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mc:AlternateContent xmlns:mc="http://schemas.openxmlformats.org/markup-compatibility/2006">
    <mc:Choice Requires="x15">
      <x15ac:absPath xmlns:x15ac="http://schemas.microsoft.com/office/spreadsheetml/2010/11/ac" url="D:\2022\PpR\PROGRAMACION MULTIANUAL 2023-2025\Matriz de DO y CP 2023\"/>
    </mc:Choice>
  </mc:AlternateContent>
  <xr:revisionPtr revIDLastSave="0" documentId="13_ncr:1_{F4EC735E-BE28-48C6-A180-7165020FBC44}" xr6:coauthVersionLast="47" xr6:coauthVersionMax="47" xr10:uidLastSave="{00000000-0000-0000-0000-000000000000}"/>
  <bookViews>
    <workbookView xWindow="-120" yWindow="-120" windowWidth="20730" windowHeight="11160" firstSheet="3" activeTab="3" xr2:uid="{00000000-000D-0000-FFFF-FFFF00000000}"/>
  </bookViews>
  <sheets>
    <sheet name="Hoja2" sheetId="2" state="hidden" r:id="rId1"/>
    <sheet name="Sheet 1" sheetId="3" state="hidden" r:id="rId2"/>
    <sheet name="Resumen Producto" sheetId="4" state="hidden" r:id="rId3"/>
    <sheet name="PP_0017_2023" sheetId="5" r:id="rId4"/>
    <sheet name="Foglio2" sheetId="6" state="hidden" r:id="rId5"/>
    <sheet name="Sheet 1 (3)" sheetId="7" state="hidden" r:id="rId6"/>
    <sheet name="Hoja2 (3)" sheetId="8" state="hidden" r:id="rId7"/>
    <sheet name="Sheet 1 (2)" sheetId="9" state="hidden" r:id="rId8"/>
    <sheet name="Hoja1" sheetId="10" state="hidden" r:id="rId9"/>
  </sheets>
  <definedNames>
    <definedName name="_xlnm._FilterDatabase" localSheetId="3" hidden="1">PP_0017_2023!$A$3:$R$77</definedName>
    <definedName name="_xlnm._FilterDatabase" localSheetId="7" hidden="1">'Sheet 1 (2)'!$B$3:$AH$536</definedName>
    <definedName name="_xlnm._FilterDatabase" localSheetId="5" hidden="1">'Sheet 1 (3)'!$A$1:$AM$553</definedName>
  </definedNames>
  <calcPr calcId="181029"/>
  <pivotCaches>
    <pivotCache cacheId="5" r:id="rId10"/>
  </pivotCaches>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 uri="GoogleSheetsCustomDataVersion1">
      <go:sheetsCustomData xmlns:go="http://customooxmlschemas.google.com/" r:id="rId15" roundtripDataSignature="AMtx7mhOUCn7UnJ0r8yRd916ublyU9fy5Q=="/>
    </ext>
  </extLst>
</workbook>
</file>

<file path=xl/calcChain.xml><?xml version="1.0" encoding="utf-8"?>
<calcChain xmlns="http://schemas.openxmlformats.org/spreadsheetml/2006/main">
  <c r="G98" i="8" l="1"/>
  <c r="G97" i="8"/>
  <c r="G96" i="8"/>
  <c r="G95" i="8"/>
  <c r="G94" i="8"/>
  <c r="G93" i="8"/>
  <c r="G92" i="8"/>
  <c r="G91" i="8"/>
  <c r="G90" i="8"/>
  <c r="G89" i="8"/>
  <c r="G88" i="8"/>
  <c r="G87" i="8"/>
  <c r="G86" i="8"/>
  <c r="G85" i="8"/>
  <c r="G84" i="8"/>
  <c r="G83" i="8"/>
  <c r="G82" i="8"/>
  <c r="G81" i="8"/>
  <c r="G80" i="8"/>
  <c r="G79" i="8"/>
  <c r="G78" i="8"/>
  <c r="G77" i="8"/>
  <c r="G76" i="8"/>
  <c r="G75" i="8"/>
  <c r="G74" i="8"/>
  <c r="G73" i="8"/>
  <c r="G72" i="8"/>
  <c r="G71" i="8"/>
  <c r="G70" i="8"/>
  <c r="G69" i="8"/>
  <c r="G68" i="8"/>
  <c r="G67" i="8"/>
  <c r="G66" i="8"/>
  <c r="G65" i="8"/>
  <c r="G64" i="8"/>
  <c r="G63" i="8"/>
  <c r="G62" i="8"/>
  <c r="G61" i="8"/>
  <c r="G60" i="8"/>
  <c r="G59" i="8"/>
  <c r="G58" i="8"/>
  <c r="G57" i="8"/>
  <c r="G56" i="8"/>
  <c r="G55" i="8"/>
  <c r="G54" i="8"/>
  <c r="G53" i="8"/>
  <c r="G52" i="8"/>
  <c r="G51" i="8"/>
  <c r="G50" i="8"/>
  <c r="G49" i="8"/>
  <c r="G48" i="8"/>
  <c r="G47" i="8"/>
  <c r="G46" i="8"/>
  <c r="G45" i="8"/>
  <c r="G44" i="8"/>
  <c r="G43" i="8"/>
  <c r="G42" i="8"/>
  <c r="G41" i="8"/>
  <c r="G40" i="8"/>
  <c r="G39" i="8"/>
  <c r="G38" i="8"/>
  <c r="G37" i="8"/>
  <c r="G36" i="8"/>
  <c r="G35" i="8"/>
  <c r="G34" i="8"/>
  <c r="G33" i="8"/>
  <c r="G32" i="8"/>
  <c r="G31" i="8"/>
  <c r="G30" i="8"/>
  <c r="G29" i="8"/>
  <c r="G28" i="8"/>
  <c r="G27" i="8"/>
  <c r="G26" i="8"/>
  <c r="G25" i="8"/>
  <c r="G24" i="8"/>
  <c r="G23" i="8"/>
  <c r="G22" i="8"/>
  <c r="G21" i="8"/>
  <c r="G20" i="8"/>
  <c r="G19" i="8"/>
  <c r="G18" i="8"/>
  <c r="G17" i="8"/>
  <c r="G16" i="8"/>
  <c r="G15" i="8"/>
  <c r="G14" i="8"/>
  <c r="G13" i="8"/>
  <c r="G12" i="8"/>
  <c r="G11" i="8"/>
  <c r="G10" i="8"/>
  <c r="G9" i="8"/>
  <c r="G8" i="8"/>
  <c r="G7" i="8"/>
  <c r="G6" i="8"/>
  <c r="G5" i="8"/>
  <c r="G4" i="8"/>
  <c r="AM510" i="7"/>
  <c r="AJ510" i="7"/>
  <c r="AK510" i="7"/>
  <c r="AG510" i="7"/>
  <c r="AC510" i="7"/>
  <c r="AE510" i="7"/>
  <c r="Z510" i="7"/>
  <c r="AA510" i="7"/>
  <c r="V510" i="7"/>
  <c r="W510" i="7"/>
  <c r="R510" i="7"/>
  <c r="S510" i="7"/>
  <c r="M510" i="7"/>
  <c r="N510" i="7"/>
  <c r="AM509" i="7"/>
  <c r="AJ509" i="7"/>
  <c r="AK509" i="7"/>
  <c r="AG509" i="7"/>
  <c r="AC509" i="7"/>
  <c r="AE509" i="7"/>
  <c r="Z509" i="7"/>
  <c r="AA509" i="7"/>
  <c r="V509" i="7"/>
  <c r="W509" i="7"/>
  <c r="R509" i="7"/>
  <c r="S509" i="7"/>
  <c r="M509" i="7"/>
  <c r="N509" i="7"/>
  <c r="AM508" i="7"/>
  <c r="AJ508" i="7"/>
  <c r="AK508" i="7"/>
  <c r="AG508" i="7"/>
  <c r="AC508" i="7"/>
  <c r="AE508" i="7"/>
  <c r="Z508" i="7"/>
  <c r="AA508" i="7"/>
  <c r="V508" i="7"/>
  <c r="W508" i="7"/>
  <c r="R508" i="7"/>
  <c r="S508" i="7"/>
  <c r="M508" i="7"/>
  <c r="N508" i="7"/>
  <c r="AM507" i="7"/>
  <c r="AJ507" i="7"/>
  <c r="AK507" i="7"/>
  <c r="AG507" i="7"/>
  <c r="AC507" i="7"/>
  <c r="AE507" i="7"/>
  <c r="Z507" i="7"/>
  <c r="AA507" i="7"/>
  <c r="V507" i="7"/>
  <c r="W507" i="7"/>
  <c r="R507" i="7"/>
  <c r="S507" i="7"/>
  <c r="M507" i="7"/>
  <c r="N507" i="7"/>
  <c r="AM506" i="7"/>
  <c r="AJ506" i="7"/>
  <c r="AK506" i="7"/>
  <c r="AG506" i="7"/>
  <c r="AC506" i="7"/>
  <c r="AE506" i="7"/>
  <c r="Z506" i="7"/>
  <c r="AA506" i="7"/>
  <c r="V506" i="7"/>
  <c r="W506" i="7"/>
  <c r="R506" i="7"/>
  <c r="S506" i="7"/>
  <c r="M506" i="7"/>
  <c r="N506" i="7"/>
  <c r="AM505" i="7"/>
  <c r="AJ505" i="7"/>
  <c r="AK505" i="7"/>
  <c r="AG505" i="7"/>
  <c r="AC505" i="7"/>
  <c r="AE505" i="7"/>
  <c r="Z505" i="7"/>
  <c r="AA505" i="7"/>
  <c r="V505" i="7"/>
  <c r="W505" i="7"/>
  <c r="R505" i="7"/>
  <c r="S505" i="7"/>
  <c r="M505" i="7"/>
  <c r="N505" i="7"/>
  <c r="AM504" i="7"/>
  <c r="AJ504" i="7"/>
  <c r="AK504" i="7"/>
  <c r="AG504" i="7"/>
  <c r="AC504" i="7"/>
  <c r="AE504" i="7"/>
  <c r="Z504" i="7"/>
  <c r="AA504" i="7"/>
  <c r="V504" i="7"/>
  <c r="W504" i="7"/>
  <c r="R504" i="7"/>
  <c r="S504" i="7"/>
  <c r="M504" i="7"/>
  <c r="N504" i="7"/>
  <c r="AM503" i="7"/>
  <c r="AJ503" i="7"/>
  <c r="AK503" i="7"/>
  <c r="AG503" i="7"/>
  <c r="AC503" i="7"/>
  <c r="AE503" i="7"/>
  <c r="Z503" i="7"/>
  <c r="AA503" i="7"/>
  <c r="V503" i="7"/>
  <c r="W503" i="7"/>
  <c r="R503" i="7"/>
  <c r="S503" i="7"/>
  <c r="M503" i="7"/>
  <c r="N503" i="7"/>
  <c r="AM502" i="7"/>
  <c r="AJ502" i="7"/>
  <c r="AK502" i="7"/>
  <c r="AG502" i="7"/>
  <c r="AC502" i="7"/>
  <c r="AE502" i="7"/>
  <c r="Z502" i="7"/>
  <c r="AA502" i="7"/>
  <c r="V502" i="7"/>
  <c r="W502" i="7"/>
  <c r="R502" i="7"/>
  <c r="S502" i="7"/>
  <c r="M502" i="7"/>
  <c r="N502" i="7"/>
  <c r="AM501" i="7"/>
  <c r="AJ501" i="7"/>
  <c r="AK501" i="7"/>
  <c r="AG501" i="7"/>
  <c r="AC501" i="7"/>
  <c r="AE501" i="7"/>
  <c r="Z501" i="7"/>
  <c r="AA501" i="7"/>
  <c r="V501" i="7"/>
  <c r="W501" i="7"/>
  <c r="R501" i="7"/>
  <c r="S501" i="7"/>
  <c r="M501" i="7"/>
  <c r="N501" i="7"/>
  <c r="AM500" i="7"/>
  <c r="AJ500" i="7"/>
  <c r="AK500" i="7"/>
  <c r="AG500" i="7"/>
  <c r="AC500" i="7"/>
  <c r="AE500" i="7"/>
  <c r="Z500" i="7"/>
  <c r="AA500" i="7"/>
  <c r="V500" i="7"/>
  <c r="W500" i="7"/>
  <c r="R500" i="7"/>
  <c r="S500" i="7"/>
  <c r="M500" i="7"/>
  <c r="N500" i="7"/>
  <c r="AM499" i="7"/>
  <c r="AJ499" i="7"/>
  <c r="AK499" i="7"/>
  <c r="AG499" i="7"/>
  <c r="AC499" i="7"/>
  <c r="AE499" i="7"/>
  <c r="Z499" i="7"/>
  <c r="AA499" i="7"/>
  <c r="V499" i="7"/>
  <c r="W499" i="7"/>
  <c r="R499" i="7"/>
  <c r="S499" i="7"/>
  <c r="M499" i="7"/>
  <c r="N499" i="7"/>
  <c r="AM498" i="7"/>
  <c r="AJ498" i="7"/>
  <c r="AK498" i="7"/>
  <c r="AG498" i="7"/>
  <c r="AC498" i="7"/>
  <c r="AE498" i="7"/>
  <c r="Z498" i="7"/>
  <c r="AA498" i="7"/>
  <c r="V498" i="7"/>
  <c r="W498" i="7"/>
  <c r="R498" i="7"/>
  <c r="S498" i="7"/>
  <c r="M498" i="7"/>
  <c r="N498" i="7"/>
  <c r="AM497" i="7"/>
  <c r="AJ497" i="7"/>
  <c r="AK497" i="7"/>
  <c r="AG497" i="7"/>
  <c r="AC497" i="7"/>
  <c r="AE497" i="7"/>
  <c r="Z497" i="7"/>
  <c r="AA497" i="7"/>
  <c r="V497" i="7"/>
  <c r="W497" i="7"/>
  <c r="R497" i="7"/>
  <c r="S497" i="7"/>
  <c r="M497" i="7"/>
  <c r="N497" i="7"/>
  <c r="AM496" i="7"/>
  <c r="AJ496" i="7"/>
  <c r="AK496" i="7"/>
  <c r="AG496" i="7"/>
  <c r="AC496" i="7"/>
  <c r="AE496" i="7"/>
  <c r="Z496" i="7"/>
  <c r="AA496" i="7"/>
  <c r="V496" i="7"/>
  <c r="W496" i="7"/>
  <c r="R496" i="7"/>
  <c r="S496" i="7"/>
  <c r="M496" i="7"/>
  <c r="N496" i="7"/>
  <c r="AM495" i="7"/>
  <c r="AJ495" i="7"/>
  <c r="AK495" i="7"/>
  <c r="AG495" i="7"/>
  <c r="AC495" i="7"/>
  <c r="AE495" i="7"/>
  <c r="Z495" i="7"/>
  <c r="AA495" i="7"/>
  <c r="V495" i="7"/>
  <c r="W495" i="7"/>
  <c r="R495" i="7"/>
  <c r="S495" i="7"/>
  <c r="M495" i="7"/>
  <c r="N495" i="7"/>
  <c r="AM494" i="7"/>
  <c r="AJ494" i="7"/>
  <c r="AK494" i="7"/>
  <c r="AG494" i="7"/>
  <c r="AC494" i="7"/>
  <c r="AE494" i="7"/>
  <c r="Z494" i="7"/>
  <c r="AA494" i="7"/>
  <c r="V494" i="7"/>
  <c r="W494" i="7"/>
  <c r="R494" i="7"/>
  <c r="S494" i="7"/>
  <c r="M494" i="7"/>
  <c r="N494" i="7"/>
  <c r="AM493" i="7"/>
  <c r="AJ493" i="7"/>
  <c r="AK493" i="7"/>
  <c r="AG493" i="7"/>
  <c r="AC493" i="7"/>
  <c r="AE493" i="7"/>
  <c r="Z493" i="7"/>
  <c r="AA493" i="7"/>
  <c r="V493" i="7"/>
  <c r="W493" i="7"/>
  <c r="R493" i="7"/>
  <c r="S493" i="7"/>
  <c r="M493" i="7"/>
  <c r="N493" i="7"/>
  <c r="AM492" i="7"/>
  <c r="AJ492" i="7"/>
  <c r="AK492" i="7"/>
  <c r="AG492" i="7"/>
  <c r="AC492" i="7"/>
  <c r="AE492" i="7"/>
  <c r="Z492" i="7"/>
  <c r="AA492" i="7"/>
  <c r="V492" i="7"/>
  <c r="W492" i="7"/>
  <c r="R492" i="7"/>
  <c r="S492" i="7"/>
  <c r="M492" i="7"/>
  <c r="N492" i="7"/>
  <c r="AM491" i="7"/>
  <c r="AJ491" i="7"/>
  <c r="AK491" i="7"/>
  <c r="AG491" i="7"/>
  <c r="AC491" i="7"/>
  <c r="AE491" i="7"/>
  <c r="Z491" i="7"/>
  <c r="AA491" i="7"/>
  <c r="V491" i="7"/>
  <c r="W491" i="7"/>
  <c r="R491" i="7"/>
  <c r="S491" i="7"/>
  <c r="M491" i="7"/>
  <c r="N491" i="7"/>
  <c r="AM490" i="7"/>
  <c r="AJ490" i="7"/>
  <c r="AK490" i="7"/>
  <c r="AG490" i="7"/>
  <c r="AC490" i="7"/>
  <c r="AE490" i="7"/>
  <c r="Z490" i="7"/>
  <c r="AA490" i="7"/>
  <c r="V490" i="7"/>
  <c r="W490" i="7"/>
  <c r="R490" i="7"/>
  <c r="S490" i="7"/>
  <c r="M490" i="7"/>
  <c r="N490" i="7"/>
  <c r="AM489" i="7"/>
  <c r="AJ489" i="7"/>
  <c r="AK489" i="7"/>
  <c r="AG489" i="7"/>
  <c r="AC489" i="7"/>
  <c r="AE489" i="7"/>
  <c r="Z489" i="7"/>
  <c r="AA489" i="7"/>
  <c r="V489" i="7"/>
  <c r="W489" i="7"/>
  <c r="R489" i="7"/>
  <c r="S489" i="7"/>
  <c r="M489" i="7"/>
  <c r="N489" i="7"/>
  <c r="AM488" i="7"/>
  <c r="AJ488" i="7"/>
  <c r="AK488" i="7"/>
  <c r="AG488" i="7"/>
  <c r="AC488" i="7"/>
  <c r="AE488" i="7"/>
  <c r="Z488" i="7"/>
  <c r="AA488" i="7"/>
  <c r="V488" i="7"/>
  <c r="W488" i="7"/>
  <c r="R488" i="7"/>
  <c r="S488" i="7"/>
  <c r="M488" i="7"/>
  <c r="N488" i="7"/>
  <c r="AM487" i="7"/>
  <c r="AJ487" i="7"/>
  <c r="AK487" i="7"/>
  <c r="AG487" i="7"/>
  <c r="AC487" i="7"/>
  <c r="AE487" i="7"/>
  <c r="Z487" i="7"/>
  <c r="AA487" i="7"/>
  <c r="V487" i="7"/>
  <c r="W487" i="7"/>
  <c r="R487" i="7"/>
  <c r="S487" i="7"/>
  <c r="M487" i="7"/>
  <c r="N487" i="7"/>
  <c r="AM486" i="7"/>
  <c r="AJ486" i="7"/>
  <c r="AK486" i="7"/>
  <c r="AG486" i="7"/>
  <c r="AC486" i="7"/>
  <c r="AE486" i="7"/>
  <c r="Z486" i="7"/>
  <c r="AA486" i="7"/>
  <c r="V486" i="7"/>
  <c r="W486" i="7"/>
  <c r="R486" i="7"/>
  <c r="S486" i="7"/>
  <c r="M486" i="7"/>
  <c r="N486" i="7"/>
  <c r="AM485" i="7"/>
  <c r="AJ485" i="7"/>
  <c r="AK485" i="7"/>
  <c r="AG485" i="7"/>
  <c r="AC485" i="7"/>
  <c r="AE485" i="7"/>
  <c r="Z485" i="7"/>
  <c r="AA485" i="7"/>
  <c r="V485" i="7"/>
  <c r="W485" i="7"/>
  <c r="R485" i="7"/>
  <c r="S485" i="7"/>
  <c r="M485" i="7"/>
  <c r="N485" i="7"/>
  <c r="AM484" i="7"/>
  <c r="AJ484" i="7"/>
  <c r="AK484" i="7"/>
  <c r="AG484" i="7"/>
  <c r="AC484" i="7"/>
  <c r="AE484" i="7"/>
  <c r="Z484" i="7"/>
  <c r="AA484" i="7"/>
  <c r="V484" i="7"/>
  <c r="W484" i="7"/>
  <c r="R484" i="7"/>
  <c r="S484" i="7"/>
  <c r="M484" i="7"/>
  <c r="N484" i="7"/>
  <c r="AM483" i="7"/>
  <c r="AJ483" i="7"/>
  <c r="AG483" i="7"/>
  <c r="AC483" i="7"/>
  <c r="Z483" i="7"/>
  <c r="V483" i="7"/>
  <c r="R483" i="7"/>
  <c r="M483" i="7"/>
  <c r="AM482" i="7"/>
  <c r="AJ482" i="7"/>
  <c r="AK482" i="7"/>
  <c r="AG482" i="7"/>
  <c r="AC482" i="7"/>
  <c r="AE482" i="7"/>
  <c r="Z482" i="7"/>
  <c r="AA482" i="7"/>
  <c r="V482" i="7"/>
  <c r="W482" i="7"/>
  <c r="R482" i="7"/>
  <c r="S482" i="7"/>
  <c r="M482" i="7"/>
  <c r="N482" i="7"/>
  <c r="AM481" i="7"/>
  <c r="AJ481" i="7"/>
  <c r="AK481" i="7"/>
  <c r="AG481" i="7"/>
  <c r="AC481" i="7"/>
  <c r="AE481" i="7"/>
  <c r="Z481" i="7"/>
  <c r="AA481" i="7"/>
  <c r="V481" i="7"/>
  <c r="W481" i="7"/>
  <c r="R481" i="7"/>
  <c r="S481" i="7"/>
  <c r="M481" i="7"/>
  <c r="N481" i="7"/>
  <c r="AM480" i="7"/>
  <c r="AJ480" i="7"/>
  <c r="AK480" i="7"/>
  <c r="AG480" i="7"/>
  <c r="AC480" i="7"/>
  <c r="AE480" i="7"/>
  <c r="Z480" i="7"/>
  <c r="AA480" i="7"/>
  <c r="V480" i="7"/>
  <c r="W480" i="7"/>
  <c r="R480" i="7"/>
  <c r="S480" i="7"/>
  <c r="M480" i="7"/>
  <c r="N480" i="7"/>
  <c r="AM479" i="7"/>
  <c r="AJ479" i="7"/>
  <c r="AK479" i="7"/>
  <c r="AG479" i="7"/>
  <c r="AC479" i="7"/>
  <c r="AE479" i="7"/>
  <c r="Z479" i="7"/>
  <c r="AA479" i="7"/>
  <c r="V479" i="7"/>
  <c r="W479" i="7"/>
  <c r="R479" i="7"/>
  <c r="S479" i="7"/>
  <c r="M479" i="7"/>
  <c r="N479" i="7"/>
  <c r="AM478" i="7"/>
  <c r="AJ478" i="7"/>
  <c r="AK478" i="7"/>
  <c r="AG478" i="7"/>
  <c r="AC478" i="7"/>
  <c r="AE478" i="7"/>
  <c r="Z478" i="7"/>
  <c r="AA478" i="7"/>
  <c r="V478" i="7"/>
  <c r="W478" i="7"/>
  <c r="R478" i="7"/>
  <c r="S478" i="7"/>
  <c r="M478" i="7"/>
  <c r="N478" i="7"/>
  <c r="AM477" i="7"/>
  <c r="AJ477" i="7"/>
  <c r="AG477" i="7"/>
  <c r="AC477" i="7"/>
  <c r="AE477" i="7"/>
  <c r="Z477" i="7"/>
  <c r="AA477" i="7"/>
  <c r="V477" i="7"/>
  <c r="W477" i="7"/>
  <c r="R477" i="7"/>
  <c r="S477" i="7"/>
  <c r="M477" i="7"/>
  <c r="N477" i="7"/>
  <c r="AM476" i="7"/>
  <c r="AJ476" i="7"/>
  <c r="AG476" i="7"/>
  <c r="AC476" i="7"/>
  <c r="AE476" i="7"/>
  <c r="Z476" i="7"/>
  <c r="AA476" i="7"/>
  <c r="V476" i="7"/>
  <c r="W476" i="7"/>
  <c r="R476" i="7"/>
  <c r="S476" i="7"/>
  <c r="M476" i="7"/>
  <c r="N476" i="7"/>
  <c r="AM475" i="7"/>
  <c r="AK475" i="7"/>
  <c r="AJ475" i="7"/>
  <c r="AG475" i="7"/>
  <c r="AC475" i="7"/>
  <c r="AE475" i="7"/>
  <c r="Z475" i="7"/>
  <c r="AA475" i="7"/>
  <c r="V475" i="7"/>
  <c r="W475" i="7"/>
  <c r="R475" i="7"/>
  <c r="S475" i="7"/>
  <c r="M475" i="7"/>
  <c r="N475" i="7"/>
  <c r="AM474" i="7"/>
  <c r="AK474" i="7"/>
  <c r="AJ474" i="7"/>
  <c r="AG474" i="7"/>
  <c r="AC474" i="7"/>
  <c r="AE474" i="7"/>
  <c r="Z474" i="7"/>
  <c r="AA474" i="7"/>
  <c r="V474" i="7"/>
  <c r="W474" i="7"/>
  <c r="S474" i="7"/>
  <c r="R474" i="7"/>
  <c r="M474" i="7"/>
  <c r="N474" i="7"/>
  <c r="AM473" i="7"/>
  <c r="AK473" i="7"/>
  <c r="AJ473" i="7"/>
  <c r="AG473" i="7"/>
  <c r="AC473" i="7"/>
  <c r="AE473" i="7"/>
  <c r="Z473" i="7"/>
  <c r="AA473" i="7"/>
  <c r="V473" i="7"/>
  <c r="W473" i="7"/>
  <c r="R473" i="7"/>
  <c r="S473" i="7"/>
  <c r="N473" i="7"/>
  <c r="M473" i="7"/>
  <c r="AM472" i="7"/>
  <c r="AK472" i="7"/>
  <c r="AJ472" i="7"/>
  <c r="AG472" i="7"/>
  <c r="AC472" i="7"/>
  <c r="AE472" i="7"/>
  <c r="Z472" i="7"/>
  <c r="AA472" i="7"/>
  <c r="V472" i="7"/>
  <c r="W472" i="7"/>
  <c r="R472" i="7"/>
  <c r="S472" i="7"/>
  <c r="N472" i="7"/>
  <c r="M472" i="7"/>
  <c r="AM471" i="7"/>
  <c r="AK471" i="7"/>
  <c r="AJ471" i="7"/>
  <c r="AG471" i="7"/>
  <c r="AC471" i="7"/>
  <c r="AE471" i="7"/>
  <c r="Z471" i="7"/>
  <c r="AA471" i="7"/>
  <c r="V471" i="7"/>
  <c r="W471" i="7"/>
  <c r="R471" i="7"/>
  <c r="S471" i="7"/>
  <c r="N471" i="7"/>
  <c r="M471" i="7"/>
  <c r="AM470" i="7"/>
  <c r="AK470" i="7"/>
  <c r="AJ470" i="7"/>
  <c r="AG470" i="7"/>
  <c r="AC470" i="7"/>
  <c r="AE470" i="7"/>
  <c r="Z470" i="7"/>
  <c r="AA470" i="7"/>
  <c r="V470" i="7"/>
  <c r="W470" i="7"/>
  <c r="R470" i="7"/>
  <c r="S470" i="7"/>
  <c r="N470" i="7"/>
  <c r="M470" i="7"/>
  <c r="AM469" i="7"/>
  <c r="AK469" i="7"/>
  <c r="AJ469" i="7"/>
  <c r="AG469" i="7"/>
  <c r="AC469" i="7"/>
  <c r="AE469" i="7"/>
  <c r="Z469" i="7"/>
  <c r="AA469" i="7"/>
  <c r="V469" i="7"/>
  <c r="W469" i="7"/>
  <c r="R469" i="7"/>
  <c r="S469" i="7"/>
  <c r="N469" i="7"/>
  <c r="M469" i="7"/>
  <c r="AM468" i="7"/>
  <c r="AK468" i="7"/>
  <c r="AJ468" i="7"/>
  <c r="AG468" i="7"/>
  <c r="AC468" i="7"/>
  <c r="AE468" i="7"/>
  <c r="Z468" i="7"/>
  <c r="AA468" i="7"/>
  <c r="V468" i="7"/>
  <c r="W468" i="7"/>
  <c r="S468" i="7"/>
  <c r="R468" i="7"/>
  <c r="M468" i="7"/>
  <c r="N468" i="7"/>
  <c r="AM467" i="7"/>
  <c r="AK467" i="7"/>
  <c r="AJ467" i="7"/>
  <c r="AG467" i="7"/>
  <c r="AC467" i="7"/>
  <c r="AE467" i="7"/>
  <c r="Z467" i="7"/>
  <c r="AA467" i="7"/>
  <c r="V467" i="7"/>
  <c r="W467" i="7"/>
  <c r="S467" i="7"/>
  <c r="R467" i="7"/>
  <c r="N467" i="7"/>
  <c r="M467" i="7"/>
  <c r="AM466" i="7"/>
  <c r="AK466" i="7"/>
  <c r="AJ466" i="7"/>
  <c r="AG466" i="7"/>
  <c r="AC466" i="7"/>
  <c r="AE466" i="7"/>
  <c r="Z466" i="7"/>
  <c r="AA466" i="7"/>
  <c r="V466" i="7"/>
  <c r="W466" i="7"/>
  <c r="R466" i="7"/>
  <c r="S466" i="7"/>
  <c r="N466" i="7"/>
  <c r="M466" i="7"/>
  <c r="AM465" i="7"/>
  <c r="AJ465" i="7"/>
  <c r="AK465" i="7"/>
  <c r="AG465" i="7"/>
  <c r="AC465" i="7"/>
  <c r="AE465" i="7"/>
  <c r="Z465" i="7"/>
  <c r="AA465" i="7"/>
  <c r="V465" i="7"/>
  <c r="W465" i="7"/>
  <c r="R465" i="7"/>
  <c r="S465" i="7"/>
  <c r="M465" i="7"/>
  <c r="AM464" i="7"/>
  <c r="AJ464" i="7"/>
  <c r="AK464" i="7"/>
  <c r="AG464" i="7"/>
  <c r="AC464" i="7"/>
  <c r="AE464" i="7"/>
  <c r="Z464" i="7"/>
  <c r="AA464" i="7"/>
  <c r="V464" i="7"/>
  <c r="W464" i="7"/>
  <c r="R464" i="7"/>
  <c r="S464" i="7"/>
  <c r="M464" i="7"/>
  <c r="N464" i="7"/>
  <c r="AM463" i="7"/>
  <c r="AJ463" i="7"/>
  <c r="AG463" i="7"/>
  <c r="AC463" i="7"/>
  <c r="AE463" i="7"/>
  <c r="Z463" i="7"/>
  <c r="AA463" i="7"/>
  <c r="V463" i="7"/>
  <c r="W463" i="7"/>
  <c r="R463" i="7"/>
  <c r="S463" i="7"/>
  <c r="N463" i="7"/>
  <c r="M463" i="7"/>
  <c r="AM462" i="7"/>
  <c r="AK462" i="7"/>
  <c r="AJ462" i="7"/>
  <c r="AG462" i="7"/>
  <c r="AC462" i="7"/>
  <c r="AE462" i="7"/>
  <c r="Z462" i="7"/>
  <c r="AA462" i="7"/>
  <c r="V462" i="7"/>
  <c r="W462" i="7"/>
  <c r="S462" i="7"/>
  <c r="R462" i="7"/>
  <c r="N462" i="7"/>
  <c r="M462" i="7"/>
  <c r="AM461" i="7"/>
  <c r="AJ461" i="7"/>
  <c r="AG461" i="7"/>
  <c r="AC461" i="7"/>
  <c r="Z461" i="7"/>
  <c r="AA461" i="7"/>
  <c r="V461" i="7"/>
  <c r="W461" i="7"/>
  <c r="R461" i="7"/>
  <c r="S461" i="7"/>
  <c r="M461" i="7"/>
  <c r="N461" i="7"/>
  <c r="AM460" i="7"/>
  <c r="AK460" i="7"/>
  <c r="AJ460" i="7"/>
  <c r="AG460" i="7"/>
  <c r="AC460" i="7"/>
  <c r="AE460" i="7"/>
  <c r="Z460" i="7"/>
  <c r="AA460" i="7"/>
  <c r="V460" i="7"/>
  <c r="W460" i="7"/>
  <c r="R460" i="7"/>
  <c r="S460" i="7"/>
  <c r="N460" i="7"/>
  <c r="M460" i="7"/>
  <c r="AM459" i="7"/>
  <c r="AK459" i="7"/>
  <c r="AJ459" i="7"/>
  <c r="AG459" i="7"/>
  <c r="AC459" i="7"/>
  <c r="AE459" i="7"/>
  <c r="Z459" i="7"/>
  <c r="AA459" i="7"/>
  <c r="V459" i="7"/>
  <c r="W459" i="7"/>
  <c r="S459" i="7"/>
  <c r="R459" i="7"/>
  <c r="N459" i="7"/>
  <c r="M459" i="7"/>
  <c r="AM458" i="7"/>
  <c r="AK458" i="7"/>
  <c r="AJ458" i="7"/>
  <c r="AG458" i="7"/>
  <c r="AC458" i="7"/>
  <c r="AE458" i="7"/>
  <c r="Z458" i="7"/>
  <c r="AA458" i="7"/>
  <c r="V458" i="7"/>
  <c r="W458" i="7"/>
  <c r="R458" i="7"/>
  <c r="S458" i="7"/>
  <c r="N458" i="7"/>
  <c r="M458" i="7"/>
  <c r="AM457" i="7"/>
  <c r="AK457" i="7"/>
  <c r="AJ457" i="7"/>
  <c r="AG457" i="7"/>
  <c r="AC457" i="7"/>
  <c r="AE457" i="7"/>
  <c r="Z457" i="7"/>
  <c r="AA457" i="7"/>
  <c r="V457" i="7"/>
  <c r="W457" i="7"/>
  <c r="R457" i="7"/>
  <c r="S457" i="7"/>
  <c r="N457" i="7"/>
  <c r="M457" i="7"/>
  <c r="AM456" i="7"/>
  <c r="AK456" i="7"/>
  <c r="AJ456" i="7"/>
  <c r="AG456" i="7"/>
  <c r="AC456" i="7"/>
  <c r="AE456" i="7"/>
  <c r="Z456" i="7"/>
  <c r="AA456" i="7"/>
  <c r="V456" i="7"/>
  <c r="W456" i="7"/>
  <c r="R456" i="7"/>
  <c r="S456" i="7"/>
  <c r="N456" i="7"/>
  <c r="M456" i="7"/>
  <c r="AM455" i="7"/>
  <c r="AJ455" i="7"/>
  <c r="AK455" i="7"/>
  <c r="AG455" i="7"/>
  <c r="AC455" i="7"/>
  <c r="AE455" i="7"/>
  <c r="Z455" i="7"/>
  <c r="AA455" i="7"/>
  <c r="V455" i="7"/>
  <c r="W455" i="7"/>
  <c r="R455" i="7"/>
  <c r="S455" i="7"/>
  <c r="O455" i="7"/>
  <c r="M455" i="7"/>
  <c r="N455" i="7"/>
  <c r="AM454" i="7"/>
  <c r="AJ454" i="7"/>
  <c r="AK454" i="7"/>
  <c r="AG454" i="7"/>
  <c r="AC454" i="7"/>
  <c r="AE454" i="7"/>
  <c r="Z454" i="7"/>
  <c r="AA454" i="7"/>
  <c r="V454" i="7"/>
  <c r="W454" i="7"/>
  <c r="R454" i="7"/>
  <c r="S454" i="7"/>
  <c r="O454" i="7"/>
  <c r="M454" i="7"/>
  <c r="N454" i="7"/>
  <c r="AM453" i="7"/>
  <c r="AJ453" i="7"/>
  <c r="AK453" i="7"/>
  <c r="AG453" i="7"/>
  <c r="AC453" i="7"/>
  <c r="AE453" i="7"/>
  <c r="Z453" i="7"/>
  <c r="AA453" i="7"/>
  <c r="V453" i="7"/>
  <c r="W453" i="7"/>
  <c r="R453" i="7"/>
  <c r="S453" i="7"/>
  <c r="O453" i="7"/>
  <c r="M453" i="7"/>
  <c r="N453" i="7"/>
  <c r="AM452" i="7"/>
  <c r="AJ452" i="7"/>
  <c r="AK452" i="7"/>
  <c r="AG452" i="7"/>
  <c r="AC452" i="7"/>
  <c r="AE452" i="7"/>
  <c r="Z452" i="7"/>
  <c r="AA452" i="7"/>
  <c r="V452" i="7"/>
  <c r="W452" i="7"/>
  <c r="R452" i="7"/>
  <c r="S452" i="7"/>
  <c r="O452" i="7"/>
  <c r="M452" i="7"/>
  <c r="N452" i="7"/>
  <c r="AM451" i="7"/>
  <c r="AJ451" i="7"/>
  <c r="AK451" i="7"/>
  <c r="AG451" i="7"/>
  <c r="AC451" i="7"/>
  <c r="AE451" i="7"/>
  <c r="Z451" i="7"/>
  <c r="AA451" i="7"/>
  <c r="V451" i="7"/>
  <c r="W451" i="7"/>
  <c r="R451" i="7"/>
  <c r="S451" i="7"/>
  <c r="O451" i="7"/>
  <c r="M451" i="7"/>
  <c r="N451" i="7"/>
  <c r="AM450" i="7"/>
  <c r="AJ450" i="7"/>
  <c r="AK450" i="7"/>
  <c r="AG450" i="7"/>
  <c r="AC450" i="7"/>
  <c r="AE450" i="7"/>
  <c r="Z450" i="7"/>
  <c r="AA450" i="7"/>
  <c r="V450" i="7"/>
  <c r="W450" i="7"/>
  <c r="R450" i="7"/>
  <c r="S450" i="7"/>
  <c r="O450" i="7"/>
  <c r="M450" i="7"/>
  <c r="N450" i="7"/>
  <c r="AM449" i="7"/>
  <c r="AJ449" i="7"/>
  <c r="AK449" i="7"/>
  <c r="AG449" i="7"/>
  <c r="AC449" i="7"/>
  <c r="AE449" i="7"/>
  <c r="Z449" i="7"/>
  <c r="AA449" i="7"/>
  <c r="V449" i="7"/>
  <c r="W449" i="7"/>
  <c r="R449" i="7"/>
  <c r="S449" i="7"/>
  <c r="O449" i="7"/>
  <c r="M449" i="7"/>
  <c r="N449" i="7"/>
  <c r="AM448" i="7"/>
  <c r="AJ448" i="7"/>
  <c r="AK448" i="7"/>
  <c r="AG448" i="7"/>
  <c r="AC448" i="7"/>
  <c r="AE448" i="7"/>
  <c r="Z448" i="7"/>
  <c r="AA448" i="7"/>
  <c r="V448" i="7"/>
  <c r="W448" i="7"/>
  <c r="R448" i="7"/>
  <c r="S448" i="7"/>
  <c r="O448" i="7"/>
  <c r="M448" i="7"/>
  <c r="N448" i="7"/>
  <c r="AM447" i="7"/>
  <c r="AJ447" i="7"/>
  <c r="AK447" i="7"/>
  <c r="AG447" i="7"/>
  <c r="AC447" i="7"/>
  <c r="AE447" i="7"/>
  <c r="Z447" i="7"/>
  <c r="AA447" i="7"/>
  <c r="V447" i="7"/>
  <c r="W447" i="7"/>
  <c r="R447" i="7"/>
  <c r="S447" i="7"/>
  <c r="O447" i="7"/>
  <c r="M447" i="7"/>
  <c r="N447" i="7"/>
  <c r="AM446" i="7"/>
  <c r="AJ446" i="7"/>
  <c r="AK446" i="7"/>
  <c r="AG446" i="7"/>
  <c r="AC446" i="7"/>
  <c r="AE446" i="7"/>
  <c r="Z446" i="7"/>
  <c r="AA446" i="7"/>
  <c r="V446" i="7"/>
  <c r="W446" i="7"/>
  <c r="R446" i="7"/>
  <c r="S446" i="7"/>
  <c r="O446" i="7"/>
  <c r="M446" i="7"/>
  <c r="N446" i="7"/>
  <c r="AM445" i="7"/>
  <c r="AJ445" i="7"/>
  <c r="AK445" i="7"/>
  <c r="AG445" i="7"/>
  <c r="AC445" i="7"/>
  <c r="AE445" i="7"/>
  <c r="Z445" i="7"/>
  <c r="AA445" i="7"/>
  <c r="V445" i="7"/>
  <c r="W445" i="7"/>
  <c r="R445" i="7"/>
  <c r="S445" i="7"/>
  <c r="O445" i="7"/>
  <c r="M445" i="7"/>
  <c r="N445" i="7"/>
  <c r="AM444" i="7"/>
  <c r="AJ444" i="7"/>
  <c r="AK444" i="7"/>
  <c r="AG444" i="7"/>
  <c r="AC444" i="7"/>
  <c r="AE444" i="7"/>
  <c r="Z444" i="7"/>
  <c r="AA444" i="7"/>
  <c r="V444" i="7"/>
  <c r="W444" i="7"/>
  <c r="R444" i="7"/>
  <c r="S444" i="7"/>
  <c r="O444" i="7"/>
  <c r="M444" i="7"/>
  <c r="N444" i="7"/>
  <c r="AM443" i="7"/>
  <c r="AJ443" i="7"/>
  <c r="AK443" i="7"/>
  <c r="AG443" i="7"/>
  <c r="AC443" i="7"/>
  <c r="AE443" i="7"/>
  <c r="Z443" i="7"/>
  <c r="AA443" i="7"/>
  <c r="V443" i="7"/>
  <c r="W443" i="7"/>
  <c r="R443" i="7"/>
  <c r="S443" i="7"/>
  <c r="O443" i="7"/>
  <c r="M443" i="7"/>
  <c r="N443" i="7"/>
  <c r="AM442" i="7"/>
  <c r="AK442" i="7"/>
  <c r="AJ442" i="7"/>
  <c r="AG442" i="7"/>
  <c r="AC442" i="7"/>
  <c r="AE442" i="7"/>
  <c r="Z442" i="7"/>
  <c r="AA442" i="7"/>
  <c r="V442" i="7"/>
  <c r="W442" i="7"/>
  <c r="R442" i="7"/>
  <c r="S442" i="7"/>
  <c r="O442" i="7"/>
  <c r="M442" i="7"/>
  <c r="N442" i="7"/>
  <c r="AM441" i="7"/>
  <c r="AJ441" i="7"/>
  <c r="AG441" i="7"/>
  <c r="AC441" i="7"/>
  <c r="AE441" i="7"/>
  <c r="Z441" i="7"/>
  <c r="AA441" i="7"/>
  <c r="V441" i="7"/>
  <c r="W441" i="7"/>
  <c r="R441" i="7"/>
  <c r="S441" i="7"/>
  <c r="O441" i="7"/>
  <c r="M441" i="7"/>
  <c r="N441" i="7"/>
  <c r="AM440" i="7"/>
  <c r="AK440" i="7"/>
  <c r="AJ440" i="7"/>
  <c r="AG440" i="7"/>
  <c r="AC440" i="7"/>
  <c r="AE440" i="7"/>
  <c r="Z440" i="7"/>
  <c r="AA440" i="7"/>
  <c r="V440" i="7"/>
  <c r="W440" i="7"/>
  <c r="R440" i="7"/>
  <c r="S440" i="7"/>
  <c r="O440" i="7"/>
  <c r="M440" i="7"/>
  <c r="N440" i="7"/>
  <c r="AM439" i="7"/>
  <c r="AK439" i="7"/>
  <c r="AJ439" i="7"/>
  <c r="AG439" i="7"/>
  <c r="AC439" i="7"/>
  <c r="AE439" i="7"/>
  <c r="Z439" i="7"/>
  <c r="AA439" i="7"/>
  <c r="V439" i="7"/>
  <c r="W439" i="7"/>
  <c r="R439" i="7"/>
  <c r="S439" i="7"/>
  <c r="O439" i="7"/>
  <c r="M439" i="7"/>
  <c r="N439" i="7"/>
  <c r="AM438" i="7"/>
  <c r="AK438" i="7"/>
  <c r="AJ438" i="7"/>
  <c r="AG438" i="7"/>
  <c r="AC438" i="7"/>
  <c r="AE438" i="7"/>
  <c r="Z438" i="7"/>
  <c r="AA438" i="7"/>
  <c r="V438" i="7"/>
  <c r="W438" i="7"/>
  <c r="R438" i="7"/>
  <c r="S438" i="7"/>
  <c r="O438" i="7"/>
  <c r="M438" i="7"/>
  <c r="N438" i="7"/>
  <c r="AM437" i="7"/>
  <c r="AK437" i="7"/>
  <c r="AJ437" i="7"/>
  <c r="AG437" i="7"/>
  <c r="AC437" i="7"/>
  <c r="AE437" i="7"/>
  <c r="Z437" i="7"/>
  <c r="AA437" i="7"/>
  <c r="V437" i="7"/>
  <c r="W437" i="7"/>
  <c r="R437" i="7"/>
  <c r="S437" i="7"/>
  <c r="O437" i="7"/>
  <c r="M437" i="7"/>
  <c r="N437" i="7"/>
  <c r="AM436" i="7"/>
  <c r="AJ436" i="7"/>
  <c r="AK436" i="7"/>
  <c r="AG436" i="7"/>
  <c r="AC436" i="7"/>
  <c r="AE436" i="7"/>
  <c r="Z436" i="7"/>
  <c r="AA436" i="7"/>
  <c r="V436" i="7"/>
  <c r="W436" i="7"/>
  <c r="R436" i="7"/>
  <c r="S436" i="7"/>
  <c r="O436" i="7"/>
  <c r="M436" i="7"/>
  <c r="N436" i="7"/>
  <c r="AM435" i="7"/>
  <c r="AJ435" i="7"/>
  <c r="AK435" i="7"/>
  <c r="AG435" i="7"/>
  <c r="AC435" i="7"/>
  <c r="AE435" i="7"/>
  <c r="Z435" i="7"/>
  <c r="AA435" i="7"/>
  <c r="V435" i="7"/>
  <c r="W435" i="7"/>
  <c r="R435" i="7"/>
  <c r="S435" i="7"/>
  <c r="O435" i="7"/>
  <c r="M435" i="7"/>
  <c r="N435" i="7"/>
  <c r="AM434" i="7"/>
  <c r="AJ434" i="7"/>
  <c r="AK434" i="7"/>
  <c r="AG434" i="7"/>
  <c r="AC434" i="7"/>
  <c r="AE434" i="7"/>
  <c r="Z434" i="7"/>
  <c r="AA434" i="7"/>
  <c r="V434" i="7"/>
  <c r="W434" i="7"/>
  <c r="R434" i="7"/>
  <c r="S434" i="7"/>
  <c r="O434" i="7"/>
  <c r="M434" i="7"/>
  <c r="N434" i="7"/>
  <c r="AM433" i="7"/>
  <c r="AK433" i="7"/>
  <c r="AJ433" i="7"/>
  <c r="AG433" i="7"/>
  <c r="AC433" i="7"/>
  <c r="AE433" i="7"/>
  <c r="AA433" i="7"/>
  <c r="Z433" i="7"/>
  <c r="V433" i="7"/>
  <c r="W433" i="7"/>
  <c r="R433" i="7"/>
  <c r="S433" i="7"/>
  <c r="O433" i="7"/>
  <c r="N433" i="7"/>
  <c r="M433" i="7"/>
  <c r="AM432" i="7"/>
  <c r="AJ432" i="7"/>
  <c r="AK432" i="7"/>
  <c r="AG432" i="7"/>
  <c r="AC432" i="7"/>
  <c r="AE432" i="7"/>
  <c r="Z432" i="7"/>
  <c r="AA432" i="7"/>
  <c r="V432" i="7"/>
  <c r="W432" i="7"/>
  <c r="R432" i="7"/>
  <c r="S432" i="7"/>
  <c r="O432" i="7"/>
  <c r="M432" i="7"/>
  <c r="N432" i="7"/>
  <c r="AM431" i="7"/>
  <c r="AJ431" i="7"/>
  <c r="AK431" i="7"/>
  <c r="AG431" i="7"/>
  <c r="AC431" i="7"/>
  <c r="AE431" i="7"/>
  <c r="Z431" i="7"/>
  <c r="AA431" i="7"/>
  <c r="V431" i="7"/>
  <c r="W431" i="7"/>
  <c r="R431" i="7"/>
  <c r="S431" i="7"/>
  <c r="O431" i="7"/>
  <c r="N431" i="7"/>
  <c r="M431" i="7"/>
  <c r="AM430" i="7"/>
  <c r="AJ430" i="7"/>
  <c r="AK430" i="7"/>
  <c r="AG430" i="7"/>
  <c r="AC430" i="7"/>
  <c r="AE430" i="7"/>
  <c r="Z430" i="7"/>
  <c r="AA430" i="7"/>
  <c r="V430" i="7"/>
  <c r="W430" i="7"/>
  <c r="R430" i="7"/>
  <c r="S430" i="7"/>
  <c r="O430" i="7"/>
  <c r="M430" i="7"/>
  <c r="N430" i="7"/>
  <c r="AM429" i="7"/>
  <c r="AK429" i="7"/>
  <c r="AJ429" i="7"/>
  <c r="AG429" i="7"/>
  <c r="AC429" i="7"/>
  <c r="AE429" i="7"/>
  <c r="Z429" i="7"/>
  <c r="AA429" i="7"/>
  <c r="V429" i="7"/>
  <c r="W429" i="7"/>
  <c r="R429" i="7"/>
  <c r="S429" i="7"/>
  <c r="O429" i="7"/>
  <c r="M429" i="7"/>
  <c r="N429" i="7"/>
  <c r="AM428" i="7"/>
  <c r="AK428" i="7"/>
  <c r="AJ428" i="7"/>
  <c r="AG428" i="7"/>
  <c r="AC428" i="7"/>
  <c r="AE428" i="7"/>
  <c r="Z428" i="7"/>
  <c r="AA428" i="7"/>
  <c r="V428" i="7"/>
  <c r="W428" i="7"/>
  <c r="R428" i="7"/>
  <c r="S428" i="7"/>
  <c r="O428" i="7"/>
  <c r="M428" i="7"/>
  <c r="N428" i="7"/>
  <c r="AM427" i="7"/>
  <c r="AK427" i="7"/>
  <c r="AJ427" i="7"/>
  <c r="AG427" i="7"/>
  <c r="AC427" i="7"/>
  <c r="AE427" i="7"/>
  <c r="Z427" i="7"/>
  <c r="AA427" i="7"/>
  <c r="V427" i="7"/>
  <c r="W427" i="7"/>
  <c r="R427" i="7"/>
  <c r="S427" i="7"/>
  <c r="O427" i="7"/>
  <c r="M427" i="7"/>
  <c r="N427" i="7"/>
  <c r="AM426" i="7"/>
  <c r="AK426" i="7"/>
  <c r="AJ426" i="7"/>
  <c r="AG426" i="7"/>
  <c r="AC426" i="7"/>
  <c r="AE426" i="7"/>
  <c r="Z426" i="7"/>
  <c r="AA426" i="7"/>
  <c r="V426" i="7"/>
  <c r="W426" i="7"/>
  <c r="R426" i="7"/>
  <c r="S426" i="7"/>
  <c r="O426" i="7"/>
  <c r="M426" i="7"/>
  <c r="N426" i="7"/>
  <c r="AM425" i="7"/>
  <c r="AJ425" i="7"/>
  <c r="AK425" i="7"/>
  <c r="AG425" i="7"/>
  <c r="AC425" i="7"/>
  <c r="AE425" i="7"/>
  <c r="Z425" i="7"/>
  <c r="AA425" i="7"/>
  <c r="V425" i="7"/>
  <c r="W425" i="7"/>
  <c r="R425" i="7"/>
  <c r="S425" i="7"/>
  <c r="O425" i="7"/>
  <c r="M425" i="7"/>
  <c r="N425" i="7"/>
  <c r="AM424" i="7"/>
  <c r="AJ424" i="7"/>
  <c r="AK424" i="7"/>
  <c r="AG424" i="7"/>
  <c r="AC424" i="7"/>
  <c r="AE424" i="7"/>
  <c r="Z424" i="7"/>
  <c r="AA424" i="7"/>
  <c r="V424" i="7"/>
  <c r="W424" i="7"/>
  <c r="R424" i="7"/>
  <c r="S424" i="7"/>
  <c r="O424" i="7"/>
  <c r="M424" i="7"/>
  <c r="N424" i="7"/>
  <c r="AM423" i="7"/>
  <c r="AJ423" i="7"/>
  <c r="AK423" i="7"/>
  <c r="AG423" i="7"/>
  <c r="AC423" i="7"/>
  <c r="AE423" i="7"/>
  <c r="Z423" i="7"/>
  <c r="AA423" i="7"/>
  <c r="V423" i="7"/>
  <c r="W423" i="7"/>
  <c r="R423" i="7"/>
  <c r="S423" i="7"/>
  <c r="O423" i="7"/>
  <c r="M423" i="7"/>
  <c r="N423" i="7"/>
  <c r="AM422" i="7"/>
  <c r="AJ422" i="7"/>
  <c r="AK422" i="7"/>
  <c r="AG422" i="7"/>
  <c r="AC422" i="7"/>
  <c r="AE422" i="7"/>
  <c r="Z422" i="7"/>
  <c r="AA422" i="7"/>
  <c r="V422" i="7"/>
  <c r="W422" i="7"/>
  <c r="R422" i="7"/>
  <c r="S422" i="7"/>
  <c r="O422" i="7"/>
  <c r="M422" i="7"/>
  <c r="N422" i="7"/>
  <c r="AM421" i="7"/>
  <c r="AJ421" i="7"/>
  <c r="AK421" i="7"/>
  <c r="AG421" i="7"/>
  <c r="AC421" i="7"/>
  <c r="AE421" i="7"/>
  <c r="Z421" i="7"/>
  <c r="AA421" i="7"/>
  <c r="V421" i="7"/>
  <c r="W421" i="7"/>
  <c r="R421" i="7"/>
  <c r="S421" i="7"/>
  <c r="O421" i="7"/>
  <c r="M421" i="7"/>
  <c r="N421" i="7"/>
  <c r="AM420" i="7"/>
  <c r="AJ420" i="7"/>
  <c r="AK420" i="7"/>
  <c r="AG420" i="7"/>
  <c r="AC420" i="7"/>
  <c r="AE420" i="7"/>
  <c r="Z420" i="7"/>
  <c r="AA420" i="7"/>
  <c r="V420" i="7"/>
  <c r="W420" i="7"/>
  <c r="R420" i="7"/>
  <c r="S420" i="7"/>
  <c r="O420" i="7"/>
  <c r="M420" i="7"/>
  <c r="N420" i="7"/>
  <c r="AM419" i="7"/>
  <c r="AJ419" i="7"/>
  <c r="AK419" i="7"/>
  <c r="AG419" i="7"/>
  <c r="AC419" i="7"/>
  <c r="AE419" i="7"/>
  <c r="Z419" i="7"/>
  <c r="AA419" i="7"/>
  <c r="V419" i="7"/>
  <c r="W419" i="7"/>
  <c r="R419" i="7"/>
  <c r="S419" i="7"/>
  <c r="O419" i="7"/>
  <c r="M419" i="7"/>
  <c r="N419" i="7"/>
  <c r="AM418" i="7"/>
  <c r="AJ418" i="7"/>
  <c r="AK418" i="7"/>
  <c r="AG418" i="7"/>
  <c r="AC418" i="7"/>
  <c r="AE418" i="7"/>
  <c r="Z418" i="7"/>
  <c r="AA418" i="7"/>
  <c r="V418" i="7"/>
  <c r="W418" i="7"/>
  <c r="R418" i="7"/>
  <c r="S418" i="7"/>
  <c r="O418" i="7"/>
  <c r="M418" i="7"/>
  <c r="N418" i="7"/>
  <c r="AM417" i="7"/>
  <c r="AJ417" i="7"/>
  <c r="AK417" i="7"/>
  <c r="AG417" i="7"/>
  <c r="AC417" i="7"/>
  <c r="AE417" i="7"/>
  <c r="Z417" i="7"/>
  <c r="AA417" i="7"/>
  <c r="V417" i="7"/>
  <c r="W417" i="7"/>
  <c r="R417" i="7"/>
  <c r="S417" i="7"/>
  <c r="O417" i="7"/>
  <c r="M417" i="7"/>
  <c r="N417" i="7"/>
  <c r="AM416" i="7"/>
  <c r="AJ416" i="7"/>
  <c r="AK416" i="7"/>
  <c r="AG416" i="7"/>
  <c r="AC416" i="7"/>
  <c r="AE416" i="7"/>
  <c r="Z416" i="7"/>
  <c r="AA416" i="7"/>
  <c r="V416" i="7"/>
  <c r="W416" i="7"/>
  <c r="R416" i="7"/>
  <c r="S416" i="7"/>
  <c r="O416" i="7"/>
  <c r="M416" i="7"/>
  <c r="N416" i="7"/>
  <c r="AM415" i="7"/>
  <c r="AJ415" i="7"/>
  <c r="AK415" i="7"/>
  <c r="AG415" i="7"/>
  <c r="AC415" i="7"/>
  <c r="AE415" i="7"/>
  <c r="Z415" i="7"/>
  <c r="AA415" i="7"/>
  <c r="V415" i="7"/>
  <c r="W415" i="7"/>
  <c r="R415" i="7"/>
  <c r="S415" i="7"/>
  <c r="O415" i="7"/>
  <c r="M415" i="7"/>
  <c r="N415" i="7"/>
  <c r="AM414" i="7"/>
  <c r="AJ414" i="7"/>
  <c r="AK414" i="7"/>
  <c r="AG414" i="7"/>
  <c r="AC414" i="7"/>
  <c r="AE414" i="7"/>
  <c r="Z414" i="7"/>
  <c r="AA414" i="7"/>
  <c r="V414" i="7"/>
  <c r="W414" i="7"/>
  <c r="R414" i="7"/>
  <c r="S414" i="7"/>
  <c r="O414" i="7"/>
  <c r="M414" i="7"/>
  <c r="N414" i="7"/>
  <c r="AM413" i="7"/>
  <c r="AJ413" i="7"/>
  <c r="AK413" i="7"/>
  <c r="AG413" i="7"/>
  <c r="AC413" i="7"/>
  <c r="AE413" i="7"/>
  <c r="Z413" i="7"/>
  <c r="AA413" i="7"/>
  <c r="V413" i="7"/>
  <c r="W413" i="7"/>
  <c r="R413" i="7"/>
  <c r="S413" i="7"/>
  <c r="O413" i="7"/>
  <c r="M413" i="7"/>
  <c r="N413" i="7"/>
  <c r="AM412" i="7"/>
  <c r="AJ412" i="7"/>
  <c r="AK412" i="7"/>
  <c r="AG412" i="7"/>
  <c r="AC412" i="7"/>
  <c r="AE412" i="7"/>
  <c r="Z412" i="7"/>
  <c r="AA412" i="7"/>
  <c r="V412" i="7"/>
  <c r="W412" i="7"/>
  <c r="R412" i="7"/>
  <c r="S412" i="7"/>
  <c r="O412" i="7"/>
  <c r="M412" i="7"/>
  <c r="N412" i="7"/>
  <c r="AM411" i="7"/>
  <c r="AK411" i="7"/>
  <c r="AJ411" i="7"/>
  <c r="AG411" i="7"/>
  <c r="AC411" i="7"/>
  <c r="AE411" i="7"/>
  <c r="Z411" i="7"/>
  <c r="AA411" i="7"/>
  <c r="V411" i="7"/>
  <c r="W411" i="7"/>
  <c r="R411" i="7"/>
  <c r="S411" i="7"/>
  <c r="O411" i="7"/>
  <c r="M411" i="7"/>
  <c r="N411" i="7"/>
  <c r="AM410" i="7"/>
  <c r="AK410" i="7"/>
  <c r="AJ410" i="7"/>
  <c r="AG410" i="7"/>
  <c r="AC410" i="7"/>
  <c r="AE410" i="7"/>
  <c r="Z410" i="7"/>
  <c r="AA410" i="7"/>
  <c r="V410" i="7"/>
  <c r="W410" i="7"/>
  <c r="R410" i="7"/>
  <c r="S410" i="7"/>
  <c r="O410" i="7"/>
  <c r="M410" i="7"/>
  <c r="N410" i="7"/>
  <c r="AM409" i="7"/>
  <c r="AK409" i="7"/>
  <c r="AJ409" i="7"/>
  <c r="AG409" i="7"/>
  <c r="AC409" i="7"/>
  <c r="AE409" i="7"/>
  <c r="Z409" i="7"/>
  <c r="AA409" i="7"/>
  <c r="V409" i="7"/>
  <c r="W409" i="7"/>
  <c r="R409" i="7"/>
  <c r="S409" i="7"/>
  <c r="O409" i="7"/>
  <c r="M409" i="7"/>
  <c r="N409" i="7"/>
  <c r="AM408" i="7"/>
  <c r="AK408" i="7"/>
  <c r="AJ408" i="7"/>
  <c r="AG408" i="7"/>
  <c r="AC408" i="7"/>
  <c r="AE408" i="7"/>
  <c r="Z408" i="7"/>
  <c r="AA408" i="7"/>
  <c r="V408" i="7"/>
  <c r="W408" i="7"/>
  <c r="R408" i="7"/>
  <c r="S408" i="7"/>
  <c r="O408" i="7"/>
  <c r="M408" i="7"/>
  <c r="N408" i="7"/>
  <c r="AM407" i="7"/>
  <c r="AK407" i="7"/>
  <c r="AJ407" i="7"/>
  <c r="AG407" i="7"/>
  <c r="AC407" i="7"/>
  <c r="AE407" i="7"/>
  <c r="Z407" i="7"/>
  <c r="AA407" i="7"/>
  <c r="V407" i="7"/>
  <c r="W407" i="7"/>
  <c r="R407" i="7"/>
  <c r="S407" i="7"/>
  <c r="O407" i="7"/>
  <c r="M407" i="7"/>
  <c r="N407" i="7"/>
  <c r="AM406" i="7"/>
  <c r="AK406" i="7"/>
  <c r="AJ406" i="7"/>
  <c r="AG406" i="7"/>
  <c r="AC406" i="7"/>
  <c r="AE406" i="7"/>
  <c r="Z406" i="7"/>
  <c r="AA406" i="7"/>
  <c r="V406" i="7"/>
  <c r="W406" i="7"/>
  <c r="R406" i="7"/>
  <c r="S406" i="7"/>
  <c r="O406" i="7"/>
  <c r="M406" i="7"/>
  <c r="N406" i="7"/>
  <c r="AM405" i="7"/>
  <c r="AK405" i="7"/>
  <c r="AJ405" i="7"/>
  <c r="AG405" i="7"/>
  <c r="AC405" i="7"/>
  <c r="AE405" i="7"/>
  <c r="Z405" i="7"/>
  <c r="AA405" i="7"/>
  <c r="V405" i="7"/>
  <c r="W405" i="7"/>
  <c r="R405" i="7"/>
  <c r="S405" i="7"/>
  <c r="O405" i="7"/>
  <c r="M405" i="7"/>
  <c r="N405" i="7"/>
  <c r="AM404" i="7"/>
  <c r="AK404" i="7"/>
  <c r="AJ404" i="7"/>
  <c r="AG404" i="7"/>
  <c r="AC404" i="7"/>
  <c r="AE404" i="7"/>
  <c r="Z404" i="7"/>
  <c r="AA404" i="7"/>
  <c r="V404" i="7"/>
  <c r="W404" i="7"/>
  <c r="R404" i="7"/>
  <c r="S404" i="7"/>
  <c r="O404" i="7"/>
  <c r="M404" i="7"/>
  <c r="N404" i="7"/>
  <c r="AM403" i="7"/>
  <c r="AK403" i="7"/>
  <c r="AJ403" i="7"/>
  <c r="AG403" i="7"/>
  <c r="AC403" i="7"/>
  <c r="AE403" i="7"/>
  <c r="Z403" i="7"/>
  <c r="AA403" i="7"/>
  <c r="V403" i="7"/>
  <c r="W403" i="7"/>
  <c r="R403" i="7"/>
  <c r="S403" i="7"/>
  <c r="O403" i="7"/>
  <c r="M403" i="7"/>
  <c r="N403" i="7"/>
  <c r="AM402" i="7"/>
  <c r="AK402" i="7"/>
  <c r="AJ402" i="7"/>
  <c r="AG402" i="7"/>
  <c r="AC402" i="7"/>
  <c r="AE402" i="7"/>
  <c r="Z402" i="7"/>
  <c r="AA402" i="7"/>
  <c r="V402" i="7"/>
  <c r="W402" i="7"/>
  <c r="R402" i="7"/>
  <c r="S402" i="7"/>
  <c r="O402" i="7"/>
  <c r="M402" i="7"/>
  <c r="N402" i="7"/>
  <c r="AM401" i="7"/>
  <c r="AK401" i="7"/>
  <c r="AJ401" i="7"/>
  <c r="AG401" i="7"/>
  <c r="AC401" i="7"/>
  <c r="AE401" i="7"/>
  <c r="Z401" i="7"/>
  <c r="AA401" i="7"/>
  <c r="V401" i="7"/>
  <c r="W401" i="7"/>
  <c r="R401" i="7"/>
  <c r="S401" i="7"/>
  <c r="O401" i="7"/>
  <c r="M401" i="7"/>
  <c r="N401" i="7"/>
  <c r="AM400" i="7"/>
  <c r="AK400" i="7"/>
  <c r="AJ400" i="7"/>
  <c r="AG400" i="7"/>
  <c r="AC400" i="7"/>
  <c r="AE400" i="7"/>
  <c r="Z400" i="7"/>
  <c r="AA400" i="7"/>
  <c r="V400" i="7"/>
  <c r="W400" i="7"/>
  <c r="R400" i="7"/>
  <c r="S400" i="7"/>
  <c r="O400" i="7"/>
  <c r="M400" i="7"/>
  <c r="N400" i="7"/>
  <c r="AM399" i="7"/>
  <c r="AK399" i="7"/>
  <c r="AJ399" i="7"/>
  <c r="AG399" i="7"/>
  <c r="AC399" i="7"/>
  <c r="AE399" i="7"/>
  <c r="Z399" i="7"/>
  <c r="AA399" i="7"/>
  <c r="V399" i="7"/>
  <c r="W399" i="7"/>
  <c r="R399" i="7"/>
  <c r="S399" i="7"/>
  <c r="O399" i="7"/>
  <c r="M399" i="7"/>
  <c r="N399" i="7"/>
  <c r="AM398" i="7"/>
  <c r="AK398" i="7"/>
  <c r="AJ398" i="7"/>
  <c r="AG398" i="7"/>
  <c r="AC398" i="7"/>
  <c r="AE398" i="7"/>
  <c r="Z398" i="7"/>
  <c r="AA398" i="7"/>
  <c r="V398" i="7"/>
  <c r="W398" i="7"/>
  <c r="R398" i="7"/>
  <c r="S398" i="7"/>
  <c r="O398" i="7"/>
  <c r="M398" i="7"/>
  <c r="N398" i="7"/>
  <c r="AM397" i="7"/>
  <c r="AK397" i="7"/>
  <c r="AJ397" i="7"/>
  <c r="AG397" i="7"/>
  <c r="AC397" i="7"/>
  <c r="AE397" i="7"/>
  <c r="Z397" i="7"/>
  <c r="AA397" i="7"/>
  <c r="V397" i="7"/>
  <c r="W397" i="7"/>
  <c r="R397" i="7"/>
  <c r="S397" i="7"/>
  <c r="O397" i="7"/>
  <c r="M397" i="7"/>
  <c r="N397" i="7"/>
  <c r="AM396" i="7"/>
  <c r="AK396" i="7"/>
  <c r="AJ396" i="7"/>
  <c r="AG396" i="7"/>
  <c r="AC396" i="7"/>
  <c r="AE396" i="7"/>
  <c r="Z396" i="7"/>
  <c r="AA396" i="7"/>
  <c r="V396" i="7"/>
  <c r="W396" i="7"/>
  <c r="R396" i="7"/>
  <c r="S396" i="7"/>
  <c r="O396" i="7"/>
  <c r="M396" i="7"/>
  <c r="N396" i="7"/>
  <c r="AM395" i="7"/>
  <c r="AK395" i="7"/>
  <c r="AJ395" i="7"/>
  <c r="AG395" i="7"/>
  <c r="AC395" i="7"/>
  <c r="AE395" i="7"/>
  <c r="Z395" i="7"/>
  <c r="AA395" i="7"/>
  <c r="V395" i="7"/>
  <c r="W395" i="7"/>
  <c r="R395" i="7"/>
  <c r="S395" i="7"/>
  <c r="O395" i="7"/>
  <c r="M395" i="7"/>
  <c r="N395" i="7"/>
  <c r="AM394" i="7"/>
  <c r="AK394" i="7"/>
  <c r="AJ394" i="7"/>
  <c r="AG394" i="7"/>
  <c r="AC394" i="7"/>
  <c r="AE394" i="7"/>
  <c r="Z394" i="7"/>
  <c r="AA394" i="7"/>
  <c r="V394" i="7"/>
  <c r="W394" i="7"/>
  <c r="R394" i="7"/>
  <c r="S394" i="7"/>
  <c r="O394" i="7"/>
  <c r="M394" i="7"/>
  <c r="N394" i="7"/>
  <c r="AM393" i="7"/>
  <c r="AK393" i="7"/>
  <c r="AJ393" i="7"/>
  <c r="AG393" i="7"/>
  <c r="AC393" i="7"/>
  <c r="AE393" i="7"/>
  <c r="Z393" i="7"/>
  <c r="AA393" i="7"/>
  <c r="V393" i="7"/>
  <c r="W393" i="7"/>
  <c r="R393" i="7"/>
  <c r="S393" i="7"/>
  <c r="O393" i="7"/>
  <c r="M393" i="7"/>
  <c r="N393" i="7"/>
  <c r="AM392" i="7"/>
  <c r="AK392" i="7"/>
  <c r="AJ392" i="7"/>
  <c r="AG392" i="7"/>
  <c r="AC392" i="7"/>
  <c r="AE392" i="7"/>
  <c r="Z392" i="7"/>
  <c r="AA392" i="7"/>
  <c r="V392" i="7"/>
  <c r="W392" i="7"/>
  <c r="R392" i="7"/>
  <c r="S392" i="7"/>
  <c r="O392" i="7"/>
  <c r="M392" i="7"/>
  <c r="N392" i="7"/>
  <c r="AM391" i="7"/>
  <c r="AJ391" i="7"/>
  <c r="AK391" i="7"/>
  <c r="AG391" i="7"/>
  <c r="AC391" i="7"/>
  <c r="Z391" i="7"/>
  <c r="AA391" i="7"/>
  <c r="V391" i="7"/>
  <c r="W391" i="7"/>
  <c r="R391" i="7"/>
  <c r="M391" i="7"/>
  <c r="AM390" i="7"/>
  <c r="AJ390" i="7"/>
  <c r="AG390" i="7"/>
  <c r="AC390" i="7"/>
  <c r="AE390" i="7"/>
  <c r="Z390" i="7"/>
  <c r="AA390" i="7"/>
  <c r="V390" i="7"/>
  <c r="W390" i="7"/>
  <c r="R390" i="7"/>
  <c r="S390" i="7"/>
  <c r="M390" i="7"/>
  <c r="N390" i="7"/>
  <c r="AM389" i="7"/>
  <c r="AJ389" i="7"/>
  <c r="AG389" i="7"/>
  <c r="AC389" i="7"/>
  <c r="AE389" i="7"/>
  <c r="Z389" i="7"/>
  <c r="AA389" i="7"/>
  <c r="V389" i="7"/>
  <c r="W389" i="7"/>
  <c r="R389" i="7"/>
  <c r="S389" i="7"/>
  <c r="M389" i="7"/>
  <c r="N389" i="7"/>
  <c r="AM388" i="7"/>
  <c r="AJ388" i="7"/>
  <c r="AG388" i="7"/>
  <c r="AC388" i="7"/>
  <c r="AE388" i="7"/>
  <c r="Z388" i="7"/>
  <c r="AA388" i="7"/>
  <c r="V388" i="7"/>
  <c r="W388" i="7"/>
  <c r="R388" i="7"/>
  <c r="S388" i="7"/>
  <c r="M388" i="7"/>
  <c r="N388" i="7"/>
  <c r="AM387" i="7"/>
  <c r="AK387" i="7"/>
  <c r="AJ387" i="7"/>
  <c r="AG387" i="7"/>
  <c r="AC387" i="7"/>
  <c r="AE387" i="7"/>
  <c r="Z387" i="7"/>
  <c r="AA387" i="7"/>
  <c r="V387" i="7"/>
  <c r="W387" i="7"/>
  <c r="R387" i="7"/>
  <c r="S387" i="7"/>
  <c r="O387" i="7"/>
  <c r="M387" i="7"/>
  <c r="N387" i="7"/>
  <c r="AM386" i="7"/>
  <c r="AK386" i="7"/>
  <c r="AJ386" i="7"/>
  <c r="AG386" i="7"/>
  <c r="AC386" i="7"/>
  <c r="AE386" i="7"/>
  <c r="Z386" i="7"/>
  <c r="AA386" i="7"/>
  <c r="V386" i="7"/>
  <c r="W386" i="7"/>
  <c r="R386" i="7"/>
  <c r="S386" i="7"/>
  <c r="O386" i="7"/>
  <c r="M386" i="7"/>
  <c r="N386" i="7"/>
  <c r="AM385" i="7"/>
  <c r="AK385" i="7"/>
  <c r="AJ385" i="7"/>
  <c r="AG385" i="7"/>
  <c r="AC385" i="7"/>
  <c r="AE385" i="7"/>
  <c r="Z385" i="7"/>
  <c r="AA385" i="7"/>
  <c r="V385" i="7"/>
  <c r="W385" i="7"/>
  <c r="R385" i="7"/>
  <c r="S385" i="7"/>
  <c r="O385" i="7"/>
  <c r="M385" i="7"/>
  <c r="N385" i="7"/>
  <c r="AM384" i="7"/>
  <c r="AK384" i="7"/>
  <c r="AJ384" i="7"/>
  <c r="AG384" i="7"/>
  <c r="AC384" i="7"/>
  <c r="AE384" i="7"/>
  <c r="Z384" i="7"/>
  <c r="AA384" i="7"/>
  <c r="V384" i="7"/>
  <c r="W384" i="7"/>
  <c r="R384" i="7"/>
  <c r="S384" i="7"/>
  <c r="O384" i="7"/>
  <c r="M384" i="7"/>
  <c r="N384" i="7"/>
  <c r="AM383" i="7"/>
  <c r="AK383" i="7"/>
  <c r="AJ383" i="7"/>
  <c r="AG383" i="7"/>
  <c r="AC383" i="7"/>
  <c r="AE383" i="7"/>
  <c r="Z383" i="7"/>
  <c r="AA383" i="7"/>
  <c r="V383" i="7"/>
  <c r="W383" i="7"/>
  <c r="R383" i="7"/>
  <c r="S383" i="7"/>
  <c r="O383" i="7"/>
  <c r="M383" i="7"/>
  <c r="N383" i="7"/>
  <c r="AM382" i="7"/>
  <c r="AK382" i="7"/>
  <c r="AJ382" i="7"/>
  <c r="AG382" i="7"/>
  <c r="AC382" i="7"/>
  <c r="AE382" i="7"/>
  <c r="Z382" i="7"/>
  <c r="AA382" i="7"/>
  <c r="V382" i="7"/>
  <c r="W382" i="7"/>
  <c r="R382" i="7"/>
  <c r="S382" i="7"/>
  <c r="O382" i="7"/>
  <c r="M382" i="7"/>
  <c r="N382" i="7"/>
  <c r="AM381" i="7"/>
  <c r="AK381" i="7"/>
  <c r="AJ381" i="7"/>
  <c r="AG381" i="7"/>
  <c r="AC381" i="7"/>
  <c r="AE381" i="7"/>
  <c r="Z381" i="7"/>
  <c r="AA381" i="7"/>
  <c r="V381" i="7"/>
  <c r="W381" i="7"/>
  <c r="R381" i="7"/>
  <c r="S381" i="7"/>
  <c r="O381" i="7"/>
  <c r="M381" i="7"/>
  <c r="N381" i="7"/>
  <c r="AM380" i="7"/>
  <c r="AK380" i="7"/>
  <c r="AJ380" i="7"/>
  <c r="AG380" i="7"/>
  <c r="AC380" i="7"/>
  <c r="AE380" i="7"/>
  <c r="Z380" i="7"/>
  <c r="AA380" i="7"/>
  <c r="V380" i="7"/>
  <c r="W380" i="7"/>
  <c r="R380" i="7"/>
  <c r="S380" i="7"/>
  <c r="O380" i="7"/>
  <c r="M380" i="7"/>
  <c r="N380" i="7"/>
  <c r="AM379" i="7"/>
  <c r="AK379" i="7"/>
  <c r="AJ379" i="7"/>
  <c r="AG379" i="7"/>
  <c r="AC379" i="7"/>
  <c r="AE379" i="7"/>
  <c r="Z379" i="7"/>
  <c r="AA379" i="7"/>
  <c r="V379" i="7"/>
  <c r="W379" i="7"/>
  <c r="R379" i="7"/>
  <c r="S379" i="7"/>
  <c r="O379" i="7"/>
  <c r="M379" i="7"/>
  <c r="N379" i="7"/>
  <c r="AM378" i="7"/>
  <c r="AK378" i="7"/>
  <c r="AJ378" i="7"/>
  <c r="AG378" i="7"/>
  <c r="AC378" i="7"/>
  <c r="AE378" i="7"/>
  <c r="Z378" i="7"/>
  <c r="AA378" i="7"/>
  <c r="V378" i="7"/>
  <c r="W378" i="7"/>
  <c r="R378" i="7"/>
  <c r="S378" i="7"/>
  <c r="O378" i="7"/>
  <c r="M378" i="7"/>
  <c r="N378" i="7"/>
  <c r="AM377" i="7"/>
  <c r="AK377" i="7"/>
  <c r="AJ377" i="7"/>
  <c r="AG377" i="7"/>
  <c r="AC377" i="7"/>
  <c r="AE377" i="7"/>
  <c r="Z377" i="7"/>
  <c r="AA377" i="7"/>
  <c r="V377" i="7"/>
  <c r="W377" i="7"/>
  <c r="R377" i="7"/>
  <c r="S377" i="7"/>
  <c r="O377" i="7"/>
  <c r="M377" i="7"/>
  <c r="N377" i="7"/>
  <c r="AM376" i="7"/>
  <c r="AK376" i="7"/>
  <c r="AJ376" i="7"/>
  <c r="AG376" i="7"/>
  <c r="AC376" i="7"/>
  <c r="AE376" i="7"/>
  <c r="Z376" i="7"/>
  <c r="AA376" i="7"/>
  <c r="V376" i="7"/>
  <c r="W376" i="7"/>
  <c r="R376" i="7"/>
  <c r="S376" i="7"/>
  <c r="O376" i="7"/>
  <c r="M376" i="7"/>
  <c r="N376" i="7"/>
  <c r="AM375" i="7"/>
  <c r="AK375" i="7"/>
  <c r="AJ375" i="7"/>
  <c r="AG375" i="7"/>
  <c r="AC375" i="7"/>
  <c r="AE375" i="7"/>
  <c r="Z375" i="7"/>
  <c r="AA375" i="7"/>
  <c r="V375" i="7"/>
  <c r="W375" i="7"/>
  <c r="R375" i="7"/>
  <c r="S375" i="7"/>
  <c r="O375" i="7"/>
  <c r="M375" i="7"/>
  <c r="N375" i="7"/>
  <c r="AM374" i="7"/>
  <c r="AK374" i="7"/>
  <c r="AJ374" i="7"/>
  <c r="AG374" i="7"/>
  <c r="AC374" i="7"/>
  <c r="AE374" i="7"/>
  <c r="Z374" i="7"/>
  <c r="AA374" i="7"/>
  <c r="V374" i="7"/>
  <c r="W374" i="7"/>
  <c r="R374" i="7"/>
  <c r="S374" i="7"/>
  <c r="O374" i="7"/>
  <c r="M374" i="7"/>
  <c r="N374" i="7"/>
  <c r="AM373" i="7"/>
  <c r="AK373" i="7"/>
  <c r="AJ373" i="7"/>
  <c r="AG373" i="7"/>
  <c r="AC373" i="7"/>
  <c r="AE373" i="7"/>
  <c r="Z373" i="7"/>
  <c r="AA373" i="7"/>
  <c r="V373" i="7"/>
  <c r="W373" i="7"/>
  <c r="R373" i="7"/>
  <c r="S373" i="7"/>
  <c r="O373" i="7"/>
  <c r="M373" i="7"/>
  <c r="N373" i="7"/>
  <c r="AM372" i="7"/>
  <c r="AK372" i="7"/>
  <c r="AJ372" i="7"/>
  <c r="AG372" i="7"/>
  <c r="AC372" i="7"/>
  <c r="AE372" i="7"/>
  <c r="Z372" i="7"/>
  <c r="AA372" i="7"/>
  <c r="V372" i="7"/>
  <c r="W372" i="7"/>
  <c r="R372" i="7"/>
  <c r="S372" i="7"/>
  <c r="O372" i="7"/>
  <c r="M372" i="7"/>
  <c r="N372" i="7"/>
  <c r="AM371" i="7"/>
  <c r="AK371" i="7"/>
  <c r="AJ371" i="7"/>
  <c r="AG371" i="7"/>
  <c r="AC371" i="7"/>
  <c r="AE371" i="7"/>
  <c r="Z371" i="7"/>
  <c r="AA371" i="7"/>
  <c r="V371" i="7"/>
  <c r="W371" i="7"/>
  <c r="R371" i="7"/>
  <c r="S371" i="7"/>
  <c r="O371" i="7"/>
  <c r="M371" i="7"/>
  <c r="N371" i="7"/>
  <c r="AM370" i="7"/>
  <c r="AK370" i="7"/>
  <c r="AJ370" i="7"/>
  <c r="AG370" i="7"/>
  <c r="AC370" i="7"/>
  <c r="AE370" i="7"/>
  <c r="Z370" i="7"/>
  <c r="AA370" i="7"/>
  <c r="V370" i="7"/>
  <c r="W370" i="7"/>
  <c r="R370" i="7"/>
  <c r="S370" i="7"/>
  <c r="O370" i="7"/>
  <c r="M370" i="7"/>
  <c r="N370" i="7"/>
  <c r="AM369" i="7"/>
  <c r="AK369" i="7"/>
  <c r="AJ369" i="7"/>
  <c r="AG369" i="7"/>
  <c r="AC369" i="7"/>
  <c r="AE369" i="7"/>
  <c r="Z369" i="7"/>
  <c r="AA369" i="7"/>
  <c r="V369" i="7"/>
  <c r="W369" i="7"/>
  <c r="R369" i="7"/>
  <c r="S369" i="7"/>
  <c r="O369" i="7"/>
  <c r="M369" i="7"/>
  <c r="N369" i="7"/>
  <c r="AM368" i="7"/>
  <c r="AK368" i="7"/>
  <c r="AJ368" i="7"/>
  <c r="AG368" i="7"/>
  <c r="AC368" i="7"/>
  <c r="AE368" i="7"/>
  <c r="Z368" i="7"/>
  <c r="AA368" i="7"/>
  <c r="V368" i="7"/>
  <c r="W368" i="7"/>
  <c r="R368" i="7"/>
  <c r="S368" i="7"/>
  <c r="O368" i="7"/>
  <c r="M368" i="7"/>
  <c r="N368" i="7"/>
  <c r="AM367" i="7"/>
  <c r="AK367" i="7"/>
  <c r="AJ367" i="7"/>
  <c r="AG367" i="7"/>
  <c r="AC367" i="7"/>
  <c r="AE367" i="7"/>
  <c r="Z367" i="7"/>
  <c r="AA367" i="7"/>
  <c r="V367" i="7"/>
  <c r="W367" i="7"/>
  <c r="R367" i="7"/>
  <c r="S367" i="7"/>
  <c r="O367" i="7"/>
  <c r="M367" i="7"/>
  <c r="N367" i="7"/>
  <c r="AM366" i="7"/>
  <c r="AK366" i="7"/>
  <c r="AJ366" i="7"/>
  <c r="AG366" i="7"/>
  <c r="AC366" i="7"/>
  <c r="AE366" i="7"/>
  <c r="Z366" i="7"/>
  <c r="AA366" i="7"/>
  <c r="V366" i="7"/>
  <c r="W366" i="7"/>
  <c r="R366" i="7"/>
  <c r="S366" i="7"/>
  <c r="O366" i="7"/>
  <c r="M366" i="7"/>
  <c r="N366" i="7"/>
  <c r="AM365" i="7"/>
  <c r="AK365" i="7"/>
  <c r="AJ365" i="7"/>
  <c r="AG365" i="7"/>
  <c r="AC365" i="7"/>
  <c r="AE365" i="7"/>
  <c r="Z365" i="7"/>
  <c r="AA365" i="7"/>
  <c r="V365" i="7"/>
  <c r="W365" i="7"/>
  <c r="R365" i="7"/>
  <c r="S365" i="7"/>
  <c r="O365" i="7"/>
  <c r="M365" i="7"/>
  <c r="N365" i="7"/>
  <c r="AM364" i="7"/>
  <c r="AK364" i="7"/>
  <c r="AJ364" i="7"/>
  <c r="AG364" i="7"/>
  <c r="AC364" i="7"/>
  <c r="AE364" i="7"/>
  <c r="Z364" i="7"/>
  <c r="AA364" i="7"/>
  <c r="V364" i="7"/>
  <c r="W364" i="7"/>
  <c r="R364" i="7"/>
  <c r="S364" i="7"/>
  <c r="O364" i="7"/>
  <c r="M364" i="7"/>
  <c r="N364" i="7"/>
  <c r="AM363" i="7"/>
  <c r="AK363" i="7"/>
  <c r="AJ363" i="7"/>
  <c r="AG363" i="7"/>
  <c r="AC363" i="7"/>
  <c r="AE363" i="7"/>
  <c r="Z363" i="7"/>
  <c r="AA363" i="7"/>
  <c r="V363" i="7"/>
  <c r="W363" i="7"/>
  <c r="R363" i="7"/>
  <c r="S363" i="7"/>
  <c r="O363" i="7"/>
  <c r="M363" i="7"/>
  <c r="N363" i="7"/>
  <c r="AM362" i="7"/>
  <c r="AJ362" i="7"/>
  <c r="AK362" i="7"/>
  <c r="AG362" i="7"/>
  <c r="AC362" i="7"/>
  <c r="AE362" i="7"/>
  <c r="Z362" i="7"/>
  <c r="AA362" i="7"/>
  <c r="V362" i="7"/>
  <c r="W362" i="7"/>
  <c r="R362" i="7"/>
  <c r="S362" i="7"/>
  <c r="M362" i="7"/>
  <c r="N362" i="7"/>
  <c r="AM361" i="7"/>
  <c r="AJ361" i="7"/>
  <c r="AK361" i="7"/>
  <c r="AG361" i="7"/>
  <c r="AC361" i="7"/>
  <c r="AE361" i="7"/>
  <c r="Z361" i="7"/>
  <c r="AA361" i="7"/>
  <c r="V361" i="7"/>
  <c r="W361" i="7"/>
  <c r="R361" i="7"/>
  <c r="S361" i="7"/>
  <c r="M361" i="7"/>
  <c r="N361" i="7"/>
  <c r="AM360" i="7"/>
  <c r="AJ360" i="7"/>
  <c r="AK360" i="7"/>
  <c r="AG360" i="7"/>
  <c r="AC360" i="7"/>
  <c r="AE360" i="7"/>
  <c r="Z360" i="7"/>
  <c r="AA360" i="7"/>
  <c r="V360" i="7"/>
  <c r="W360" i="7"/>
  <c r="R360" i="7"/>
  <c r="S360" i="7"/>
  <c r="M360" i="7"/>
  <c r="N360" i="7"/>
  <c r="AM359" i="7"/>
  <c r="AJ359" i="7"/>
  <c r="AK359" i="7"/>
  <c r="AG359" i="7"/>
  <c r="AC359" i="7"/>
  <c r="AE359" i="7"/>
  <c r="Z359" i="7"/>
  <c r="AA359" i="7"/>
  <c r="V359" i="7"/>
  <c r="W359" i="7"/>
  <c r="R359" i="7"/>
  <c r="S359" i="7"/>
  <c r="M359" i="7"/>
  <c r="N359" i="7"/>
  <c r="AM358" i="7"/>
  <c r="AJ358" i="7"/>
  <c r="AK358" i="7"/>
  <c r="AG358" i="7"/>
  <c r="AC358" i="7"/>
  <c r="AE358" i="7"/>
  <c r="Z358" i="7"/>
  <c r="AA358" i="7"/>
  <c r="V358" i="7"/>
  <c r="W358" i="7"/>
  <c r="R358" i="7"/>
  <c r="S358" i="7"/>
  <c r="M358" i="7"/>
  <c r="N358" i="7"/>
  <c r="AM357" i="7"/>
  <c r="AJ357" i="7"/>
  <c r="AK357" i="7"/>
  <c r="AG357" i="7"/>
  <c r="AC357" i="7"/>
  <c r="AE357" i="7"/>
  <c r="Z357" i="7"/>
  <c r="AA357" i="7"/>
  <c r="V357" i="7"/>
  <c r="W357" i="7"/>
  <c r="R357" i="7"/>
  <c r="S357" i="7"/>
  <c r="M357" i="7"/>
  <c r="N357" i="7"/>
  <c r="AM356" i="7"/>
  <c r="AJ356" i="7"/>
  <c r="AK356" i="7"/>
  <c r="AG356" i="7"/>
  <c r="AC356" i="7"/>
  <c r="AE356" i="7"/>
  <c r="Z356" i="7"/>
  <c r="AA356" i="7"/>
  <c r="V356" i="7"/>
  <c r="W356" i="7"/>
  <c r="R356" i="7"/>
  <c r="S356" i="7"/>
  <c r="M356" i="7"/>
  <c r="N356" i="7"/>
  <c r="AM355" i="7"/>
  <c r="AJ355" i="7"/>
  <c r="AK355" i="7"/>
  <c r="AG355" i="7"/>
  <c r="AC355" i="7"/>
  <c r="AE355" i="7"/>
  <c r="Z355" i="7"/>
  <c r="AA355" i="7"/>
  <c r="V355" i="7"/>
  <c r="W355" i="7"/>
  <c r="R355" i="7"/>
  <c r="S355" i="7"/>
  <c r="M355" i="7"/>
  <c r="N355" i="7"/>
  <c r="AM354" i="7"/>
  <c r="AJ354" i="7"/>
  <c r="AK354" i="7"/>
  <c r="AG354" i="7"/>
  <c r="AC354" i="7"/>
  <c r="AE354" i="7"/>
  <c r="Z354" i="7"/>
  <c r="AA354" i="7"/>
  <c r="V354" i="7"/>
  <c r="W354" i="7"/>
  <c r="R354" i="7"/>
  <c r="S354" i="7"/>
  <c r="M354" i="7"/>
  <c r="N354" i="7"/>
  <c r="AM353" i="7"/>
  <c r="AJ353" i="7"/>
  <c r="AK353" i="7"/>
  <c r="AG353" i="7"/>
  <c r="AC353" i="7"/>
  <c r="AE353" i="7"/>
  <c r="Z353" i="7"/>
  <c r="AA353" i="7"/>
  <c r="V353" i="7"/>
  <c r="W353" i="7"/>
  <c r="R353" i="7"/>
  <c r="S353" i="7"/>
  <c r="M353" i="7"/>
  <c r="N353" i="7"/>
  <c r="AM352" i="7"/>
  <c r="AJ352" i="7"/>
  <c r="AK352" i="7"/>
  <c r="AG352" i="7"/>
  <c r="AC352" i="7"/>
  <c r="AE352" i="7"/>
  <c r="Z352" i="7"/>
  <c r="AA352" i="7"/>
  <c r="V352" i="7"/>
  <c r="W352" i="7"/>
  <c r="R352" i="7"/>
  <c r="S352" i="7"/>
  <c r="M352" i="7"/>
  <c r="N352" i="7"/>
  <c r="AM351" i="7"/>
  <c r="AJ351" i="7"/>
  <c r="AK351" i="7"/>
  <c r="AG351" i="7"/>
  <c r="AC351" i="7"/>
  <c r="AE351" i="7"/>
  <c r="Z351" i="7"/>
  <c r="AA351" i="7"/>
  <c r="V351" i="7"/>
  <c r="W351" i="7"/>
  <c r="R351" i="7"/>
  <c r="S351" i="7"/>
  <c r="M351" i="7"/>
  <c r="N351" i="7"/>
  <c r="AM350" i="7"/>
  <c r="AJ350" i="7"/>
  <c r="AK350" i="7"/>
  <c r="AG350" i="7"/>
  <c r="AC350" i="7"/>
  <c r="AE350" i="7"/>
  <c r="Z350" i="7"/>
  <c r="AA350" i="7"/>
  <c r="V350" i="7"/>
  <c r="W350" i="7"/>
  <c r="R350" i="7"/>
  <c r="S350" i="7"/>
  <c r="M350" i="7"/>
  <c r="N350" i="7"/>
  <c r="AM349" i="7"/>
  <c r="AJ349" i="7"/>
  <c r="AK349" i="7"/>
  <c r="AG349" i="7"/>
  <c r="AC349" i="7"/>
  <c r="AE349" i="7"/>
  <c r="Z349" i="7"/>
  <c r="AA349" i="7"/>
  <c r="V349" i="7"/>
  <c r="W349" i="7"/>
  <c r="R349" i="7"/>
  <c r="S349" i="7"/>
  <c r="M349" i="7"/>
  <c r="N349" i="7"/>
  <c r="AM348" i="7"/>
  <c r="AJ348" i="7"/>
  <c r="AK348" i="7"/>
  <c r="AG348" i="7"/>
  <c r="AC348" i="7"/>
  <c r="AE348" i="7"/>
  <c r="Z348" i="7"/>
  <c r="AA348" i="7"/>
  <c r="V348" i="7"/>
  <c r="W348" i="7"/>
  <c r="R348" i="7"/>
  <c r="S348" i="7"/>
  <c r="M348" i="7"/>
  <c r="N348" i="7"/>
  <c r="AM347" i="7"/>
  <c r="AJ347" i="7"/>
  <c r="AK347" i="7"/>
  <c r="AG347" i="7"/>
  <c r="AC347" i="7"/>
  <c r="AE347" i="7"/>
  <c r="Z347" i="7"/>
  <c r="AA347" i="7"/>
  <c r="V347" i="7"/>
  <c r="W347" i="7"/>
  <c r="R347" i="7"/>
  <c r="S347" i="7"/>
  <c r="M347" i="7"/>
  <c r="N347" i="7"/>
  <c r="AM346" i="7"/>
  <c r="AJ346" i="7"/>
  <c r="AK346" i="7"/>
  <c r="AG346" i="7"/>
  <c r="AC346" i="7"/>
  <c r="AE346" i="7"/>
  <c r="Z346" i="7"/>
  <c r="AA346" i="7"/>
  <c r="V346" i="7"/>
  <c r="W346" i="7"/>
  <c r="R346" i="7"/>
  <c r="S346" i="7"/>
  <c r="M346" i="7"/>
  <c r="N346" i="7"/>
  <c r="AM345" i="7"/>
  <c r="AJ345" i="7"/>
  <c r="AK345" i="7"/>
  <c r="AG345" i="7"/>
  <c r="AC345" i="7"/>
  <c r="AE345" i="7"/>
  <c r="Z345" i="7"/>
  <c r="AA345" i="7"/>
  <c r="V345" i="7"/>
  <c r="W345" i="7"/>
  <c r="R345" i="7"/>
  <c r="S345" i="7"/>
  <c r="M345" i="7"/>
  <c r="N345" i="7"/>
  <c r="AM344" i="7"/>
  <c r="AJ344" i="7"/>
  <c r="AK344" i="7"/>
  <c r="AG344" i="7"/>
  <c r="AC344" i="7"/>
  <c r="AE344" i="7"/>
  <c r="Z344" i="7"/>
  <c r="AA344" i="7"/>
  <c r="V344" i="7"/>
  <c r="W344" i="7"/>
  <c r="R344" i="7"/>
  <c r="S344" i="7"/>
  <c r="M344" i="7"/>
  <c r="N344" i="7"/>
  <c r="AM343" i="7"/>
  <c r="AJ343" i="7"/>
  <c r="AK343" i="7"/>
  <c r="AG343" i="7"/>
  <c r="AC343" i="7"/>
  <c r="AE343" i="7"/>
  <c r="Z343" i="7"/>
  <c r="AA343" i="7"/>
  <c r="V343" i="7"/>
  <c r="W343" i="7"/>
  <c r="R343" i="7"/>
  <c r="S343" i="7"/>
  <c r="M343" i="7"/>
  <c r="N343" i="7"/>
  <c r="AM342" i="7"/>
  <c r="AJ342" i="7"/>
  <c r="AK342" i="7"/>
  <c r="AG342" i="7"/>
  <c r="AC342" i="7"/>
  <c r="AE342" i="7"/>
  <c r="Z342" i="7"/>
  <c r="AA342" i="7"/>
  <c r="V342" i="7"/>
  <c r="W342" i="7"/>
  <c r="R342" i="7"/>
  <c r="S342" i="7"/>
  <c r="M342" i="7"/>
  <c r="N342" i="7"/>
  <c r="AM341" i="7"/>
  <c r="AJ341" i="7"/>
  <c r="AK341" i="7"/>
  <c r="AG341" i="7"/>
  <c r="AC341" i="7"/>
  <c r="AE341" i="7"/>
  <c r="Z341" i="7"/>
  <c r="AA341" i="7"/>
  <c r="V341" i="7"/>
  <c r="W341" i="7"/>
  <c r="R341" i="7"/>
  <c r="S341" i="7"/>
  <c r="M341" i="7"/>
  <c r="N341" i="7"/>
  <c r="AM340" i="7"/>
  <c r="AJ340" i="7"/>
  <c r="AK340" i="7"/>
  <c r="AG340" i="7"/>
  <c r="AC340" i="7"/>
  <c r="AE340" i="7"/>
  <c r="Z340" i="7"/>
  <c r="AA340" i="7"/>
  <c r="V340" i="7"/>
  <c r="W340" i="7"/>
  <c r="R340" i="7"/>
  <c r="S340" i="7"/>
  <c r="M340" i="7"/>
  <c r="N340" i="7"/>
  <c r="AM339" i="7"/>
  <c r="AJ339" i="7"/>
  <c r="AK339" i="7"/>
  <c r="AG339" i="7"/>
  <c r="AC339" i="7"/>
  <c r="AE339" i="7"/>
  <c r="Z339" i="7"/>
  <c r="AA339" i="7"/>
  <c r="V339" i="7"/>
  <c r="W339" i="7"/>
  <c r="R339" i="7"/>
  <c r="S339" i="7"/>
  <c r="M339" i="7"/>
  <c r="N339" i="7"/>
  <c r="AM338" i="7"/>
  <c r="AJ338" i="7"/>
  <c r="AK338" i="7"/>
  <c r="AG338" i="7"/>
  <c r="AC338" i="7"/>
  <c r="AE338" i="7"/>
  <c r="Z338" i="7"/>
  <c r="AA338" i="7"/>
  <c r="V338" i="7"/>
  <c r="W338" i="7"/>
  <c r="R338" i="7"/>
  <c r="S338" i="7"/>
  <c r="M338" i="7"/>
  <c r="N338" i="7"/>
  <c r="AM337" i="7"/>
  <c r="AJ337" i="7"/>
  <c r="AK337" i="7"/>
  <c r="AG337" i="7"/>
  <c r="AC337" i="7"/>
  <c r="AE337" i="7"/>
  <c r="Z337" i="7"/>
  <c r="AA337" i="7"/>
  <c r="V337" i="7"/>
  <c r="W337" i="7"/>
  <c r="R337" i="7"/>
  <c r="S337" i="7"/>
  <c r="M337" i="7"/>
  <c r="N337" i="7"/>
  <c r="AM336" i="7"/>
  <c r="AJ336" i="7"/>
  <c r="AK336" i="7"/>
  <c r="AG336" i="7"/>
  <c r="AC336" i="7"/>
  <c r="AE336" i="7"/>
  <c r="Z336" i="7"/>
  <c r="AA336" i="7"/>
  <c r="V336" i="7"/>
  <c r="W336" i="7"/>
  <c r="R336" i="7"/>
  <c r="S336" i="7"/>
  <c r="M336" i="7"/>
  <c r="N336" i="7"/>
  <c r="AM335" i="7"/>
  <c r="AJ335" i="7"/>
  <c r="AK335" i="7"/>
  <c r="AG335" i="7"/>
  <c r="AC335" i="7"/>
  <c r="AE335" i="7"/>
  <c r="Z335" i="7"/>
  <c r="AA335" i="7"/>
  <c r="V335" i="7"/>
  <c r="W335" i="7"/>
  <c r="R335" i="7"/>
  <c r="S335" i="7"/>
  <c r="M335" i="7"/>
  <c r="N335" i="7"/>
  <c r="AM334" i="7"/>
  <c r="AJ334" i="7"/>
  <c r="AK334" i="7"/>
  <c r="AG334" i="7"/>
  <c r="AC334" i="7"/>
  <c r="AE334" i="7"/>
  <c r="Z334" i="7"/>
  <c r="AA334" i="7"/>
  <c r="V334" i="7"/>
  <c r="W334" i="7"/>
  <c r="R334" i="7"/>
  <c r="S334" i="7"/>
  <c r="M334" i="7"/>
  <c r="N334" i="7"/>
  <c r="AM333" i="7"/>
  <c r="AJ333" i="7"/>
  <c r="AK333" i="7"/>
  <c r="AG333" i="7"/>
  <c r="AC333" i="7"/>
  <c r="AE333" i="7"/>
  <c r="Z333" i="7"/>
  <c r="AA333" i="7"/>
  <c r="V333" i="7"/>
  <c r="W333" i="7"/>
  <c r="R333" i="7"/>
  <c r="S333" i="7"/>
  <c r="M333" i="7"/>
  <c r="N333" i="7"/>
  <c r="AM332" i="7"/>
  <c r="AJ332" i="7"/>
  <c r="AK332" i="7"/>
  <c r="AG332" i="7"/>
  <c r="AC332" i="7"/>
  <c r="AE332" i="7"/>
  <c r="Z332" i="7"/>
  <c r="AA332" i="7"/>
  <c r="V332" i="7"/>
  <c r="W332" i="7"/>
  <c r="R332" i="7"/>
  <c r="S332" i="7"/>
  <c r="M332" i="7"/>
  <c r="N332" i="7"/>
  <c r="AM331" i="7"/>
  <c r="AJ331" i="7"/>
  <c r="AK331" i="7"/>
  <c r="AG331" i="7"/>
  <c r="AC331" i="7"/>
  <c r="AE331" i="7"/>
  <c r="Z331" i="7"/>
  <c r="AA331" i="7"/>
  <c r="V331" i="7"/>
  <c r="W331" i="7"/>
  <c r="R331" i="7"/>
  <c r="S331" i="7"/>
  <c r="M331" i="7"/>
  <c r="N331" i="7"/>
  <c r="AM330" i="7"/>
  <c r="AJ330" i="7"/>
  <c r="AK330" i="7"/>
  <c r="AG330" i="7"/>
  <c r="AC330" i="7"/>
  <c r="AE330" i="7"/>
  <c r="Z330" i="7"/>
  <c r="AA330" i="7"/>
  <c r="V330" i="7"/>
  <c r="W330" i="7"/>
  <c r="R330" i="7"/>
  <c r="S330" i="7"/>
  <c r="M330" i="7"/>
  <c r="N330" i="7"/>
  <c r="AM329" i="7"/>
  <c r="AJ329" i="7"/>
  <c r="AK329" i="7"/>
  <c r="AG329" i="7"/>
  <c r="AC329" i="7"/>
  <c r="AE329" i="7"/>
  <c r="Z329" i="7"/>
  <c r="AA329" i="7"/>
  <c r="V329" i="7"/>
  <c r="W329" i="7"/>
  <c r="R329" i="7"/>
  <c r="S329" i="7"/>
  <c r="M329" i="7"/>
  <c r="N329" i="7"/>
  <c r="AM328" i="7"/>
  <c r="AJ328" i="7"/>
  <c r="AK328" i="7"/>
  <c r="AG328" i="7"/>
  <c r="AC328" i="7"/>
  <c r="AE328" i="7"/>
  <c r="Z328" i="7"/>
  <c r="AA328" i="7"/>
  <c r="V328" i="7"/>
  <c r="W328" i="7"/>
  <c r="R328" i="7"/>
  <c r="S328" i="7"/>
  <c r="M328" i="7"/>
  <c r="N328" i="7"/>
  <c r="AM327" i="7"/>
  <c r="AJ327" i="7"/>
  <c r="AK327" i="7"/>
  <c r="AG327" i="7"/>
  <c r="AC327" i="7"/>
  <c r="AE327" i="7"/>
  <c r="Z327" i="7"/>
  <c r="AA327" i="7"/>
  <c r="V327" i="7"/>
  <c r="W327" i="7"/>
  <c r="R327" i="7"/>
  <c r="S327" i="7"/>
  <c r="M327" i="7"/>
  <c r="N327" i="7"/>
  <c r="AM326" i="7"/>
  <c r="AJ326" i="7"/>
  <c r="AK326" i="7"/>
  <c r="AG326" i="7"/>
  <c r="AC326" i="7"/>
  <c r="AE326" i="7"/>
  <c r="Z326" i="7"/>
  <c r="AA326" i="7"/>
  <c r="V326" i="7"/>
  <c r="W326" i="7"/>
  <c r="R326" i="7"/>
  <c r="S326" i="7"/>
  <c r="M326" i="7"/>
  <c r="N326" i="7"/>
  <c r="AM325" i="7"/>
  <c r="AJ325" i="7"/>
  <c r="AK325" i="7"/>
  <c r="AG325" i="7"/>
  <c r="AC325" i="7"/>
  <c r="AE325" i="7"/>
  <c r="Z325" i="7"/>
  <c r="AA325" i="7"/>
  <c r="V325" i="7"/>
  <c r="W325" i="7"/>
  <c r="R325" i="7"/>
  <c r="S325" i="7"/>
  <c r="M325" i="7"/>
  <c r="N325" i="7"/>
  <c r="AM324" i="7"/>
  <c r="AJ324" i="7"/>
  <c r="AK324" i="7"/>
  <c r="AG324" i="7"/>
  <c r="AC324" i="7"/>
  <c r="AE324" i="7"/>
  <c r="Z324" i="7"/>
  <c r="AA324" i="7"/>
  <c r="V324" i="7"/>
  <c r="W324" i="7"/>
  <c r="R324" i="7"/>
  <c r="S324" i="7"/>
  <c r="M324" i="7"/>
  <c r="N324" i="7"/>
  <c r="AM323" i="7"/>
  <c r="AJ323" i="7"/>
  <c r="AK323" i="7"/>
  <c r="AG323" i="7"/>
  <c r="AC323" i="7"/>
  <c r="AE323" i="7"/>
  <c r="Z323" i="7"/>
  <c r="AA323" i="7"/>
  <c r="V323" i="7"/>
  <c r="W323" i="7"/>
  <c r="R323" i="7"/>
  <c r="S323" i="7"/>
  <c r="M323" i="7"/>
  <c r="N323" i="7"/>
  <c r="AM322" i="7"/>
  <c r="AJ322" i="7"/>
  <c r="AK322" i="7"/>
  <c r="AG322" i="7"/>
  <c r="AC322" i="7"/>
  <c r="AE322" i="7"/>
  <c r="Z322" i="7"/>
  <c r="AA322" i="7"/>
  <c r="V322" i="7"/>
  <c r="W322" i="7"/>
  <c r="R322" i="7"/>
  <c r="S322" i="7"/>
  <c r="M322" i="7"/>
  <c r="N322" i="7"/>
  <c r="AM321" i="7"/>
  <c r="AJ321" i="7"/>
  <c r="AK321" i="7"/>
  <c r="AG321" i="7"/>
  <c r="AC321" i="7"/>
  <c r="AE321" i="7"/>
  <c r="Z321" i="7"/>
  <c r="AA321" i="7"/>
  <c r="V321" i="7"/>
  <c r="W321" i="7"/>
  <c r="R321" i="7"/>
  <c r="S321" i="7"/>
  <c r="M321" i="7"/>
  <c r="N321" i="7"/>
  <c r="AM320" i="7"/>
  <c r="AJ320" i="7"/>
  <c r="AK320" i="7"/>
  <c r="AG320" i="7"/>
  <c r="AC320" i="7"/>
  <c r="AE320" i="7"/>
  <c r="Z320" i="7"/>
  <c r="AA320" i="7"/>
  <c r="V320" i="7"/>
  <c r="W320" i="7"/>
  <c r="R320" i="7"/>
  <c r="S320" i="7"/>
  <c r="M320" i="7"/>
  <c r="N320" i="7"/>
  <c r="AM319" i="7"/>
  <c r="AJ319" i="7"/>
  <c r="AK319" i="7"/>
  <c r="AG319" i="7"/>
  <c r="AC319" i="7"/>
  <c r="AE319" i="7"/>
  <c r="Z319" i="7"/>
  <c r="AA319" i="7"/>
  <c r="V319" i="7"/>
  <c r="W319" i="7"/>
  <c r="R319" i="7"/>
  <c r="S319" i="7"/>
  <c r="M319" i="7"/>
  <c r="N319" i="7"/>
  <c r="AM318" i="7"/>
  <c r="AJ318" i="7"/>
  <c r="AK318" i="7"/>
  <c r="AG318" i="7"/>
  <c r="AC318" i="7"/>
  <c r="AE318" i="7"/>
  <c r="Z318" i="7"/>
  <c r="AA318" i="7"/>
  <c r="V318" i="7"/>
  <c r="W318" i="7"/>
  <c r="R318" i="7"/>
  <c r="S318" i="7"/>
  <c r="M318" i="7"/>
  <c r="N318" i="7"/>
  <c r="AM317" i="7"/>
  <c r="AJ317" i="7"/>
  <c r="AK317" i="7"/>
  <c r="AG317" i="7"/>
  <c r="AC317" i="7"/>
  <c r="AE317" i="7"/>
  <c r="Z317" i="7"/>
  <c r="AA317" i="7"/>
  <c r="V317" i="7"/>
  <c r="W317" i="7"/>
  <c r="R317" i="7"/>
  <c r="S317" i="7"/>
  <c r="M317" i="7"/>
  <c r="N317" i="7"/>
  <c r="AM316" i="7"/>
  <c r="AJ316" i="7"/>
  <c r="AK316" i="7"/>
  <c r="AG316" i="7"/>
  <c r="AC316" i="7"/>
  <c r="AE316" i="7"/>
  <c r="Z316" i="7"/>
  <c r="AA316" i="7"/>
  <c r="V316" i="7"/>
  <c r="W316" i="7"/>
  <c r="R316" i="7"/>
  <c r="S316" i="7"/>
  <c r="M316" i="7"/>
  <c r="N316" i="7"/>
  <c r="AM315" i="7"/>
  <c r="AJ315" i="7"/>
  <c r="AK315" i="7"/>
  <c r="AG315" i="7"/>
  <c r="AC315" i="7"/>
  <c r="AE315" i="7"/>
  <c r="Z315" i="7"/>
  <c r="AA315" i="7"/>
  <c r="V315" i="7"/>
  <c r="W315" i="7"/>
  <c r="R315" i="7"/>
  <c r="S315" i="7"/>
  <c r="M315" i="7"/>
  <c r="N315" i="7"/>
  <c r="AM314" i="7"/>
  <c r="AJ314" i="7"/>
  <c r="AK314" i="7"/>
  <c r="AG314" i="7"/>
  <c r="AC314" i="7"/>
  <c r="AE314" i="7"/>
  <c r="Z314" i="7"/>
  <c r="AA314" i="7"/>
  <c r="V314" i="7"/>
  <c r="W314" i="7"/>
  <c r="R314" i="7"/>
  <c r="S314" i="7"/>
  <c r="M314" i="7"/>
  <c r="N314" i="7"/>
  <c r="AM313" i="7"/>
  <c r="AJ313" i="7"/>
  <c r="AK313" i="7"/>
  <c r="AG313" i="7"/>
  <c r="AC313" i="7"/>
  <c r="AE313" i="7"/>
  <c r="Z313" i="7"/>
  <c r="AA313" i="7"/>
  <c r="V313" i="7"/>
  <c r="W313" i="7"/>
  <c r="R313" i="7"/>
  <c r="S313" i="7"/>
  <c r="M313" i="7"/>
  <c r="N313" i="7"/>
  <c r="AM312" i="7"/>
  <c r="AJ312" i="7"/>
  <c r="AK312" i="7"/>
  <c r="AG312" i="7"/>
  <c r="AC312" i="7"/>
  <c r="AE312" i="7"/>
  <c r="Z312" i="7"/>
  <c r="AA312" i="7"/>
  <c r="V312" i="7"/>
  <c r="W312" i="7"/>
  <c r="R312" i="7"/>
  <c r="S312" i="7"/>
  <c r="M312" i="7"/>
  <c r="N312" i="7"/>
  <c r="AM311" i="7"/>
  <c r="AJ311" i="7"/>
  <c r="AK311" i="7"/>
  <c r="AG311" i="7"/>
  <c r="AC311" i="7"/>
  <c r="AE311" i="7"/>
  <c r="Z311" i="7"/>
  <c r="AA311" i="7"/>
  <c r="V311" i="7"/>
  <c r="W311" i="7"/>
  <c r="R311" i="7"/>
  <c r="S311" i="7"/>
  <c r="M311" i="7"/>
  <c r="N311" i="7"/>
  <c r="AM310" i="7"/>
  <c r="AJ310" i="7"/>
  <c r="AK310" i="7"/>
  <c r="AG310" i="7"/>
  <c r="AC310" i="7"/>
  <c r="AE310" i="7"/>
  <c r="Z310" i="7"/>
  <c r="AA310" i="7"/>
  <c r="V310" i="7"/>
  <c r="W310" i="7"/>
  <c r="R310" i="7"/>
  <c r="S310" i="7"/>
  <c r="M310" i="7"/>
  <c r="N310" i="7"/>
  <c r="AM309" i="7"/>
  <c r="AJ309" i="7"/>
  <c r="AK309" i="7"/>
  <c r="AG309" i="7"/>
  <c r="AC309" i="7"/>
  <c r="AE309" i="7"/>
  <c r="Z309" i="7"/>
  <c r="AA309" i="7"/>
  <c r="V309" i="7"/>
  <c r="W309" i="7"/>
  <c r="R309" i="7"/>
  <c r="S309" i="7"/>
  <c r="M309" i="7"/>
  <c r="N309" i="7"/>
  <c r="AM308" i="7"/>
  <c r="AJ308" i="7"/>
  <c r="AK308" i="7"/>
  <c r="AG308" i="7"/>
  <c r="AC308" i="7"/>
  <c r="AE308" i="7"/>
  <c r="Z308" i="7"/>
  <c r="AA308" i="7"/>
  <c r="V308" i="7"/>
  <c r="W308" i="7"/>
  <c r="R308" i="7"/>
  <c r="S308" i="7"/>
  <c r="M308" i="7"/>
  <c r="N308" i="7"/>
  <c r="AM307" i="7"/>
  <c r="AJ307" i="7"/>
  <c r="AK307" i="7"/>
  <c r="AG307" i="7"/>
  <c r="AC307" i="7"/>
  <c r="AE307" i="7"/>
  <c r="Z307" i="7"/>
  <c r="AA307" i="7"/>
  <c r="V307" i="7"/>
  <c r="W307" i="7"/>
  <c r="R307" i="7"/>
  <c r="S307" i="7"/>
  <c r="M307" i="7"/>
  <c r="N307" i="7"/>
  <c r="AM306" i="7"/>
  <c r="AJ306" i="7"/>
  <c r="AK306" i="7"/>
  <c r="AG306" i="7"/>
  <c r="AC306" i="7"/>
  <c r="AE306" i="7"/>
  <c r="Z306" i="7"/>
  <c r="AA306" i="7"/>
  <c r="V306" i="7"/>
  <c r="W306" i="7"/>
  <c r="R306" i="7"/>
  <c r="S306" i="7"/>
  <c r="M306" i="7"/>
  <c r="N306" i="7"/>
  <c r="AM305" i="7"/>
  <c r="AJ305" i="7"/>
  <c r="AK305" i="7"/>
  <c r="AG305" i="7"/>
  <c r="AC305" i="7"/>
  <c r="AE305" i="7"/>
  <c r="Z305" i="7"/>
  <c r="AA305" i="7"/>
  <c r="V305" i="7"/>
  <c r="W305" i="7"/>
  <c r="R305" i="7"/>
  <c r="S305" i="7"/>
  <c r="M305" i="7"/>
  <c r="N305" i="7"/>
  <c r="AM304" i="7"/>
  <c r="AJ304" i="7"/>
  <c r="AK304" i="7"/>
  <c r="AG304" i="7"/>
  <c r="AC304" i="7"/>
  <c r="AE304" i="7"/>
  <c r="Z304" i="7"/>
  <c r="AA304" i="7"/>
  <c r="V304" i="7"/>
  <c r="W304" i="7"/>
  <c r="R304" i="7"/>
  <c r="S304" i="7"/>
  <c r="M304" i="7"/>
  <c r="N304" i="7"/>
  <c r="AM303" i="7"/>
  <c r="AJ303" i="7"/>
  <c r="AK303" i="7"/>
  <c r="AG303" i="7"/>
  <c r="AC303" i="7"/>
  <c r="AE303" i="7"/>
  <c r="Z303" i="7"/>
  <c r="AA303" i="7"/>
  <c r="V303" i="7"/>
  <c r="W303" i="7"/>
  <c r="R303" i="7"/>
  <c r="S303" i="7"/>
  <c r="M303" i="7"/>
  <c r="N303" i="7"/>
  <c r="AM302" i="7"/>
  <c r="AJ302" i="7"/>
  <c r="AK302" i="7"/>
  <c r="AG302" i="7"/>
  <c r="AC302" i="7"/>
  <c r="AE302" i="7"/>
  <c r="Z302" i="7"/>
  <c r="AA302" i="7"/>
  <c r="V302" i="7"/>
  <c r="W302" i="7"/>
  <c r="R302" i="7"/>
  <c r="S302" i="7"/>
  <c r="M302" i="7"/>
  <c r="N302" i="7"/>
  <c r="AM301" i="7"/>
  <c r="AJ301" i="7"/>
  <c r="AK301" i="7"/>
  <c r="AG301" i="7"/>
  <c r="AC301" i="7"/>
  <c r="AE301" i="7"/>
  <c r="Z301" i="7"/>
  <c r="AA301" i="7"/>
  <c r="V301" i="7"/>
  <c r="W301" i="7"/>
  <c r="R301" i="7"/>
  <c r="S301" i="7"/>
  <c r="M301" i="7"/>
  <c r="N301" i="7"/>
  <c r="AM300" i="7"/>
  <c r="AJ300" i="7"/>
  <c r="AK300" i="7"/>
  <c r="AG300" i="7"/>
  <c r="AC300" i="7"/>
  <c r="AE300" i="7"/>
  <c r="Z300" i="7"/>
  <c r="AA300" i="7"/>
  <c r="V300" i="7"/>
  <c r="W300" i="7"/>
  <c r="R300" i="7"/>
  <c r="S300" i="7"/>
  <c r="M300" i="7"/>
  <c r="N300" i="7"/>
  <c r="AM299" i="7"/>
  <c r="AJ299" i="7"/>
  <c r="AK299" i="7"/>
  <c r="AG299" i="7"/>
  <c r="AC299" i="7"/>
  <c r="AE299" i="7"/>
  <c r="Z299" i="7"/>
  <c r="AA299" i="7"/>
  <c r="V299" i="7"/>
  <c r="W299" i="7"/>
  <c r="R299" i="7"/>
  <c r="S299" i="7"/>
  <c r="M299" i="7"/>
  <c r="N299" i="7"/>
  <c r="AM298" i="7"/>
  <c r="AJ298" i="7"/>
  <c r="AK298" i="7"/>
  <c r="AG298" i="7"/>
  <c r="AC298" i="7"/>
  <c r="AE298" i="7"/>
  <c r="Z298" i="7"/>
  <c r="AA298" i="7"/>
  <c r="V298" i="7"/>
  <c r="W298" i="7"/>
  <c r="R298" i="7"/>
  <c r="S298" i="7"/>
  <c r="M298" i="7"/>
  <c r="N298" i="7"/>
  <c r="AM297" i="7"/>
  <c r="AJ297" i="7"/>
  <c r="AK297" i="7"/>
  <c r="AG297" i="7"/>
  <c r="AC297" i="7"/>
  <c r="AE297" i="7"/>
  <c r="Z297" i="7"/>
  <c r="AA297" i="7"/>
  <c r="V297" i="7"/>
  <c r="W297" i="7"/>
  <c r="R297" i="7"/>
  <c r="S297" i="7"/>
  <c r="M297" i="7"/>
  <c r="N297" i="7"/>
  <c r="AM296" i="7"/>
  <c r="AJ296" i="7"/>
  <c r="AK296" i="7"/>
  <c r="AG296" i="7"/>
  <c r="AC296" i="7"/>
  <c r="AE296" i="7"/>
  <c r="Z296" i="7"/>
  <c r="AA296" i="7"/>
  <c r="V296" i="7"/>
  <c r="W296" i="7"/>
  <c r="R296" i="7"/>
  <c r="S296" i="7"/>
  <c r="M296" i="7"/>
  <c r="N296" i="7"/>
  <c r="AM295" i="7"/>
  <c r="AJ295" i="7"/>
  <c r="AK295" i="7"/>
  <c r="AG295" i="7"/>
  <c r="AC295" i="7"/>
  <c r="AE295" i="7"/>
  <c r="Z295" i="7"/>
  <c r="AA295" i="7"/>
  <c r="V295" i="7"/>
  <c r="W295" i="7"/>
  <c r="R295" i="7"/>
  <c r="S295" i="7"/>
  <c r="M295" i="7"/>
  <c r="N295" i="7"/>
  <c r="AM294" i="7"/>
  <c r="AJ294" i="7"/>
  <c r="AK294" i="7"/>
  <c r="AG294" i="7"/>
  <c r="AC294" i="7"/>
  <c r="AE294" i="7"/>
  <c r="Z294" i="7"/>
  <c r="AA294" i="7"/>
  <c r="V294" i="7"/>
  <c r="W294" i="7"/>
  <c r="R294" i="7"/>
  <c r="S294" i="7"/>
  <c r="M294" i="7"/>
  <c r="N294" i="7"/>
  <c r="AM293" i="7"/>
  <c r="AJ293" i="7"/>
  <c r="AK293" i="7"/>
  <c r="AG293" i="7"/>
  <c r="AC293" i="7"/>
  <c r="AE293" i="7"/>
  <c r="Z293" i="7"/>
  <c r="AA293" i="7"/>
  <c r="V293" i="7"/>
  <c r="W293" i="7"/>
  <c r="R293" i="7"/>
  <c r="S293" i="7"/>
  <c r="M293" i="7"/>
  <c r="N293" i="7"/>
  <c r="AM292" i="7"/>
  <c r="AJ292" i="7"/>
  <c r="AK292" i="7"/>
  <c r="AG292" i="7"/>
  <c r="AC292" i="7"/>
  <c r="AE292" i="7"/>
  <c r="Z292" i="7"/>
  <c r="AA292" i="7"/>
  <c r="V292" i="7"/>
  <c r="W292" i="7"/>
  <c r="R292" i="7"/>
  <c r="S292" i="7"/>
  <c r="M292" i="7"/>
  <c r="N292" i="7"/>
  <c r="AM291" i="7"/>
  <c r="AJ291" i="7"/>
  <c r="AK291" i="7"/>
  <c r="AG291" i="7"/>
  <c r="AC291" i="7"/>
  <c r="AE291" i="7"/>
  <c r="Z291" i="7"/>
  <c r="AA291" i="7"/>
  <c r="V291" i="7"/>
  <c r="W291" i="7"/>
  <c r="R291" i="7"/>
  <c r="S291" i="7"/>
  <c r="M291" i="7"/>
  <c r="N291" i="7"/>
  <c r="AM290" i="7"/>
  <c r="AJ290" i="7"/>
  <c r="AK290" i="7"/>
  <c r="AG290" i="7"/>
  <c r="AC290" i="7"/>
  <c r="AE290" i="7"/>
  <c r="Z290" i="7"/>
  <c r="AA290" i="7"/>
  <c r="V290" i="7"/>
  <c r="W290" i="7"/>
  <c r="R290" i="7"/>
  <c r="S290" i="7"/>
  <c r="M290" i="7"/>
  <c r="N290" i="7"/>
  <c r="AM289" i="7"/>
  <c r="AJ289" i="7"/>
  <c r="AK289" i="7"/>
  <c r="AG289" i="7"/>
  <c r="AC289" i="7"/>
  <c r="AE289" i="7"/>
  <c r="Z289" i="7"/>
  <c r="AA289" i="7"/>
  <c r="V289" i="7"/>
  <c r="W289" i="7"/>
  <c r="R289" i="7"/>
  <c r="S289" i="7"/>
  <c r="M289" i="7"/>
  <c r="N289" i="7"/>
  <c r="AM288" i="7"/>
  <c r="AJ288" i="7"/>
  <c r="AK288" i="7"/>
  <c r="AG288" i="7"/>
  <c r="AC288" i="7"/>
  <c r="AE288" i="7"/>
  <c r="Z288" i="7"/>
  <c r="AA288" i="7"/>
  <c r="V288" i="7"/>
  <c r="W288" i="7"/>
  <c r="R288" i="7"/>
  <c r="S288" i="7"/>
  <c r="M288" i="7"/>
  <c r="N288" i="7"/>
  <c r="AM287" i="7"/>
  <c r="AJ287" i="7"/>
  <c r="AK287" i="7"/>
  <c r="AG287" i="7"/>
  <c r="AC287" i="7"/>
  <c r="AE287" i="7"/>
  <c r="Z287" i="7"/>
  <c r="AA287" i="7"/>
  <c r="V287" i="7"/>
  <c r="W287" i="7"/>
  <c r="R287" i="7"/>
  <c r="S287" i="7"/>
  <c r="M287" i="7"/>
  <c r="N287" i="7"/>
  <c r="AM286" i="7"/>
  <c r="AJ286" i="7"/>
  <c r="AK286" i="7"/>
  <c r="AG286" i="7"/>
  <c r="AC286" i="7"/>
  <c r="AE286" i="7"/>
  <c r="Z286" i="7"/>
  <c r="AA286" i="7"/>
  <c r="V286" i="7"/>
  <c r="W286" i="7"/>
  <c r="R286" i="7"/>
  <c r="S286" i="7"/>
  <c r="M286" i="7"/>
  <c r="N286" i="7"/>
  <c r="AM285" i="7"/>
  <c r="AJ285" i="7"/>
  <c r="AK285" i="7"/>
  <c r="AG285" i="7"/>
  <c r="AC285" i="7"/>
  <c r="AE285" i="7"/>
  <c r="Z285" i="7"/>
  <c r="AA285" i="7"/>
  <c r="V285" i="7"/>
  <c r="W285" i="7"/>
  <c r="R285" i="7"/>
  <c r="S285" i="7"/>
  <c r="M285" i="7"/>
  <c r="N285" i="7"/>
  <c r="AM284" i="7"/>
  <c r="AJ284" i="7"/>
  <c r="AK284" i="7"/>
  <c r="AG284" i="7"/>
  <c r="AC284" i="7"/>
  <c r="AE284" i="7"/>
  <c r="Z284" i="7"/>
  <c r="AA284" i="7"/>
  <c r="V284" i="7"/>
  <c r="W284" i="7"/>
  <c r="R284" i="7"/>
  <c r="S284" i="7"/>
  <c r="M284" i="7"/>
  <c r="N284" i="7"/>
  <c r="AM283" i="7"/>
  <c r="AJ283" i="7"/>
  <c r="AK283" i="7"/>
  <c r="AG283" i="7"/>
  <c r="AC283" i="7"/>
  <c r="AE283" i="7"/>
  <c r="Z283" i="7"/>
  <c r="AA283" i="7"/>
  <c r="V283" i="7"/>
  <c r="W283" i="7"/>
  <c r="R283" i="7"/>
  <c r="S283" i="7"/>
  <c r="M283" i="7"/>
  <c r="N283" i="7"/>
  <c r="AM282" i="7"/>
  <c r="AJ282" i="7"/>
  <c r="AK282" i="7"/>
  <c r="AG282" i="7"/>
  <c r="AC282" i="7"/>
  <c r="AE282" i="7"/>
  <c r="Z282" i="7"/>
  <c r="AA282" i="7"/>
  <c r="V282" i="7"/>
  <c r="W282" i="7"/>
  <c r="R282" i="7"/>
  <c r="S282" i="7"/>
  <c r="M282" i="7"/>
  <c r="N282" i="7"/>
  <c r="AM281" i="7"/>
  <c r="AJ281" i="7"/>
  <c r="AK281" i="7"/>
  <c r="AG281" i="7"/>
  <c r="AC281" i="7"/>
  <c r="AE281" i="7"/>
  <c r="Z281" i="7"/>
  <c r="AA281" i="7"/>
  <c r="V281" i="7"/>
  <c r="W281" i="7"/>
  <c r="R281" i="7"/>
  <c r="S281" i="7"/>
  <c r="M281" i="7"/>
  <c r="N281" i="7"/>
  <c r="AM280" i="7"/>
  <c r="AJ280" i="7"/>
  <c r="AK280" i="7"/>
  <c r="AG280" i="7"/>
  <c r="AC280" i="7"/>
  <c r="AE280" i="7"/>
  <c r="Z280" i="7"/>
  <c r="AA280" i="7"/>
  <c r="V280" i="7"/>
  <c r="W280" i="7"/>
  <c r="R280" i="7"/>
  <c r="S280" i="7"/>
  <c r="M280" i="7"/>
  <c r="N280" i="7"/>
  <c r="AM279" i="7"/>
  <c r="AJ279" i="7"/>
  <c r="AK279" i="7"/>
  <c r="AG279" i="7"/>
  <c r="AC279" i="7"/>
  <c r="AE279" i="7"/>
  <c r="Z279" i="7"/>
  <c r="AA279" i="7"/>
  <c r="V279" i="7"/>
  <c r="W279" i="7"/>
  <c r="R279" i="7"/>
  <c r="S279" i="7"/>
  <c r="M279" i="7"/>
  <c r="N279" i="7"/>
  <c r="AM278" i="7"/>
  <c r="AJ278" i="7"/>
  <c r="AG278" i="7"/>
  <c r="AC278" i="7"/>
  <c r="AE278" i="7"/>
  <c r="Z278" i="7"/>
  <c r="AA278" i="7"/>
  <c r="V278" i="7"/>
  <c r="W278" i="7"/>
  <c r="R278" i="7"/>
  <c r="S278" i="7"/>
  <c r="M278" i="7"/>
  <c r="N278" i="7"/>
  <c r="AM277" i="7"/>
  <c r="AJ277" i="7"/>
  <c r="AK277" i="7"/>
  <c r="AG277" i="7"/>
  <c r="AC277" i="7"/>
  <c r="AE277" i="7"/>
  <c r="Z277" i="7"/>
  <c r="AA277" i="7"/>
  <c r="V277" i="7"/>
  <c r="W277" i="7"/>
  <c r="R277" i="7"/>
  <c r="S277" i="7"/>
  <c r="M277" i="7"/>
  <c r="N277" i="7"/>
  <c r="AM276" i="7"/>
  <c r="AJ276" i="7"/>
  <c r="AK276" i="7"/>
  <c r="AG276" i="7"/>
  <c r="AC276" i="7"/>
  <c r="AE276" i="7"/>
  <c r="Z276" i="7"/>
  <c r="AA276" i="7"/>
  <c r="V276" i="7"/>
  <c r="W276" i="7"/>
  <c r="R276" i="7"/>
  <c r="S276" i="7"/>
  <c r="M276" i="7"/>
  <c r="N276" i="7"/>
  <c r="AM275" i="7"/>
  <c r="AJ275" i="7"/>
  <c r="AK275" i="7"/>
  <c r="AG275" i="7"/>
  <c r="AC275" i="7"/>
  <c r="AE275" i="7"/>
  <c r="Z275" i="7"/>
  <c r="AA275" i="7"/>
  <c r="V275" i="7"/>
  <c r="W275" i="7"/>
  <c r="R275" i="7"/>
  <c r="S275" i="7"/>
  <c r="M275" i="7"/>
  <c r="N275" i="7"/>
  <c r="AM274" i="7"/>
  <c r="AJ274" i="7"/>
  <c r="AK274" i="7"/>
  <c r="AG274" i="7"/>
  <c r="AC274" i="7"/>
  <c r="AE274" i="7"/>
  <c r="Z274" i="7"/>
  <c r="AA274" i="7"/>
  <c r="V274" i="7"/>
  <c r="W274" i="7"/>
  <c r="R274" i="7"/>
  <c r="S274" i="7"/>
  <c r="M274" i="7"/>
  <c r="N274" i="7"/>
  <c r="AM273" i="7"/>
  <c r="AJ273" i="7"/>
  <c r="AK273" i="7"/>
  <c r="AG273" i="7"/>
  <c r="AC273" i="7"/>
  <c r="AE273" i="7"/>
  <c r="Z273" i="7"/>
  <c r="AA273" i="7"/>
  <c r="V273" i="7"/>
  <c r="W273" i="7"/>
  <c r="R273" i="7"/>
  <c r="S273" i="7"/>
  <c r="M273" i="7"/>
  <c r="N273" i="7"/>
  <c r="AM272" i="7"/>
  <c r="AJ272" i="7"/>
  <c r="AK272" i="7"/>
  <c r="AG272" i="7"/>
  <c r="AC272" i="7"/>
  <c r="AE272" i="7"/>
  <c r="Z272" i="7"/>
  <c r="AA272" i="7"/>
  <c r="V272" i="7"/>
  <c r="W272" i="7"/>
  <c r="R272" i="7"/>
  <c r="S272" i="7"/>
  <c r="M272" i="7"/>
  <c r="N272" i="7"/>
  <c r="AM271" i="7"/>
  <c r="AJ271" i="7"/>
  <c r="AK271" i="7"/>
  <c r="AG271" i="7"/>
  <c r="AC271" i="7"/>
  <c r="AE271" i="7"/>
  <c r="Z271" i="7"/>
  <c r="AA271" i="7"/>
  <c r="V271" i="7"/>
  <c r="W271" i="7"/>
  <c r="R271" i="7"/>
  <c r="S271" i="7"/>
  <c r="M271" i="7"/>
  <c r="N271" i="7"/>
  <c r="AM270" i="7"/>
  <c r="AJ270" i="7"/>
  <c r="AK270" i="7"/>
  <c r="AG270" i="7"/>
  <c r="AC270" i="7"/>
  <c r="AE270" i="7"/>
  <c r="Z270" i="7"/>
  <c r="AA270" i="7"/>
  <c r="V270" i="7"/>
  <c r="W270" i="7"/>
  <c r="R270" i="7"/>
  <c r="S270" i="7"/>
  <c r="M270" i="7"/>
  <c r="N270" i="7"/>
  <c r="AM269" i="7"/>
  <c r="AJ269" i="7"/>
  <c r="AK269" i="7"/>
  <c r="AG269" i="7"/>
  <c r="AC269" i="7"/>
  <c r="AE269" i="7"/>
  <c r="Z269" i="7"/>
  <c r="AA269" i="7"/>
  <c r="V269" i="7"/>
  <c r="W269" i="7"/>
  <c r="R269" i="7"/>
  <c r="S269" i="7"/>
  <c r="M269" i="7"/>
  <c r="N269" i="7"/>
  <c r="AM268" i="7"/>
  <c r="AJ268" i="7"/>
  <c r="AK268" i="7"/>
  <c r="AG268" i="7"/>
  <c r="AC268" i="7"/>
  <c r="AE268" i="7"/>
  <c r="Z268" i="7"/>
  <c r="AA268" i="7"/>
  <c r="V268" i="7"/>
  <c r="W268" i="7"/>
  <c r="R268" i="7"/>
  <c r="S268" i="7"/>
  <c r="M268" i="7"/>
  <c r="N268" i="7"/>
  <c r="AM267" i="7"/>
  <c r="AJ267" i="7"/>
  <c r="AK267" i="7"/>
  <c r="AG267" i="7"/>
  <c r="AC267" i="7"/>
  <c r="AE267" i="7"/>
  <c r="Z267" i="7"/>
  <c r="AA267" i="7"/>
  <c r="V267" i="7"/>
  <c r="W267" i="7"/>
  <c r="R267" i="7"/>
  <c r="S267" i="7"/>
  <c r="M267" i="7"/>
  <c r="N267" i="7"/>
  <c r="AM266" i="7"/>
  <c r="AJ266" i="7"/>
  <c r="AK266" i="7"/>
  <c r="AG266" i="7"/>
  <c r="AC266" i="7"/>
  <c r="AE266" i="7"/>
  <c r="Z266" i="7"/>
  <c r="AA266" i="7"/>
  <c r="V266" i="7"/>
  <c r="W266" i="7"/>
  <c r="R266" i="7"/>
  <c r="S266" i="7"/>
  <c r="M266" i="7"/>
  <c r="N266" i="7"/>
  <c r="AM265" i="7"/>
  <c r="AJ265" i="7"/>
  <c r="AK265" i="7"/>
  <c r="AG265" i="7"/>
  <c r="AC265" i="7"/>
  <c r="AE265" i="7"/>
  <c r="Z265" i="7"/>
  <c r="AA265" i="7"/>
  <c r="V265" i="7"/>
  <c r="W265" i="7"/>
  <c r="R265" i="7"/>
  <c r="S265" i="7"/>
  <c r="M265" i="7"/>
  <c r="N265" i="7"/>
  <c r="AM264" i="7"/>
  <c r="AJ264" i="7"/>
  <c r="AK264" i="7"/>
  <c r="AG264" i="7"/>
  <c r="AC264" i="7"/>
  <c r="AE264" i="7"/>
  <c r="Z264" i="7"/>
  <c r="AA264" i="7"/>
  <c r="V264" i="7"/>
  <c r="W264" i="7"/>
  <c r="R264" i="7"/>
  <c r="S264" i="7"/>
  <c r="M264" i="7"/>
  <c r="N264" i="7"/>
  <c r="AM263" i="7"/>
  <c r="AJ263" i="7"/>
  <c r="AG263" i="7"/>
  <c r="AC263" i="7"/>
  <c r="AE263" i="7"/>
  <c r="Z263" i="7"/>
  <c r="AA263" i="7"/>
  <c r="V263" i="7"/>
  <c r="W263" i="7"/>
  <c r="R263" i="7"/>
  <c r="S263" i="7"/>
  <c r="M263" i="7"/>
  <c r="N263" i="7"/>
  <c r="AM262" i="7"/>
  <c r="AJ262" i="7"/>
  <c r="AG262" i="7"/>
  <c r="AC262" i="7"/>
  <c r="AE262" i="7"/>
  <c r="Z262" i="7"/>
  <c r="AA262" i="7"/>
  <c r="V262" i="7"/>
  <c r="W262" i="7"/>
  <c r="R262" i="7"/>
  <c r="S262" i="7"/>
  <c r="M262" i="7"/>
  <c r="N262" i="7"/>
  <c r="AM261" i="7"/>
  <c r="AJ261" i="7"/>
  <c r="AK261" i="7"/>
  <c r="AG261" i="7"/>
  <c r="AC261" i="7"/>
  <c r="AE261" i="7"/>
  <c r="Z261" i="7"/>
  <c r="AA261" i="7"/>
  <c r="V261" i="7"/>
  <c r="W261" i="7"/>
  <c r="R261" i="7"/>
  <c r="S261" i="7"/>
  <c r="M261" i="7"/>
  <c r="N261" i="7"/>
  <c r="AM260" i="7"/>
  <c r="AJ260" i="7"/>
  <c r="AK260" i="7"/>
  <c r="AG260" i="7"/>
  <c r="AC260" i="7"/>
  <c r="AE260" i="7"/>
  <c r="Z260" i="7"/>
  <c r="AA260" i="7"/>
  <c r="V260" i="7"/>
  <c r="W260" i="7"/>
  <c r="R260" i="7"/>
  <c r="S260" i="7"/>
  <c r="M260" i="7"/>
  <c r="N260" i="7"/>
  <c r="AM259" i="7"/>
  <c r="AJ259" i="7"/>
  <c r="AK259" i="7"/>
  <c r="AG259" i="7"/>
  <c r="AC259" i="7"/>
  <c r="AE259" i="7"/>
  <c r="Z259" i="7"/>
  <c r="AA259" i="7"/>
  <c r="V259" i="7"/>
  <c r="W259" i="7"/>
  <c r="R259" i="7"/>
  <c r="S259" i="7"/>
  <c r="M259" i="7"/>
  <c r="N259" i="7"/>
  <c r="AM258" i="7"/>
  <c r="AJ258" i="7"/>
  <c r="AK258" i="7"/>
  <c r="AG258" i="7"/>
  <c r="AC258" i="7"/>
  <c r="AE258" i="7"/>
  <c r="Z258" i="7"/>
  <c r="AA258" i="7"/>
  <c r="V258" i="7"/>
  <c r="W258" i="7"/>
  <c r="R258" i="7"/>
  <c r="S258" i="7"/>
  <c r="M258" i="7"/>
  <c r="N258" i="7"/>
  <c r="AM257" i="7"/>
  <c r="AJ257" i="7"/>
  <c r="AK257" i="7"/>
  <c r="AG257" i="7"/>
  <c r="AC257" i="7"/>
  <c r="AE257" i="7"/>
  <c r="Z257" i="7"/>
  <c r="AA257" i="7"/>
  <c r="V257" i="7"/>
  <c r="W257" i="7"/>
  <c r="R257" i="7"/>
  <c r="S257" i="7"/>
  <c r="M257" i="7"/>
  <c r="N257" i="7"/>
  <c r="AM256" i="7"/>
  <c r="AJ256" i="7"/>
  <c r="AK256" i="7"/>
  <c r="AG256" i="7"/>
  <c r="AC256" i="7"/>
  <c r="AE256" i="7"/>
  <c r="Z256" i="7"/>
  <c r="AA256" i="7"/>
  <c r="V256" i="7"/>
  <c r="W256" i="7"/>
  <c r="R256" i="7"/>
  <c r="S256" i="7"/>
  <c r="M256" i="7"/>
  <c r="N256" i="7"/>
  <c r="AM255" i="7"/>
  <c r="AJ255" i="7"/>
  <c r="AK255" i="7"/>
  <c r="AG255" i="7"/>
  <c r="AC255" i="7"/>
  <c r="AE255" i="7"/>
  <c r="Z255" i="7"/>
  <c r="AA255" i="7"/>
  <c r="V255" i="7"/>
  <c r="W255" i="7"/>
  <c r="R255" i="7"/>
  <c r="S255" i="7"/>
  <c r="M255" i="7"/>
  <c r="N255" i="7"/>
  <c r="AM254" i="7"/>
  <c r="AJ254" i="7"/>
  <c r="AK254" i="7"/>
  <c r="AG254" i="7"/>
  <c r="AC254" i="7"/>
  <c r="AE254" i="7"/>
  <c r="Z254" i="7"/>
  <c r="AA254" i="7"/>
  <c r="V254" i="7"/>
  <c r="W254" i="7"/>
  <c r="R254" i="7"/>
  <c r="S254" i="7"/>
  <c r="M254" i="7"/>
  <c r="N254" i="7"/>
  <c r="AM253" i="7"/>
  <c r="AJ253" i="7"/>
  <c r="AK253" i="7"/>
  <c r="AG253" i="7"/>
  <c r="AC253" i="7"/>
  <c r="AE253" i="7"/>
  <c r="Z253" i="7"/>
  <c r="AA253" i="7"/>
  <c r="V253" i="7"/>
  <c r="W253" i="7"/>
  <c r="R253" i="7"/>
  <c r="S253" i="7"/>
  <c r="M253" i="7"/>
  <c r="N253" i="7"/>
  <c r="AM252" i="7"/>
  <c r="AJ252" i="7"/>
  <c r="AK252" i="7"/>
  <c r="AG252" i="7"/>
  <c r="AC252" i="7"/>
  <c r="AE252" i="7"/>
  <c r="Z252" i="7"/>
  <c r="AA252" i="7"/>
  <c r="V252" i="7"/>
  <c r="W252" i="7"/>
  <c r="R252" i="7"/>
  <c r="S252" i="7"/>
  <c r="M252" i="7"/>
  <c r="N252" i="7"/>
  <c r="AM251" i="7"/>
  <c r="AJ251" i="7"/>
  <c r="AG251" i="7"/>
  <c r="AC251" i="7"/>
  <c r="AE251" i="7"/>
  <c r="Z251" i="7"/>
  <c r="AA251" i="7"/>
  <c r="V251" i="7"/>
  <c r="W251" i="7"/>
  <c r="R251" i="7"/>
  <c r="S251" i="7"/>
  <c r="M251" i="7"/>
  <c r="N251" i="7"/>
  <c r="AM250" i="7"/>
  <c r="AJ250" i="7"/>
  <c r="AG250" i="7"/>
  <c r="AC250" i="7"/>
  <c r="AE250" i="7"/>
  <c r="Z250" i="7"/>
  <c r="AA250" i="7"/>
  <c r="V250" i="7"/>
  <c r="W250" i="7"/>
  <c r="R250" i="7"/>
  <c r="S250" i="7"/>
  <c r="M250" i="7"/>
  <c r="N250" i="7"/>
  <c r="AM249" i="7"/>
  <c r="AJ249" i="7"/>
  <c r="AG249" i="7"/>
  <c r="AC249" i="7"/>
  <c r="AE249" i="7"/>
  <c r="Z249" i="7"/>
  <c r="AA249" i="7"/>
  <c r="V249" i="7"/>
  <c r="W249" i="7"/>
  <c r="R249" i="7"/>
  <c r="S249" i="7"/>
  <c r="M249" i="7"/>
  <c r="N249" i="7"/>
  <c r="AM248" i="7"/>
  <c r="AJ248" i="7"/>
  <c r="AK248" i="7"/>
  <c r="AG248" i="7"/>
  <c r="AC248" i="7"/>
  <c r="AE248" i="7"/>
  <c r="Z248" i="7"/>
  <c r="AA248" i="7"/>
  <c r="V248" i="7"/>
  <c r="W248" i="7"/>
  <c r="R248" i="7"/>
  <c r="S248" i="7"/>
  <c r="M248" i="7"/>
  <c r="N248" i="7"/>
  <c r="AM247" i="7"/>
  <c r="AJ247" i="7"/>
  <c r="AG247" i="7"/>
  <c r="AC247" i="7"/>
  <c r="AE247" i="7"/>
  <c r="Z247" i="7"/>
  <c r="AA247" i="7"/>
  <c r="V247" i="7"/>
  <c r="W247" i="7"/>
  <c r="R247" i="7"/>
  <c r="S247" i="7"/>
  <c r="M247" i="7"/>
  <c r="N247" i="7"/>
  <c r="AM246" i="7"/>
  <c r="AJ246" i="7"/>
  <c r="AK246" i="7"/>
  <c r="AG246" i="7"/>
  <c r="AC246" i="7"/>
  <c r="AE246" i="7"/>
  <c r="Z246" i="7"/>
  <c r="AA246" i="7"/>
  <c r="V246" i="7"/>
  <c r="W246" i="7"/>
  <c r="R246" i="7"/>
  <c r="S246" i="7"/>
  <c r="M246" i="7"/>
  <c r="N246" i="7"/>
  <c r="AM245" i="7"/>
  <c r="AJ245" i="7"/>
  <c r="AK245" i="7"/>
  <c r="AG245" i="7"/>
  <c r="AC245" i="7"/>
  <c r="AE245" i="7"/>
  <c r="Z245" i="7"/>
  <c r="AA245" i="7"/>
  <c r="V245" i="7"/>
  <c r="W245" i="7"/>
  <c r="R245" i="7"/>
  <c r="S245" i="7"/>
  <c r="M245" i="7"/>
  <c r="N245" i="7"/>
  <c r="AM244" i="7"/>
  <c r="AJ244" i="7"/>
  <c r="AK244" i="7"/>
  <c r="AG244" i="7"/>
  <c r="AC244" i="7"/>
  <c r="AE244" i="7"/>
  <c r="Z244" i="7"/>
  <c r="AA244" i="7"/>
  <c r="V244" i="7"/>
  <c r="W244" i="7"/>
  <c r="R244" i="7"/>
  <c r="S244" i="7"/>
  <c r="M244" i="7"/>
  <c r="N244" i="7"/>
  <c r="AM243" i="7"/>
  <c r="AJ243" i="7"/>
  <c r="AK243" i="7"/>
  <c r="AG243" i="7"/>
  <c r="AC243" i="7"/>
  <c r="AE243" i="7"/>
  <c r="Z243" i="7"/>
  <c r="AA243" i="7"/>
  <c r="V243" i="7"/>
  <c r="W243" i="7"/>
  <c r="R243" i="7"/>
  <c r="S243" i="7"/>
  <c r="M243" i="7"/>
  <c r="N243" i="7"/>
  <c r="AM242" i="7"/>
  <c r="AJ242" i="7"/>
  <c r="AK242" i="7"/>
  <c r="AG242" i="7"/>
  <c r="AC242" i="7"/>
  <c r="AE242" i="7"/>
  <c r="Z242" i="7"/>
  <c r="AA242" i="7"/>
  <c r="V242" i="7"/>
  <c r="W242" i="7"/>
  <c r="R242" i="7"/>
  <c r="S242" i="7"/>
  <c r="M242" i="7"/>
  <c r="N242" i="7"/>
  <c r="AM241" i="7"/>
  <c r="AJ241" i="7"/>
  <c r="AK241" i="7"/>
  <c r="AG241" i="7"/>
  <c r="AC241" i="7"/>
  <c r="AE241" i="7"/>
  <c r="Z241" i="7"/>
  <c r="AA241" i="7"/>
  <c r="V241" i="7"/>
  <c r="W241" i="7"/>
  <c r="R241" i="7"/>
  <c r="S241" i="7"/>
  <c r="M241" i="7"/>
  <c r="N241" i="7"/>
  <c r="AM240" i="7"/>
  <c r="AJ240" i="7"/>
  <c r="AK240" i="7"/>
  <c r="AG240" i="7"/>
  <c r="AC240" i="7"/>
  <c r="AE240" i="7"/>
  <c r="Z240" i="7"/>
  <c r="AA240" i="7"/>
  <c r="V240" i="7"/>
  <c r="W240" i="7"/>
  <c r="R240" i="7"/>
  <c r="S240" i="7"/>
  <c r="M240" i="7"/>
  <c r="N240" i="7"/>
  <c r="AM239" i="7"/>
  <c r="AJ239" i="7"/>
  <c r="AK239" i="7"/>
  <c r="AG239" i="7"/>
  <c r="AC239" i="7"/>
  <c r="AE239" i="7"/>
  <c r="Z239" i="7"/>
  <c r="AA239" i="7"/>
  <c r="V239" i="7"/>
  <c r="W239" i="7"/>
  <c r="R239" i="7"/>
  <c r="S239" i="7"/>
  <c r="M239" i="7"/>
  <c r="N239" i="7"/>
  <c r="AM238" i="7"/>
  <c r="AJ238" i="7"/>
  <c r="AK238" i="7"/>
  <c r="AG238" i="7"/>
  <c r="AC238" i="7"/>
  <c r="AE238" i="7"/>
  <c r="Z238" i="7"/>
  <c r="AA238" i="7"/>
  <c r="V238" i="7"/>
  <c r="W238" i="7"/>
  <c r="R238" i="7"/>
  <c r="S238" i="7"/>
  <c r="M238" i="7"/>
  <c r="N238" i="7"/>
  <c r="AM237" i="7"/>
  <c r="AJ237" i="7"/>
  <c r="AK237" i="7"/>
  <c r="AG237" i="7"/>
  <c r="AC237" i="7"/>
  <c r="AE237" i="7"/>
  <c r="Z237" i="7"/>
  <c r="AA237" i="7"/>
  <c r="V237" i="7"/>
  <c r="W237" i="7"/>
  <c r="R237" i="7"/>
  <c r="S237" i="7"/>
  <c r="M237" i="7"/>
  <c r="N237" i="7"/>
  <c r="AM236" i="7"/>
  <c r="AJ236" i="7"/>
  <c r="AK236" i="7"/>
  <c r="AG236" i="7"/>
  <c r="AC236" i="7"/>
  <c r="AE236" i="7"/>
  <c r="Z236" i="7"/>
  <c r="AA236" i="7"/>
  <c r="V236" i="7"/>
  <c r="W236" i="7"/>
  <c r="R236" i="7"/>
  <c r="S236" i="7"/>
  <c r="M236" i="7"/>
  <c r="N236" i="7"/>
  <c r="AM235" i="7"/>
  <c r="AJ235" i="7"/>
  <c r="AK235" i="7"/>
  <c r="AG235" i="7"/>
  <c r="AC235" i="7"/>
  <c r="AE235" i="7"/>
  <c r="Z235" i="7"/>
  <c r="AA235" i="7"/>
  <c r="V235" i="7"/>
  <c r="W235" i="7"/>
  <c r="R235" i="7"/>
  <c r="S235" i="7"/>
  <c r="M235" i="7"/>
  <c r="N235" i="7"/>
  <c r="AM234" i="7"/>
  <c r="AJ234" i="7"/>
  <c r="AK234" i="7"/>
  <c r="AG234" i="7"/>
  <c r="AC234" i="7"/>
  <c r="AE234" i="7"/>
  <c r="Z234" i="7"/>
  <c r="AA234" i="7"/>
  <c r="V234" i="7"/>
  <c r="W234" i="7"/>
  <c r="R234" i="7"/>
  <c r="S234" i="7"/>
  <c r="M234" i="7"/>
  <c r="N234" i="7"/>
  <c r="AM233" i="7"/>
  <c r="AJ233" i="7"/>
  <c r="AK233" i="7"/>
  <c r="AG233" i="7"/>
  <c r="AC233" i="7"/>
  <c r="AE233" i="7"/>
  <c r="Z233" i="7"/>
  <c r="AA233" i="7"/>
  <c r="V233" i="7"/>
  <c r="W233" i="7"/>
  <c r="R233" i="7"/>
  <c r="S233" i="7"/>
  <c r="M233" i="7"/>
  <c r="N233" i="7"/>
  <c r="AM232" i="7"/>
  <c r="AJ232" i="7"/>
  <c r="AK232" i="7"/>
  <c r="AG232" i="7"/>
  <c r="AC232" i="7"/>
  <c r="AE232" i="7"/>
  <c r="Z232" i="7"/>
  <c r="AA232" i="7"/>
  <c r="V232" i="7"/>
  <c r="W232" i="7"/>
  <c r="R232" i="7"/>
  <c r="S232" i="7"/>
  <c r="M232" i="7"/>
  <c r="N232" i="7"/>
  <c r="AM231" i="7"/>
  <c r="AJ231" i="7"/>
  <c r="AK231" i="7"/>
  <c r="AG231" i="7"/>
  <c r="AC231" i="7"/>
  <c r="AE231" i="7"/>
  <c r="Z231" i="7"/>
  <c r="AA231" i="7"/>
  <c r="V231" i="7"/>
  <c r="W231" i="7"/>
  <c r="R231" i="7"/>
  <c r="S231" i="7"/>
  <c r="M231" i="7"/>
  <c r="N231" i="7"/>
  <c r="AM230" i="7"/>
  <c r="AJ230" i="7"/>
  <c r="AK230" i="7"/>
  <c r="AG230" i="7"/>
  <c r="AC230" i="7"/>
  <c r="AE230" i="7"/>
  <c r="Z230" i="7"/>
  <c r="AA230" i="7"/>
  <c r="V230" i="7"/>
  <c r="W230" i="7"/>
  <c r="R230" i="7"/>
  <c r="S230" i="7"/>
  <c r="M230" i="7"/>
  <c r="N230" i="7"/>
  <c r="AM229" i="7"/>
  <c r="AJ229" i="7"/>
  <c r="AK229" i="7"/>
  <c r="AG229" i="7"/>
  <c r="AC229" i="7"/>
  <c r="AE229" i="7"/>
  <c r="Z229" i="7"/>
  <c r="AA229" i="7"/>
  <c r="V229" i="7"/>
  <c r="W229" i="7"/>
  <c r="R229" i="7"/>
  <c r="M229" i="7"/>
  <c r="N229" i="7"/>
  <c r="AM228" i="7"/>
  <c r="AJ228" i="7"/>
  <c r="AK228" i="7"/>
  <c r="AG228" i="7"/>
  <c r="AC228" i="7"/>
  <c r="AE228" i="7"/>
  <c r="Z228" i="7"/>
  <c r="AA228" i="7"/>
  <c r="V228" i="7"/>
  <c r="W228" i="7"/>
  <c r="R228" i="7"/>
  <c r="M228" i="7"/>
  <c r="N228" i="7"/>
  <c r="AM227" i="7"/>
  <c r="AJ227" i="7"/>
  <c r="AK227" i="7"/>
  <c r="AG227" i="7"/>
  <c r="AC227" i="7"/>
  <c r="AE227" i="7"/>
  <c r="Z227" i="7"/>
  <c r="AA227" i="7"/>
  <c r="V227" i="7"/>
  <c r="W227" i="7"/>
  <c r="R227" i="7"/>
  <c r="M227" i="7"/>
  <c r="N227" i="7"/>
  <c r="AM226" i="7"/>
  <c r="AJ226" i="7"/>
  <c r="AK226" i="7"/>
  <c r="AG226" i="7"/>
  <c r="AC226" i="7"/>
  <c r="AE226" i="7"/>
  <c r="Z226" i="7"/>
  <c r="AA226" i="7"/>
  <c r="V226" i="7"/>
  <c r="W226" i="7"/>
  <c r="R226" i="7"/>
  <c r="S226" i="7"/>
  <c r="M226" i="7"/>
  <c r="N226" i="7"/>
  <c r="AM225" i="7"/>
  <c r="AJ225" i="7"/>
  <c r="AK225" i="7"/>
  <c r="AG225" i="7"/>
  <c r="AC225" i="7"/>
  <c r="AE225" i="7"/>
  <c r="Z225" i="7"/>
  <c r="AA225" i="7"/>
  <c r="V225" i="7"/>
  <c r="W225" i="7"/>
  <c r="R225" i="7"/>
  <c r="S225" i="7"/>
  <c r="M225" i="7"/>
  <c r="N225" i="7"/>
  <c r="AM224" i="7"/>
  <c r="AJ224" i="7"/>
  <c r="AK224" i="7"/>
  <c r="AG224" i="7"/>
  <c r="AC224" i="7"/>
  <c r="AE224" i="7"/>
  <c r="Z224" i="7"/>
  <c r="AA224" i="7"/>
  <c r="V224" i="7"/>
  <c r="W224" i="7"/>
  <c r="R224" i="7"/>
  <c r="S224" i="7"/>
  <c r="M224" i="7"/>
  <c r="N224" i="7"/>
  <c r="AM223" i="7"/>
  <c r="AJ223" i="7"/>
  <c r="AK223" i="7"/>
  <c r="AG223" i="7"/>
  <c r="AC223" i="7"/>
  <c r="AE223" i="7"/>
  <c r="Z223" i="7"/>
  <c r="AA223" i="7"/>
  <c r="V223" i="7"/>
  <c r="W223" i="7"/>
  <c r="R223" i="7"/>
  <c r="S223" i="7"/>
  <c r="M223" i="7"/>
  <c r="N223" i="7"/>
  <c r="AM222" i="7"/>
  <c r="AJ222" i="7"/>
  <c r="AK222" i="7"/>
  <c r="AG222" i="7"/>
  <c r="AC222" i="7"/>
  <c r="AE222" i="7"/>
  <c r="Z222" i="7"/>
  <c r="AA222" i="7"/>
  <c r="V222" i="7"/>
  <c r="W222" i="7"/>
  <c r="R222" i="7"/>
  <c r="S222" i="7"/>
  <c r="M222" i="7"/>
  <c r="N222" i="7"/>
  <c r="AM221" i="7"/>
  <c r="AJ221" i="7"/>
  <c r="AK221" i="7"/>
  <c r="AG221" i="7"/>
  <c r="AC221" i="7"/>
  <c r="AE221" i="7"/>
  <c r="Z221" i="7"/>
  <c r="AA221" i="7"/>
  <c r="V221" i="7"/>
  <c r="W221" i="7"/>
  <c r="R221" i="7"/>
  <c r="S221" i="7"/>
  <c r="M221" i="7"/>
  <c r="N221" i="7"/>
  <c r="AM220" i="7"/>
  <c r="AJ220" i="7"/>
  <c r="AK220" i="7"/>
  <c r="AG220" i="7"/>
  <c r="AC220" i="7"/>
  <c r="AE220" i="7"/>
  <c r="Z220" i="7"/>
  <c r="AA220" i="7"/>
  <c r="V220" i="7"/>
  <c r="W220" i="7"/>
  <c r="R220" i="7"/>
  <c r="S220" i="7"/>
  <c r="M220" i="7"/>
  <c r="N220" i="7"/>
  <c r="AM219" i="7"/>
  <c r="AJ219" i="7"/>
  <c r="AK219" i="7"/>
  <c r="AG219" i="7"/>
  <c r="AC219" i="7"/>
  <c r="AE219" i="7"/>
  <c r="Z219" i="7"/>
  <c r="AA219" i="7"/>
  <c r="V219" i="7"/>
  <c r="W219" i="7"/>
  <c r="R219" i="7"/>
  <c r="S219" i="7"/>
  <c r="M219" i="7"/>
  <c r="N219" i="7"/>
  <c r="AM218" i="7"/>
  <c r="AJ218" i="7"/>
  <c r="AK218" i="7"/>
  <c r="AG218" i="7"/>
  <c r="AC218" i="7"/>
  <c r="AE218" i="7"/>
  <c r="Z218" i="7"/>
  <c r="AA218" i="7"/>
  <c r="V218" i="7"/>
  <c r="W218" i="7"/>
  <c r="R218" i="7"/>
  <c r="S218" i="7"/>
  <c r="M218" i="7"/>
  <c r="N218" i="7"/>
  <c r="AM217" i="7"/>
  <c r="AJ217" i="7"/>
  <c r="AK217" i="7"/>
  <c r="AG217" i="7"/>
  <c r="AC217" i="7"/>
  <c r="AE217" i="7"/>
  <c r="Z217" i="7"/>
  <c r="AA217" i="7"/>
  <c r="V217" i="7"/>
  <c r="W217" i="7"/>
  <c r="R217" i="7"/>
  <c r="S217" i="7"/>
  <c r="M217" i="7"/>
  <c r="N217" i="7"/>
  <c r="AM216" i="7"/>
  <c r="AJ216" i="7"/>
  <c r="AK216" i="7"/>
  <c r="AG216" i="7"/>
  <c r="AC216" i="7"/>
  <c r="AE216" i="7"/>
  <c r="Z216" i="7"/>
  <c r="AA216" i="7"/>
  <c r="V216" i="7"/>
  <c r="W216" i="7"/>
  <c r="R216" i="7"/>
  <c r="S216" i="7"/>
  <c r="M216" i="7"/>
  <c r="N216" i="7"/>
  <c r="AM215" i="7"/>
  <c r="AJ215" i="7"/>
  <c r="AK215" i="7"/>
  <c r="AG215" i="7"/>
  <c r="AC215" i="7"/>
  <c r="AE215" i="7"/>
  <c r="Z215" i="7"/>
  <c r="AA215" i="7"/>
  <c r="V215" i="7"/>
  <c r="W215" i="7"/>
  <c r="R215" i="7"/>
  <c r="S215" i="7"/>
  <c r="M215" i="7"/>
  <c r="N215" i="7"/>
  <c r="AM214" i="7"/>
  <c r="AJ214" i="7"/>
  <c r="AK214" i="7"/>
  <c r="AG214" i="7"/>
  <c r="AC214" i="7"/>
  <c r="AE214" i="7"/>
  <c r="Z214" i="7"/>
  <c r="AA214" i="7"/>
  <c r="V214" i="7"/>
  <c r="W214" i="7"/>
  <c r="R214" i="7"/>
  <c r="S214" i="7"/>
  <c r="M214" i="7"/>
  <c r="N214" i="7"/>
  <c r="AM213" i="7"/>
  <c r="AJ213" i="7"/>
  <c r="AK213" i="7"/>
  <c r="AG213" i="7"/>
  <c r="AC213" i="7"/>
  <c r="AE213" i="7"/>
  <c r="Z213" i="7"/>
  <c r="AA213" i="7"/>
  <c r="V213" i="7"/>
  <c r="W213" i="7"/>
  <c r="R213" i="7"/>
  <c r="S213" i="7"/>
  <c r="M213" i="7"/>
  <c r="N213" i="7"/>
  <c r="AM212" i="7"/>
  <c r="AJ212" i="7"/>
  <c r="AK212" i="7"/>
  <c r="AG212" i="7"/>
  <c r="AC212" i="7"/>
  <c r="AE212" i="7"/>
  <c r="Z212" i="7"/>
  <c r="AA212" i="7"/>
  <c r="V212" i="7"/>
  <c r="W212" i="7"/>
  <c r="R212" i="7"/>
  <c r="S212" i="7"/>
  <c r="M212" i="7"/>
  <c r="N212" i="7"/>
  <c r="AM211" i="7"/>
  <c r="AJ211" i="7"/>
  <c r="AK211" i="7"/>
  <c r="AG211" i="7"/>
  <c r="AC211" i="7"/>
  <c r="AE211" i="7"/>
  <c r="Z211" i="7"/>
  <c r="AA211" i="7"/>
  <c r="V211" i="7"/>
  <c r="W211" i="7"/>
  <c r="R211" i="7"/>
  <c r="S211" i="7"/>
  <c r="M211" i="7"/>
  <c r="N211" i="7"/>
  <c r="AM210" i="7"/>
  <c r="AJ210" i="7"/>
  <c r="AK210" i="7"/>
  <c r="AG210" i="7"/>
  <c r="AC210" i="7"/>
  <c r="AE210" i="7"/>
  <c r="Z210" i="7"/>
  <c r="AA210" i="7"/>
  <c r="V210" i="7"/>
  <c r="W210" i="7"/>
  <c r="R210" i="7"/>
  <c r="S210" i="7"/>
  <c r="M210" i="7"/>
  <c r="N210" i="7"/>
  <c r="AM209" i="7"/>
  <c r="AJ209" i="7"/>
  <c r="AK209" i="7"/>
  <c r="AG209" i="7"/>
  <c r="AC209" i="7"/>
  <c r="AE209" i="7"/>
  <c r="Z209" i="7"/>
  <c r="AA209" i="7"/>
  <c r="V209" i="7"/>
  <c r="W209" i="7"/>
  <c r="R209" i="7"/>
  <c r="S209" i="7"/>
  <c r="M209" i="7"/>
  <c r="N209" i="7"/>
  <c r="AM208" i="7"/>
  <c r="AJ208" i="7"/>
  <c r="AK208" i="7"/>
  <c r="AG208" i="7"/>
  <c r="AC208" i="7"/>
  <c r="AE208" i="7"/>
  <c r="Z208" i="7"/>
  <c r="AA208" i="7"/>
  <c r="V208" i="7"/>
  <c r="W208" i="7"/>
  <c r="R208" i="7"/>
  <c r="M208" i="7"/>
  <c r="AM207" i="7"/>
  <c r="AJ207" i="7"/>
  <c r="AK207" i="7"/>
  <c r="AG207" i="7"/>
  <c r="AC207" i="7"/>
  <c r="AE207" i="7"/>
  <c r="Z207" i="7"/>
  <c r="AA207" i="7"/>
  <c r="V207" i="7"/>
  <c r="W207" i="7"/>
  <c r="R207" i="7"/>
  <c r="S207" i="7"/>
  <c r="M207" i="7"/>
  <c r="N207" i="7"/>
  <c r="AM206" i="7"/>
  <c r="AJ206" i="7"/>
  <c r="AK206" i="7"/>
  <c r="AG206" i="7"/>
  <c r="AC206" i="7"/>
  <c r="AE206" i="7"/>
  <c r="Z206" i="7"/>
  <c r="AA206" i="7"/>
  <c r="V206" i="7"/>
  <c r="W206" i="7"/>
  <c r="R206" i="7"/>
  <c r="S206" i="7"/>
  <c r="M206" i="7"/>
  <c r="N206" i="7"/>
  <c r="AM205" i="7"/>
  <c r="AJ205" i="7"/>
  <c r="AK205" i="7"/>
  <c r="AG205" i="7"/>
  <c r="AC205" i="7"/>
  <c r="AE205" i="7"/>
  <c r="Z205" i="7"/>
  <c r="AA205" i="7"/>
  <c r="V205" i="7"/>
  <c r="W205" i="7"/>
  <c r="R205" i="7"/>
  <c r="S205" i="7"/>
  <c r="M205" i="7"/>
  <c r="N205" i="7"/>
  <c r="AM204" i="7"/>
  <c r="AJ204" i="7"/>
  <c r="AK204" i="7"/>
  <c r="AG204" i="7"/>
  <c r="AC204" i="7"/>
  <c r="AE204" i="7"/>
  <c r="Z204" i="7"/>
  <c r="AA204" i="7"/>
  <c r="V204" i="7"/>
  <c r="W204" i="7"/>
  <c r="R204" i="7"/>
  <c r="S204" i="7"/>
  <c r="M204" i="7"/>
  <c r="N204" i="7"/>
  <c r="AM203" i="7"/>
  <c r="AJ203" i="7"/>
  <c r="AK203" i="7"/>
  <c r="AG203" i="7"/>
  <c r="AC203" i="7"/>
  <c r="AE203" i="7"/>
  <c r="Z203" i="7"/>
  <c r="AA203" i="7"/>
  <c r="V203" i="7"/>
  <c r="W203" i="7"/>
  <c r="R203" i="7"/>
  <c r="S203" i="7"/>
  <c r="M203" i="7"/>
  <c r="N203" i="7"/>
  <c r="AM202" i="7"/>
  <c r="AJ202" i="7"/>
  <c r="AK202" i="7"/>
  <c r="AG202" i="7"/>
  <c r="AC202" i="7"/>
  <c r="AE202" i="7"/>
  <c r="Z202" i="7"/>
  <c r="AA202" i="7"/>
  <c r="V202" i="7"/>
  <c r="W202" i="7"/>
  <c r="R202" i="7"/>
  <c r="S202" i="7"/>
  <c r="M202" i="7"/>
  <c r="N202" i="7"/>
  <c r="AM201" i="7"/>
  <c r="AJ201" i="7"/>
  <c r="AK201" i="7"/>
  <c r="AG201" i="7"/>
  <c r="AC201" i="7"/>
  <c r="Z201" i="7"/>
  <c r="AA201" i="7"/>
  <c r="V201" i="7"/>
  <c r="W201" i="7"/>
  <c r="R201" i="7"/>
  <c r="S201" i="7"/>
  <c r="M201" i="7"/>
  <c r="N201" i="7"/>
  <c r="AM200" i="7"/>
  <c r="AJ200" i="7"/>
  <c r="AK200" i="7"/>
  <c r="AG200" i="7"/>
  <c r="AC200" i="7"/>
  <c r="AE200" i="7"/>
  <c r="Z200" i="7"/>
  <c r="AA200" i="7"/>
  <c r="V200" i="7"/>
  <c r="W200" i="7"/>
  <c r="R200" i="7"/>
  <c r="S200" i="7"/>
  <c r="M200" i="7"/>
  <c r="N200" i="7"/>
  <c r="AM199" i="7"/>
  <c r="AJ199" i="7"/>
  <c r="AK199" i="7"/>
  <c r="AG199" i="7"/>
  <c r="AC199" i="7"/>
  <c r="AE199" i="7"/>
  <c r="Z199" i="7"/>
  <c r="AA199" i="7"/>
  <c r="V199" i="7"/>
  <c r="W199" i="7"/>
  <c r="R199" i="7"/>
  <c r="S199" i="7"/>
  <c r="M199" i="7"/>
  <c r="N199" i="7"/>
  <c r="AM198" i="7"/>
  <c r="AJ198" i="7"/>
  <c r="AK198" i="7"/>
  <c r="AG198" i="7"/>
  <c r="AC198" i="7"/>
  <c r="AE198" i="7"/>
  <c r="Z198" i="7"/>
  <c r="AA198" i="7"/>
  <c r="V198" i="7"/>
  <c r="W198" i="7"/>
  <c r="R198" i="7"/>
  <c r="M198" i="7"/>
  <c r="AM197" i="7"/>
  <c r="AJ197" i="7"/>
  <c r="AK197" i="7"/>
  <c r="AG197" i="7"/>
  <c r="AC197" i="7"/>
  <c r="Z197" i="7"/>
  <c r="AA197" i="7"/>
  <c r="V197" i="7"/>
  <c r="W197" i="7"/>
  <c r="R197" i="7"/>
  <c r="S197" i="7"/>
  <c r="M197" i="7"/>
  <c r="N197" i="7"/>
  <c r="AM196" i="7"/>
  <c r="AJ196" i="7"/>
  <c r="AG196" i="7"/>
  <c r="AC196" i="7"/>
  <c r="AE196" i="7"/>
  <c r="Z196" i="7"/>
  <c r="AA196" i="7"/>
  <c r="V196" i="7"/>
  <c r="W196" i="7"/>
  <c r="R196" i="7"/>
  <c r="S196" i="7"/>
  <c r="M196" i="7"/>
  <c r="N196" i="7"/>
  <c r="AM195" i="7"/>
  <c r="AJ195" i="7"/>
  <c r="AG195" i="7"/>
  <c r="AC195" i="7"/>
  <c r="AE195" i="7"/>
  <c r="Z195" i="7"/>
  <c r="AA195" i="7"/>
  <c r="V195" i="7"/>
  <c r="W195" i="7"/>
  <c r="R195" i="7"/>
  <c r="S195" i="7"/>
  <c r="M195" i="7"/>
  <c r="N195" i="7"/>
  <c r="AM194" i="7"/>
  <c r="AJ194" i="7"/>
  <c r="AG194" i="7"/>
  <c r="AC194" i="7"/>
  <c r="AE194" i="7"/>
  <c r="Z194" i="7"/>
  <c r="AA194" i="7"/>
  <c r="V194" i="7"/>
  <c r="W194" i="7"/>
  <c r="R194" i="7"/>
  <c r="S194" i="7"/>
  <c r="M194" i="7"/>
  <c r="N194" i="7"/>
  <c r="AM193" i="7"/>
  <c r="AJ193" i="7"/>
  <c r="AK193" i="7"/>
  <c r="AG193" i="7"/>
  <c r="AC193" i="7"/>
  <c r="AE193" i="7"/>
  <c r="Z193" i="7"/>
  <c r="AA193" i="7"/>
  <c r="V193" i="7"/>
  <c r="W193" i="7"/>
  <c r="R193" i="7"/>
  <c r="M193" i="7"/>
  <c r="N193" i="7"/>
  <c r="AM192" i="7"/>
  <c r="AJ192" i="7"/>
  <c r="AK192" i="7"/>
  <c r="AG192" i="7"/>
  <c r="AC192" i="7"/>
  <c r="AE192" i="7"/>
  <c r="Z192" i="7"/>
  <c r="AA192" i="7"/>
  <c r="V192" i="7"/>
  <c r="W192" i="7"/>
  <c r="R192" i="7"/>
  <c r="S192" i="7"/>
  <c r="M192" i="7"/>
  <c r="N192" i="7"/>
  <c r="AM191" i="7"/>
  <c r="AJ191" i="7"/>
  <c r="AK191" i="7"/>
  <c r="AG191" i="7"/>
  <c r="AC191" i="7"/>
  <c r="AE191" i="7"/>
  <c r="Z191" i="7"/>
  <c r="AA191" i="7"/>
  <c r="V191" i="7"/>
  <c r="W191" i="7"/>
  <c r="R191" i="7"/>
  <c r="M191" i="7"/>
  <c r="N191" i="7"/>
  <c r="AM190" i="7"/>
  <c r="AJ190" i="7"/>
  <c r="AK190" i="7"/>
  <c r="AG190" i="7"/>
  <c r="AC190" i="7"/>
  <c r="AE190" i="7"/>
  <c r="Z190" i="7"/>
  <c r="AA190" i="7"/>
  <c r="V190" i="7"/>
  <c r="W190" i="7"/>
  <c r="R190" i="7"/>
  <c r="M190" i="7"/>
  <c r="N190" i="7"/>
  <c r="AM189" i="7"/>
  <c r="AJ189" i="7"/>
  <c r="AK189" i="7"/>
  <c r="AG189" i="7"/>
  <c r="AC189" i="7"/>
  <c r="AE189" i="7"/>
  <c r="Z189" i="7"/>
  <c r="AA189" i="7"/>
  <c r="V189" i="7"/>
  <c r="W189" i="7"/>
  <c r="R189" i="7"/>
  <c r="M189" i="7"/>
  <c r="N189" i="7"/>
  <c r="AM188" i="7"/>
  <c r="AJ188" i="7"/>
  <c r="AK188" i="7"/>
  <c r="AG188" i="7"/>
  <c r="AC188" i="7"/>
  <c r="AE188" i="7"/>
  <c r="Z188" i="7"/>
  <c r="AA188" i="7"/>
  <c r="V188" i="7"/>
  <c r="W188" i="7"/>
  <c r="R188" i="7"/>
  <c r="S188" i="7"/>
  <c r="M188" i="7"/>
  <c r="N188" i="7"/>
  <c r="AM187" i="7"/>
  <c r="AJ187" i="7"/>
  <c r="AK187" i="7"/>
  <c r="AG187" i="7"/>
  <c r="AC187" i="7"/>
  <c r="AE187" i="7"/>
  <c r="Z187" i="7"/>
  <c r="AA187" i="7"/>
  <c r="V187" i="7"/>
  <c r="W187" i="7"/>
  <c r="R187" i="7"/>
  <c r="S187" i="7"/>
  <c r="M187" i="7"/>
  <c r="N187" i="7"/>
  <c r="AM186" i="7"/>
  <c r="AJ186" i="7"/>
  <c r="AK186" i="7"/>
  <c r="AG186" i="7"/>
  <c r="AC186" i="7"/>
  <c r="AE186" i="7"/>
  <c r="Z186" i="7"/>
  <c r="AA186" i="7"/>
  <c r="V186" i="7"/>
  <c r="W186" i="7"/>
  <c r="R186" i="7"/>
  <c r="S186" i="7"/>
  <c r="M186" i="7"/>
  <c r="N186" i="7"/>
  <c r="AM185" i="7"/>
  <c r="AJ185" i="7"/>
  <c r="AK185" i="7"/>
  <c r="AG185" i="7"/>
  <c r="AC185" i="7"/>
  <c r="AE185" i="7"/>
  <c r="Z185" i="7"/>
  <c r="AA185" i="7"/>
  <c r="V185" i="7"/>
  <c r="W185" i="7"/>
  <c r="R185" i="7"/>
  <c r="S185" i="7"/>
  <c r="M185" i="7"/>
  <c r="N185" i="7"/>
  <c r="AM184" i="7"/>
  <c r="AJ184" i="7"/>
  <c r="AK184" i="7"/>
  <c r="AG184" i="7"/>
  <c r="AC184" i="7"/>
  <c r="AE184" i="7"/>
  <c r="Z184" i="7"/>
  <c r="AA184" i="7"/>
  <c r="V184" i="7"/>
  <c r="W184" i="7"/>
  <c r="R184" i="7"/>
  <c r="M184" i="7"/>
  <c r="N184" i="7"/>
  <c r="AM183" i="7"/>
  <c r="AJ183" i="7"/>
  <c r="AK183" i="7"/>
  <c r="AG183" i="7"/>
  <c r="AC183" i="7"/>
  <c r="AE183" i="7"/>
  <c r="Z183" i="7"/>
  <c r="AA183" i="7"/>
  <c r="V183" i="7"/>
  <c r="W183" i="7"/>
  <c r="R183" i="7"/>
  <c r="S183" i="7"/>
  <c r="M183" i="7"/>
  <c r="N183" i="7"/>
  <c r="AM182" i="7"/>
  <c r="AJ182" i="7"/>
  <c r="AK182" i="7"/>
  <c r="AG182" i="7"/>
  <c r="AC182" i="7"/>
  <c r="AE182" i="7"/>
  <c r="Z182" i="7"/>
  <c r="AA182" i="7"/>
  <c r="V182" i="7"/>
  <c r="W182" i="7"/>
  <c r="R182" i="7"/>
  <c r="S182" i="7"/>
  <c r="M182" i="7"/>
  <c r="N182" i="7"/>
  <c r="AM181" i="7"/>
  <c r="AJ181" i="7"/>
  <c r="AK181" i="7"/>
  <c r="AG181" i="7"/>
  <c r="AC181" i="7"/>
  <c r="AE181" i="7"/>
  <c r="Z181" i="7"/>
  <c r="AA181" i="7"/>
  <c r="V181" i="7"/>
  <c r="W181" i="7"/>
  <c r="R181" i="7"/>
  <c r="S181" i="7"/>
  <c r="M181" i="7"/>
  <c r="N181" i="7"/>
  <c r="AM180" i="7"/>
  <c r="AJ180" i="7"/>
  <c r="AK180" i="7"/>
  <c r="AG180" i="7"/>
  <c r="AC180" i="7"/>
  <c r="AE180" i="7"/>
  <c r="Z180" i="7"/>
  <c r="AA180" i="7"/>
  <c r="V180" i="7"/>
  <c r="W180" i="7"/>
  <c r="R180" i="7"/>
  <c r="S180" i="7"/>
  <c r="M180" i="7"/>
  <c r="N180" i="7"/>
  <c r="AM179" i="7"/>
  <c r="AJ179" i="7"/>
  <c r="AK179" i="7"/>
  <c r="AG179" i="7"/>
  <c r="AC179" i="7"/>
  <c r="AE179" i="7"/>
  <c r="Z179" i="7"/>
  <c r="AA179" i="7"/>
  <c r="V179" i="7"/>
  <c r="W179" i="7"/>
  <c r="R179" i="7"/>
  <c r="S179" i="7"/>
  <c r="M179" i="7"/>
  <c r="N179" i="7"/>
  <c r="AM178" i="7"/>
  <c r="AJ178" i="7"/>
  <c r="AK178" i="7"/>
  <c r="AG178" i="7"/>
  <c r="AC178" i="7"/>
  <c r="AE178" i="7"/>
  <c r="Z178" i="7"/>
  <c r="AA178" i="7"/>
  <c r="V178" i="7"/>
  <c r="W178" i="7"/>
  <c r="R178" i="7"/>
  <c r="S178" i="7"/>
  <c r="M178" i="7"/>
  <c r="N178" i="7"/>
  <c r="AM177" i="7"/>
  <c r="AJ177" i="7"/>
  <c r="AK177" i="7"/>
  <c r="AG177" i="7"/>
  <c r="AC177" i="7"/>
  <c r="AE177" i="7"/>
  <c r="Z177" i="7"/>
  <c r="AA177" i="7"/>
  <c r="V177" i="7"/>
  <c r="W177" i="7"/>
  <c r="R177" i="7"/>
  <c r="S177" i="7"/>
  <c r="M177" i="7"/>
  <c r="N177" i="7"/>
  <c r="AM176" i="7"/>
  <c r="AJ176" i="7"/>
  <c r="AK176" i="7"/>
  <c r="AG176" i="7"/>
  <c r="AC176" i="7"/>
  <c r="AE176" i="7"/>
  <c r="Z176" i="7"/>
  <c r="AA176" i="7"/>
  <c r="V176" i="7"/>
  <c r="W176" i="7"/>
  <c r="R176" i="7"/>
  <c r="S176" i="7"/>
  <c r="M176" i="7"/>
  <c r="N176" i="7"/>
  <c r="AM175" i="7"/>
  <c r="AJ175" i="7"/>
  <c r="AK175" i="7"/>
  <c r="AG175" i="7"/>
  <c r="AC175" i="7"/>
  <c r="AE175" i="7"/>
  <c r="Z175" i="7"/>
  <c r="AA175" i="7"/>
  <c r="V175" i="7"/>
  <c r="W175" i="7"/>
  <c r="R175" i="7"/>
  <c r="S175" i="7"/>
  <c r="M175" i="7"/>
  <c r="N175" i="7"/>
  <c r="AM174" i="7"/>
  <c r="AJ174" i="7"/>
  <c r="AK174" i="7"/>
  <c r="AG174" i="7"/>
  <c r="AC174" i="7"/>
  <c r="AE174" i="7"/>
  <c r="Z174" i="7"/>
  <c r="AA174" i="7"/>
  <c r="V174" i="7"/>
  <c r="W174" i="7"/>
  <c r="R174" i="7"/>
  <c r="S174" i="7"/>
  <c r="M174" i="7"/>
  <c r="N174" i="7"/>
  <c r="AM173" i="7"/>
  <c r="AJ173" i="7"/>
  <c r="AK173" i="7"/>
  <c r="AG173" i="7"/>
  <c r="AC173" i="7"/>
  <c r="AE173" i="7"/>
  <c r="Z173" i="7"/>
  <c r="AA173" i="7"/>
  <c r="V173" i="7"/>
  <c r="W173" i="7"/>
  <c r="R173" i="7"/>
  <c r="S173" i="7"/>
  <c r="M173" i="7"/>
  <c r="N173" i="7"/>
  <c r="AM172" i="7"/>
  <c r="AJ172" i="7"/>
  <c r="AK172" i="7"/>
  <c r="AG172" i="7"/>
  <c r="AC172" i="7"/>
  <c r="AE172" i="7"/>
  <c r="Z172" i="7"/>
  <c r="AA172" i="7"/>
  <c r="V172" i="7"/>
  <c r="W172" i="7"/>
  <c r="R172" i="7"/>
  <c r="S172" i="7"/>
  <c r="M172" i="7"/>
  <c r="N172" i="7"/>
  <c r="AM171" i="7"/>
  <c r="AJ171" i="7"/>
  <c r="AK171" i="7"/>
  <c r="AG171" i="7"/>
  <c r="AC171" i="7"/>
  <c r="AE171" i="7"/>
  <c r="Z171" i="7"/>
  <c r="AA171" i="7"/>
  <c r="V171" i="7"/>
  <c r="W171" i="7"/>
  <c r="R171" i="7"/>
  <c r="S171" i="7"/>
  <c r="M171" i="7"/>
  <c r="N171" i="7"/>
  <c r="AM170" i="7"/>
  <c r="AJ170" i="7"/>
  <c r="AK170" i="7"/>
  <c r="AG170" i="7"/>
  <c r="AC170" i="7"/>
  <c r="AE170" i="7"/>
  <c r="Z170" i="7"/>
  <c r="V170" i="7"/>
  <c r="W170" i="7"/>
  <c r="R170" i="7"/>
  <c r="S170" i="7"/>
  <c r="M170" i="7"/>
  <c r="N170" i="7"/>
  <c r="AM169" i="7"/>
  <c r="AJ169" i="7"/>
  <c r="AK169" i="7"/>
  <c r="AG169" i="7"/>
  <c r="AC169" i="7"/>
  <c r="AE169" i="7"/>
  <c r="Z169" i="7"/>
  <c r="AA169" i="7"/>
  <c r="V169" i="7"/>
  <c r="W169" i="7"/>
  <c r="R169" i="7"/>
  <c r="S169" i="7"/>
  <c r="M169" i="7"/>
  <c r="AM168" i="7"/>
  <c r="AJ168" i="7"/>
  <c r="AK168" i="7"/>
  <c r="AG168" i="7"/>
  <c r="AC168" i="7"/>
  <c r="AE168" i="7"/>
  <c r="Z168" i="7"/>
  <c r="AA168" i="7"/>
  <c r="V168" i="7"/>
  <c r="W168" i="7"/>
  <c r="R168" i="7"/>
  <c r="S168" i="7"/>
  <c r="M168" i="7"/>
  <c r="AM167" i="7"/>
  <c r="AJ167" i="7"/>
  <c r="AK167" i="7"/>
  <c r="AG167" i="7"/>
  <c r="AC167" i="7"/>
  <c r="AE167" i="7"/>
  <c r="Z167" i="7"/>
  <c r="AA167" i="7"/>
  <c r="V167" i="7"/>
  <c r="W167" i="7"/>
  <c r="R167" i="7"/>
  <c r="S167" i="7"/>
  <c r="M167" i="7"/>
  <c r="N167" i="7"/>
  <c r="AM166" i="7"/>
  <c r="AJ166" i="7"/>
  <c r="AK166" i="7"/>
  <c r="AG166" i="7"/>
  <c r="AC166" i="7"/>
  <c r="AE166" i="7"/>
  <c r="Z166" i="7"/>
  <c r="AA166" i="7"/>
  <c r="V166" i="7"/>
  <c r="W166" i="7"/>
  <c r="R166" i="7"/>
  <c r="S166" i="7"/>
  <c r="M166" i="7"/>
  <c r="AM165" i="7"/>
  <c r="AJ165" i="7"/>
  <c r="AK165" i="7"/>
  <c r="AG165" i="7"/>
  <c r="AC165" i="7"/>
  <c r="AE165" i="7"/>
  <c r="Z165" i="7"/>
  <c r="AA165" i="7"/>
  <c r="V165" i="7"/>
  <c r="W165" i="7"/>
  <c r="R165" i="7"/>
  <c r="S165" i="7"/>
  <c r="M165" i="7"/>
  <c r="AM164" i="7"/>
  <c r="AJ164" i="7"/>
  <c r="AK164" i="7"/>
  <c r="AG164" i="7"/>
  <c r="AC164" i="7"/>
  <c r="AE164" i="7"/>
  <c r="Z164" i="7"/>
  <c r="AA164" i="7"/>
  <c r="V164" i="7"/>
  <c r="W164" i="7"/>
  <c r="R164" i="7"/>
  <c r="S164" i="7"/>
  <c r="M164" i="7"/>
  <c r="AM163" i="7"/>
  <c r="AJ163" i="7"/>
  <c r="AK163" i="7"/>
  <c r="AG163" i="7"/>
  <c r="AC163" i="7"/>
  <c r="AE163" i="7"/>
  <c r="Z163" i="7"/>
  <c r="AA163" i="7"/>
  <c r="V163" i="7"/>
  <c r="W163" i="7"/>
  <c r="R163" i="7"/>
  <c r="S163" i="7"/>
  <c r="M163" i="7"/>
  <c r="AM162" i="7"/>
  <c r="AJ162" i="7"/>
  <c r="AK162" i="7"/>
  <c r="AG162" i="7"/>
  <c r="AC162" i="7"/>
  <c r="AE162" i="7"/>
  <c r="Z162" i="7"/>
  <c r="AA162" i="7"/>
  <c r="V162" i="7"/>
  <c r="W162" i="7"/>
  <c r="R162" i="7"/>
  <c r="S162" i="7"/>
  <c r="M162" i="7"/>
  <c r="AM161" i="7"/>
  <c r="AJ161" i="7"/>
  <c r="AK161" i="7"/>
  <c r="AG161" i="7"/>
  <c r="AC161" i="7"/>
  <c r="AE161" i="7"/>
  <c r="Z161" i="7"/>
  <c r="AA161" i="7"/>
  <c r="V161" i="7"/>
  <c r="W161" i="7"/>
  <c r="R161" i="7"/>
  <c r="S161" i="7"/>
  <c r="M161" i="7"/>
  <c r="AM160" i="7"/>
  <c r="AJ160" i="7"/>
  <c r="AK160" i="7"/>
  <c r="AG160" i="7"/>
  <c r="AC160" i="7"/>
  <c r="AE160" i="7"/>
  <c r="Z160" i="7"/>
  <c r="AA160" i="7"/>
  <c r="V160" i="7"/>
  <c r="W160" i="7"/>
  <c r="R160" i="7"/>
  <c r="S160" i="7"/>
  <c r="M160" i="7"/>
  <c r="AM159" i="7"/>
  <c r="AJ159" i="7"/>
  <c r="AK159" i="7"/>
  <c r="AG159" i="7"/>
  <c r="AC159" i="7"/>
  <c r="AE159" i="7"/>
  <c r="Z159" i="7"/>
  <c r="AA159" i="7"/>
  <c r="V159" i="7"/>
  <c r="W159" i="7"/>
  <c r="R159" i="7"/>
  <c r="S159" i="7"/>
  <c r="M159" i="7"/>
  <c r="AM158" i="7"/>
  <c r="AJ158" i="7"/>
  <c r="AK158" i="7"/>
  <c r="AG158" i="7"/>
  <c r="AC158" i="7"/>
  <c r="AE158" i="7"/>
  <c r="Z158" i="7"/>
  <c r="AA158" i="7"/>
  <c r="V158" i="7"/>
  <c r="W158" i="7"/>
  <c r="R158" i="7"/>
  <c r="S158" i="7"/>
  <c r="M158" i="7"/>
  <c r="AM157" i="7"/>
  <c r="AJ157" i="7"/>
  <c r="AK157" i="7"/>
  <c r="AG157" i="7"/>
  <c r="AC157" i="7"/>
  <c r="AE157" i="7"/>
  <c r="Z157" i="7"/>
  <c r="AA157" i="7"/>
  <c r="V157" i="7"/>
  <c r="W157" i="7"/>
  <c r="R157" i="7"/>
  <c r="S157" i="7"/>
  <c r="M157" i="7"/>
  <c r="AM156" i="7"/>
  <c r="AJ156" i="7"/>
  <c r="AK156" i="7"/>
  <c r="AG156" i="7"/>
  <c r="AC156" i="7"/>
  <c r="AE156" i="7"/>
  <c r="Z156" i="7"/>
  <c r="AA156" i="7"/>
  <c r="V156" i="7"/>
  <c r="W156" i="7"/>
  <c r="R156" i="7"/>
  <c r="S156" i="7"/>
  <c r="M156" i="7"/>
  <c r="AM155" i="7"/>
  <c r="AJ155" i="7"/>
  <c r="AK155" i="7"/>
  <c r="AG155" i="7"/>
  <c r="AC155" i="7"/>
  <c r="AE155" i="7"/>
  <c r="Z155" i="7"/>
  <c r="AA155" i="7"/>
  <c r="V155" i="7"/>
  <c r="W155" i="7"/>
  <c r="R155" i="7"/>
  <c r="S155" i="7"/>
  <c r="M155" i="7"/>
  <c r="AM154" i="7"/>
  <c r="AJ154" i="7"/>
  <c r="AK154" i="7"/>
  <c r="AG154" i="7"/>
  <c r="AC154" i="7"/>
  <c r="AE154" i="7"/>
  <c r="Z154" i="7"/>
  <c r="AA154" i="7"/>
  <c r="V154" i="7"/>
  <c r="W154" i="7"/>
  <c r="R154" i="7"/>
  <c r="S154" i="7"/>
  <c r="M154" i="7"/>
  <c r="AM153" i="7"/>
  <c r="AJ153" i="7"/>
  <c r="AK153" i="7"/>
  <c r="AG153" i="7"/>
  <c r="AC153" i="7"/>
  <c r="AE153" i="7"/>
  <c r="Z153" i="7"/>
  <c r="AA153" i="7"/>
  <c r="V153" i="7"/>
  <c r="W153" i="7"/>
  <c r="R153" i="7"/>
  <c r="S153" i="7"/>
  <c r="M153" i="7"/>
  <c r="AM152" i="7"/>
  <c r="AJ152" i="7"/>
  <c r="AK152" i="7"/>
  <c r="AG152" i="7"/>
  <c r="AC152" i="7"/>
  <c r="AE152" i="7"/>
  <c r="Z152" i="7"/>
  <c r="AA152" i="7"/>
  <c r="V152" i="7"/>
  <c r="W152" i="7"/>
  <c r="R152" i="7"/>
  <c r="S152" i="7"/>
  <c r="M152" i="7"/>
  <c r="AM151" i="7"/>
  <c r="AJ151" i="7"/>
  <c r="AK151" i="7"/>
  <c r="AG151" i="7"/>
  <c r="AC151" i="7"/>
  <c r="AE151" i="7"/>
  <c r="Z151" i="7"/>
  <c r="AA151" i="7"/>
  <c r="V151" i="7"/>
  <c r="W151" i="7"/>
  <c r="R151" i="7"/>
  <c r="S151" i="7"/>
  <c r="M151" i="7"/>
  <c r="AM150" i="7"/>
  <c r="AJ150" i="7"/>
  <c r="AK150" i="7"/>
  <c r="AG150" i="7"/>
  <c r="AC150" i="7"/>
  <c r="AE150" i="7"/>
  <c r="Z150" i="7"/>
  <c r="AA150" i="7"/>
  <c r="V150" i="7"/>
  <c r="W150" i="7"/>
  <c r="R150" i="7"/>
  <c r="S150" i="7"/>
  <c r="M150" i="7"/>
  <c r="AM149" i="7"/>
  <c r="AJ149" i="7"/>
  <c r="AK149" i="7"/>
  <c r="AG149" i="7"/>
  <c r="AC149" i="7"/>
  <c r="AE149" i="7"/>
  <c r="Z149" i="7"/>
  <c r="AA149" i="7"/>
  <c r="V149" i="7"/>
  <c r="W149" i="7"/>
  <c r="R149" i="7"/>
  <c r="S149" i="7"/>
  <c r="M149" i="7"/>
  <c r="N149" i="7"/>
  <c r="AM148" i="7"/>
  <c r="AJ148" i="7"/>
  <c r="AK148" i="7"/>
  <c r="AG148" i="7"/>
  <c r="AC148" i="7"/>
  <c r="AE148" i="7"/>
  <c r="Z148" i="7"/>
  <c r="AA148" i="7"/>
  <c r="V148" i="7"/>
  <c r="W148" i="7"/>
  <c r="R148" i="7"/>
  <c r="S148" i="7"/>
  <c r="M148" i="7"/>
  <c r="AM147" i="7"/>
  <c r="AJ147" i="7"/>
  <c r="AK147" i="7"/>
  <c r="AG147" i="7"/>
  <c r="AC147" i="7"/>
  <c r="AE147" i="7"/>
  <c r="Z147" i="7"/>
  <c r="AA147" i="7"/>
  <c r="V147" i="7"/>
  <c r="W147" i="7"/>
  <c r="R147" i="7"/>
  <c r="S147" i="7"/>
  <c r="M147" i="7"/>
  <c r="N147" i="7"/>
  <c r="AM146" i="7"/>
  <c r="AJ146" i="7"/>
  <c r="AK146" i="7"/>
  <c r="AG146" i="7"/>
  <c r="AC146" i="7"/>
  <c r="AE146" i="7"/>
  <c r="Z146" i="7"/>
  <c r="AA146" i="7"/>
  <c r="V146" i="7"/>
  <c r="W146" i="7"/>
  <c r="R146" i="7"/>
  <c r="S146" i="7"/>
  <c r="M146" i="7"/>
  <c r="N146" i="7"/>
  <c r="AM145" i="7"/>
  <c r="AJ145" i="7"/>
  <c r="AG145" i="7"/>
  <c r="AC145" i="7"/>
  <c r="AE145" i="7"/>
  <c r="Z145" i="7"/>
  <c r="AA145" i="7"/>
  <c r="V145" i="7"/>
  <c r="W145" i="7"/>
  <c r="R145" i="7"/>
  <c r="S145" i="7"/>
  <c r="M145" i="7"/>
  <c r="N145" i="7"/>
  <c r="AM144" i="7"/>
  <c r="AJ144" i="7"/>
  <c r="AK144" i="7"/>
  <c r="AG144" i="7"/>
  <c r="AC144" i="7"/>
  <c r="AE144" i="7"/>
  <c r="Z144" i="7"/>
  <c r="AA144" i="7"/>
  <c r="V144" i="7"/>
  <c r="W144" i="7"/>
  <c r="R144" i="7"/>
  <c r="S144" i="7"/>
  <c r="M144" i="7"/>
  <c r="AM143" i="7"/>
  <c r="AJ143" i="7"/>
  <c r="AK143" i="7"/>
  <c r="AG143" i="7"/>
  <c r="AC143" i="7"/>
  <c r="AE143" i="7"/>
  <c r="Z143" i="7"/>
  <c r="AA143" i="7"/>
  <c r="V143" i="7"/>
  <c r="W143" i="7"/>
  <c r="R143" i="7"/>
  <c r="S143" i="7"/>
  <c r="M143" i="7"/>
  <c r="N143" i="7"/>
  <c r="AM142" i="7"/>
  <c r="AJ142" i="7"/>
  <c r="AK142" i="7"/>
  <c r="AG142" i="7"/>
  <c r="AC142" i="7"/>
  <c r="AE142" i="7"/>
  <c r="Z142" i="7"/>
  <c r="AA142" i="7"/>
  <c r="V142" i="7"/>
  <c r="W142" i="7"/>
  <c r="R142" i="7"/>
  <c r="S142" i="7"/>
  <c r="M142" i="7"/>
  <c r="AM141" i="7"/>
  <c r="AJ141" i="7"/>
  <c r="AK141" i="7"/>
  <c r="AG141" i="7"/>
  <c r="AC141" i="7"/>
  <c r="AE141" i="7"/>
  <c r="Z141" i="7"/>
  <c r="AA141" i="7"/>
  <c r="V141" i="7"/>
  <c r="W141" i="7"/>
  <c r="R141" i="7"/>
  <c r="S141" i="7"/>
  <c r="M141" i="7"/>
  <c r="N141" i="7"/>
  <c r="AM140" i="7"/>
  <c r="AJ140" i="7"/>
  <c r="AK140" i="7"/>
  <c r="AG140" i="7"/>
  <c r="AC140" i="7"/>
  <c r="AE140" i="7"/>
  <c r="Z140" i="7"/>
  <c r="AA140" i="7"/>
  <c r="V140" i="7"/>
  <c r="W140" i="7"/>
  <c r="R140" i="7"/>
  <c r="S140" i="7"/>
  <c r="M140" i="7"/>
  <c r="N140" i="7"/>
  <c r="AM139" i="7"/>
  <c r="AJ139" i="7"/>
  <c r="AK139" i="7"/>
  <c r="AG139" i="7"/>
  <c r="AC139" i="7"/>
  <c r="AE139" i="7"/>
  <c r="Z139" i="7"/>
  <c r="AA139" i="7"/>
  <c r="V139" i="7"/>
  <c r="W139" i="7"/>
  <c r="R139" i="7"/>
  <c r="S139" i="7"/>
  <c r="M139" i="7"/>
  <c r="N139" i="7"/>
  <c r="AM138" i="7"/>
  <c r="AJ138" i="7"/>
  <c r="AK138" i="7"/>
  <c r="AG138" i="7"/>
  <c r="AC138" i="7"/>
  <c r="AE138" i="7"/>
  <c r="Z138" i="7"/>
  <c r="AA138" i="7"/>
  <c r="V138" i="7"/>
  <c r="W138" i="7"/>
  <c r="R138" i="7"/>
  <c r="S138" i="7"/>
  <c r="M138" i="7"/>
  <c r="N138" i="7"/>
  <c r="AM137" i="7"/>
  <c r="AJ137" i="7"/>
  <c r="AK137" i="7"/>
  <c r="AG137" i="7"/>
  <c r="AC137" i="7"/>
  <c r="AE137" i="7"/>
  <c r="Z137" i="7"/>
  <c r="AA137" i="7"/>
  <c r="V137" i="7"/>
  <c r="W137" i="7"/>
  <c r="R137" i="7"/>
  <c r="S137" i="7"/>
  <c r="M137" i="7"/>
  <c r="N137" i="7"/>
  <c r="AM136" i="7"/>
  <c r="AJ136" i="7"/>
  <c r="AK136" i="7"/>
  <c r="AG136" i="7"/>
  <c r="AC136" i="7"/>
  <c r="AE136" i="7"/>
  <c r="Z136" i="7"/>
  <c r="AA136" i="7"/>
  <c r="V136" i="7"/>
  <c r="W136" i="7"/>
  <c r="R136" i="7"/>
  <c r="S136" i="7"/>
  <c r="M136" i="7"/>
  <c r="N136" i="7"/>
  <c r="AM135" i="7"/>
  <c r="AJ135" i="7"/>
  <c r="AK135" i="7"/>
  <c r="AG135" i="7"/>
  <c r="AC135" i="7"/>
  <c r="AE135" i="7"/>
  <c r="Z135" i="7"/>
  <c r="AA135" i="7"/>
  <c r="V135" i="7"/>
  <c r="W135" i="7"/>
  <c r="R135" i="7"/>
  <c r="S135" i="7"/>
  <c r="M135" i="7"/>
  <c r="N135" i="7"/>
  <c r="AM134" i="7"/>
  <c r="AJ134" i="7"/>
  <c r="AK134" i="7"/>
  <c r="AG134" i="7"/>
  <c r="AC134" i="7"/>
  <c r="AE134" i="7"/>
  <c r="Z134" i="7"/>
  <c r="AA134" i="7"/>
  <c r="V134" i="7"/>
  <c r="W134" i="7"/>
  <c r="R134" i="7"/>
  <c r="S134" i="7"/>
  <c r="M134" i="7"/>
  <c r="N134" i="7"/>
  <c r="AM133" i="7"/>
  <c r="AJ133" i="7"/>
  <c r="AK133" i="7"/>
  <c r="AG133" i="7"/>
  <c r="AC133" i="7"/>
  <c r="AE133" i="7"/>
  <c r="Z133" i="7"/>
  <c r="AA133" i="7"/>
  <c r="V133" i="7"/>
  <c r="W133" i="7"/>
  <c r="R133" i="7"/>
  <c r="S133" i="7"/>
  <c r="M133" i="7"/>
  <c r="N133" i="7"/>
  <c r="AM132" i="7"/>
  <c r="AJ132" i="7"/>
  <c r="AK132" i="7"/>
  <c r="AG132" i="7"/>
  <c r="AC132" i="7"/>
  <c r="AE132" i="7"/>
  <c r="Z132" i="7"/>
  <c r="AA132" i="7"/>
  <c r="V132" i="7"/>
  <c r="W132" i="7"/>
  <c r="R132" i="7"/>
  <c r="S132" i="7"/>
  <c r="M132" i="7"/>
  <c r="N132" i="7"/>
  <c r="AM131" i="7"/>
  <c r="AJ131" i="7"/>
  <c r="AK131" i="7"/>
  <c r="AG131" i="7"/>
  <c r="AC131" i="7"/>
  <c r="AE131" i="7"/>
  <c r="Z131" i="7"/>
  <c r="AA131" i="7"/>
  <c r="V131" i="7"/>
  <c r="W131" i="7"/>
  <c r="R131" i="7"/>
  <c r="S131" i="7"/>
  <c r="M131" i="7"/>
  <c r="N131" i="7"/>
  <c r="AM130" i="7"/>
  <c r="AJ130" i="7"/>
  <c r="AK130" i="7"/>
  <c r="AG130" i="7"/>
  <c r="AC130" i="7"/>
  <c r="AE130" i="7"/>
  <c r="Z130" i="7"/>
  <c r="AA130" i="7"/>
  <c r="V130" i="7"/>
  <c r="W130" i="7"/>
  <c r="R130" i="7"/>
  <c r="S130" i="7"/>
  <c r="M130" i="7"/>
  <c r="N130" i="7"/>
  <c r="AM129" i="7"/>
  <c r="AJ129" i="7"/>
  <c r="AK129" i="7"/>
  <c r="AG129" i="7"/>
  <c r="AC129" i="7"/>
  <c r="AE129" i="7"/>
  <c r="Z129" i="7"/>
  <c r="AA129" i="7"/>
  <c r="V129" i="7"/>
  <c r="W129" i="7"/>
  <c r="R129" i="7"/>
  <c r="S129" i="7"/>
  <c r="M129" i="7"/>
  <c r="N129" i="7"/>
  <c r="AM128" i="7"/>
  <c r="AJ128" i="7"/>
  <c r="AK128" i="7"/>
  <c r="AG128" i="7"/>
  <c r="AC128" i="7"/>
  <c r="AE128" i="7"/>
  <c r="Z128" i="7"/>
  <c r="AA128" i="7"/>
  <c r="V128" i="7"/>
  <c r="W128" i="7"/>
  <c r="R128" i="7"/>
  <c r="S128" i="7"/>
  <c r="M128" i="7"/>
  <c r="N128" i="7"/>
  <c r="AM127" i="7"/>
  <c r="AJ127" i="7"/>
  <c r="AK127" i="7"/>
  <c r="AG127" i="7"/>
  <c r="AC127" i="7"/>
  <c r="AE127" i="7"/>
  <c r="Z127" i="7"/>
  <c r="AA127" i="7"/>
  <c r="V127" i="7"/>
  <c r="W127" i="7"/>
  <c r="R127" i="7"/>
  <c r="S127" i="7"/>
  <c r="M127" i="7"/>
  <c r="N127" i="7"/>
  <c r="AM126" i="7"/>
  <c r="AJ126" i="7"/>
  <c r="AK126" i="7"/>
  <c r="AG126" i="7"/>
  <c r="AC126" i="7"/>
  <c r="AE126" i="7"/>
  <c r="Z126" i="7"/>
  <c r="AA126" i="7"/>
  <c r="V126" i="7"/>
  <c r="W126" i="7"/>
  <c r="R126" i="7"/>
  <c r="S126" i="7"/>
  <c r="M126" i="7"/>
  <c r="N126" i="7"/>
  <c r="AM125" i="7"/>
  <c r="AJ125" i="7"/>
  <c r="AK125" i="7"/>
  <c r="AG125" i="7"/>
  <c r="AC125" i="7"/>
  <c r="AE125" i="7"/>
  <c r="Z125" i="7"/>
  <c r="AA125" i="7"/>
  <c r="V125" i="7"/>
  <c r="W125" i="7"/>
  <c r="R125" i="7"/>
  <c r="S125" i="7"/>
  <c r="M125" i="7"/>
  <c r="N125" i="7"/>
  <c r="AM124" i="7"/>
  <c r="AJ124" i="7"/>
  <c r="AK124" i="7"/>
  <c r="AG124" i="7"/>
  <c r="AC124" i="7"/>
  <c r="AE124" i="7"/>
  <c r="Z124" i="7"/>
  <c r="AA124" i="7"/>
  <c r="V124" i="7"/>
  <c r="W124" i="7"/>
  <c r="R124" i="7"/>
  <c r="S124" i="7"/>
  <c r="M124" i="7"/>
  <c r="N124" i="7"/>
  <c r="AM123" i="7"/>
  <c r="AJ123" i="7"/>
  <c r="AK123" i="7"/>
  <c r="AG123" i="7"/>
  <c r="AC123" i="7"/>
  <c r="AE123" i="7"/>
  <c r="Z123" i="7"/>
  <c r="AA123" i="7"/>
  <c r="V123" i="7"/>
  <c r="W123" i="7"/>
  <c r="R123" i="7"/>
  <c r="S123" i="7"/>
  <c r="M123" i="7"/>
  <c r="N123" i="7"/>
  <c r="AM122" i="7"/>
  <c r="AJ122" i="7"/>
  <c r="AK122" i="7"/>
  <c r="AG122" i="7"/>
  <c r="AC122" i="7"/>
  <c r="AE122" i="7"/>
  <c r="Z122" i="7"/>
  <c r="AA122" i="7"/>
  <c r="V122" i="7"/>
  <c r="W122" i="7"/>
  <c r="R122" i="7"/>
  <c r="S122" i="7"/>
  <c r="M122" i="7"/>
  <c r="N122" i="7"/>
  <c r="AM121" i="7"/>
  <c r="AJ121" i="7"/>
  <c r="AK121" i="7"/>
  <c r="AG121" i="7"/>
  <c r="AC121" i="7"/>
  <c r="Z121" i="7"/>
  <c r="AA121" i="7"/>
  <c r="V121" i="7"/>
  <c r="W121" i="7"/>
  <c r="R121" i="7"/>
  <c r="S121" i="7"/>
  <c r="M121" i="7"/>
  <c r="N121" i="7"/>
  <c r="AM120" i="7"/>
  <c r="AJ120" i="7"/>
  <c r="AK120" i="7"/>
  <c r="AG120" i="7"/>
  <c r="AC120" i="7"/>
  <c r="AE120" i="7"/>
  <c r="Z120" i="7"/>
  <c r="AA120" i="7"/>
  <c r="V120" i="7"/>
  <c r="W120" i="7"/>
  <c r="R120" i="7"/>
  <c r="S120" i="7"/>
  <c r="M120" i="7"/>
  <c r="N120" i="7"/>
  <c r="AM119" i="7"/>
  <c r="AJ119" i="7"/>
  <c r="AK119" i="7"/>
  <c r="AG119" i="7"/>
  <c r="AC119" i="7"/>
  <c r="AE119" i="7"/>
  <c r="Z119" i="7"/>
  <c r="V119" i="7"/>
  <c r="W119" i="7"/>
  <c r="R119" i="7"/>
  <c r="M119" i="7"/>
  <c r="AM118" i="7"/>
  <c r="AJ118" i="7"/>
  <c r="AK118" i="7"/>
  <c r="AG118" i="7"/>
  <c r="AC118" i="7"/>
  <c r="AE118" i="7"/>
  <c r="Z118" i="7"/>
  <c r="AA118" i="7"/>
  <c r="V118" i="7"/>
  <c r="W118" i="7"/>
  <c r="R118" i="7"/>
  <c r="S118" i="7"/>
  <c r="M118" i="7"/>
  <c r="N118" i="7"/>
  <c r="AM117" i="7"/>
  <c r="AJ117" i="7"/>
  <c r="AK117" i="7"/>
  <c r="AG117" i="7"/>
  <c r="AC117" i="7"/>
  <c r="AE117" i="7"/>
  <c r="Z117" i="7"/>
  <c r="AA117" i="7"/>
  <c r="V117" i="7"/>
  <c r="W117" i="7"/>
  <c r="R117" i="7"/>
  <c r="M117" i="7"/>
  <c r="AM116" i="7"/>
  <c r="AJ116" i="7"/>
  <c r="AK116" i="7"/>
  <c r="AG116" i="7"/>
  <c r="AC116" i="7"/>
  <c r="Z116" i="7"/>
  <c r="AA116" i="7"/>
  <c r="V116" i="7"/>
  <c r="W116" i="7"/>
  <c r="R116" i="7"/>
  <c r="M116" i="7"/>
  <c r="AM115" i="7"/>
  <c r="AJ115" i="7"/>
  <c r="AG115" i="7"/>
  <c r="AC115" i="7"/>
  <c r="Z115" i="7"/>
  <c r="AA115" i="7"/>
  <c r="V115" i="7"/>
  <c r="W115" i="7"/>
  <c r="R115" i="7"/>
  <c r="S115" i="7"/>
  <c r="M115" i="7"/>
  <c r="N115" i="7"/>
  <c r="AM114" i="7"/>
  <c r="AJ114" i="7"/>
  <c r="AG114" i="7"/>
  <c r="AC114" i="7"/>
  <c r="Z114" i="7"/>
  <c r="AA114" i="7"/>
  <c r="V114" i="7"/>
  <c r="W114" i="7"/>
  <c r="R114" i="7"/>
  <c r="S114" i="7"/>
  <c r="M114" i="7"/>
  <c r="N114" i="7"/>
  <c r="AM113" i="7"/>
  <c r="AJ113" i="7"/>
  <c r="AG113" i="7"/>
  <c r="AC113" i="7"/>
  <c r="Z113" i="7"/>
  <c r="AA113" i="7"/>
  <c r="V113" i="7"/>
  <c r="W113" i="7"/>
  <c r="R113" i="7"/>
  <c r="S113" i="7"/>
  <c r="M113" i="7"/>
  <c r="N113" i="7"/>
  <c r="AM112" i="7"/>
  <c r="AJ112" i="7"/>
  <c r="AG112" i="7"/>
  <c r="AC112" i="7"/>
  <c r="Z112" i="7"/>
  <c r="AA112" i="7"/>
  <c r="V112" i="7"/>
  <c r="W112" i="7"/>
  <c r="R112" i="7"/>
  <c r="S112" i="7"/>
  <c r="M112" i="7"/>
  <c r="N112" i="7"/>
  <c r="AM111" i="7"/>
  <c r="AJ111" i="7"/>
  <c r="AG111" i="7"/>
  <c r="AC111" i="7"/>
  <c r="Z111" i="7"/>
  <c r="AA111" i="7"/>
  <c r="V111" i="7"/>
  <c r="W111" i="7"/>
  <c r="R111" i="7"/>
  <c r="S111" i="7"/>
  <c r="M111" i="7"/>
  <c r="N111" i="7"/>
  <c r="AM110" i="7"/>
  <c r="AJ110" i="7"/>
  <c r="AG110" i="7"/>
  <c r="AC110" i="7"/>
  <c r="Z110" i="7"/>
  <c r="AA110" i="7"/>
  <c r="V110" i="7"/>
  <c r="W110" i="7"/>
  <c r="R110" i="7"/>
  <c r="S110" i="7"/>
  <c r="M110" i="7"/>
  <c r="N110" i="7"/>
  <c r="AM109" i="7"/>
  <c r="AJ109" i="7"/>
  <c r="AG109" i="7"/>
  <c r="AC109" i="7"/>
  <c r="Z109" i="7"/>
  <c r="AA109" i="7"/>
  <c r="V109" i="7"/>
  <c r="W109" i="7"/>
  <c r="R109" i="7"/>
  <c r="S109" i="7"/>
  <c r="M109" i="7"/>
  <c r="N109" i="7"/>
  <c r="AM108" i="7"/>
  <c r="AJ108" i="7"/>
  <c r="AG108" i="7"/>
  <c r="AC108" i="7"/>
  <c r="Z108" i="7"/>
  <c r="AA108" i="7"/>
  <c r="V108" i="7"/>
  <c r="W108" i="7"/>
  <c r="R108" i="7"/>
  <c r="S108" i="7"/>
  <c r="M108" i="7"/>
  <c r="N108" i="7"/>
  <c r="AM107" i="7"/>
  <c r="AJ107" i="7"/>
  <c r="AG107" i="7"/>
  <c r="AC107" i="7"/>
  <c r="Z107" i="7"/>
  <c r="AA107" i="7"/>
  <c r="V107" i="7"/>
  <c r="W107" i="7"/>
  <c r="R107" i="7"/>
  <c r="S107" i="7"/>
  <c r="M107" i="7"/>
  <c r="N107" i="7"/>
  <c r="AM106" i="7"/>
  <c r="AJ106" i="7"/>
  <c r="AG106" i="7"/>
  <c r="AC106" i="7"/>
  <c r="Z106" i="7"/>
  <c r="AA106" i="7"/>
  <c r="V106" i="7"/>
  <c r="W106" i="7"/>
  <c r="R106" i="7"/>
  <c r="S106" i="7"/>
  <c r="M106" i="7"/>
  <c r="N106" i="7"/>
  <c r="AM105" i="7"/>
  <c r="AJ105" i="7"/>
  <c r="AG105" i="7"/>
  <c r="AC105" i="7"/>
  <c r="Z105" i="7"/>
  <c r="AA105" i="7"/>
  <c r="V105" i="7"/>
  <c r="W105" i="7"/>
  <c r="R105" i="7"/>
  <c r="S105" i="7"/>
  <c r="M105" i="7"/>
  <c r="N105" i="7"/>
  <c r="AM104" i="7"/>
  <c r="AJ104" i="7"/>
  <c r="AG104" i="7"/>
  <c r="AC104" i="7"/>
  <c r="Z104" i="7"/>
  <c r="AA104" i="7"/>
  <c r="V104" i="7"/>
  <c r="W104" i="7"/>
  <c r="R104" i="7"/>
  <c r="S104" i="7"/>
  <c r="M104" i="7"/>
  <c r="N104" i="7"/>
  <c r="AM103" i="7"/>
  <c r="AJ103" i="7"/>
  <c r="AG103" i="7"/>
  <c r="AC103" i="7"/>
  <c r="Z103" i="7"/>
  <c r="AA103" i="7"/>
  <c r="V103" i="7"/>
  <c r="W103" i="7"/>
  <c r="R103" i="7"/>
  <c r="S103" i="7"/>
  <c r="M103" i="7"/>
  <c r="N103" i="7"/>
  <c r="AM102" i="7"/>
  <c r="AJ102" i="7"/>
  <c r="AG102" i="7"/>
  <c r="AC102" i="7"/>
  <c r="Z102" i="7"/>
  <c r="AA102" i="7"/>
  <c r="V102" i="7"/>
  <c r="W102" i="7"/>
  <c r="R102" i="7"/>
  <c r="S102" i="7"/>
  <c r="M102" i="7"/>
  <c r="N102" i="7"/>
  <c r="AM101" i="7"/>
  <c r="AJ101" i="7"/>
  <c r="AG101" i="7"/>
  <c r="AC101" i="7"/>
  <c r="Z101" i="7"/>
  <c r="AA101" i="7"/>
  <c r="V101" i="7"/>
  <c r="W101" i="7"/>
  <c r="R101" i="7"/>
  <c r="S101" i="7"/>
  <c r="M101" i="7"/>
  <c r="N101" i="7"/>
  <c r="AM100" i="7"/>
  <c r="AJ100" i="7"/>
  <c r="AG100" i="7"/>
  <c r="AC100" i="7"/>
  <c r="Z100" i="7"/>
  <c r="AA100" i="7"/>
  <c r="V100" i="7"/>
  <c r="W100" i="7"/>
  <c r="R100" i="7"/>
  <c r="S100" i="7"/>
  <c r="M100" i="7"/>
  <c r="N100" i="7"/>
  <c r="AM99" i="7"/>
  <c r="AJ99" i="7"/>
  <c r="AG99" i="7"/>
  <c r="AC99" i="7"/>
  <c r="Z99" i="7"/>
  <c r="AA99" i="7"/>
  <c r="V99" i="7"/>
  <c r="W99" i="7"/>
  <c r="R99" i="7"/>
  <c r="S99" i="7"/>
  <c r="M99" i="7"/>
  <c r="N99" i="7"/>
  <c r="AM98" i="7"/>
  <c r="AJ98" i="7"/>
  <c r="AG98" i="7"/>
  <c r="AC98" i="7"/>
  <c r="Z98" i="7"/>
  <c r="AA98" i="7"/>
  <c r="V98" i="7"/>
  <c r="W98" i="7"/>
  <c r="R98" i="7"/>
  <c r="S98" i="7"/>
  <c r="M98" i="7"/>
  <c r="N98" i="7"/>
  <c r="AM97" i="7"/>
  <c r="AJ97" i="7"/>
  <c r="AG97" i="7"/>
  <c r="AC97" i="7"/>
  <c r="Z97" i="7"/>
  <c r="AA97" i="7"/>
  <c r="V97" i="7"/>
  <c r="W97" i="7"/>
  <c r="R97" i="7"/>
  <c r="S97" i="7"/>
  <c r="M97" i="7"/>
  <c r="N97" i="7"/>
  <c r="AM96" i="7"/>
  <c r="AJ96" i="7"/>
  <c r="AG96" i="7"/>
  <c r="AC96" i="7"/>
  <c r="Z96" i="7"/>
  <c r="AA96" i="7"/>
  <c r="V96" i="7"/>
  <c r="W96" i="7"/>
  <c r="R96" i="7"/>
  <c r="S96" i="7"/>
  <c r="M96" i="7"/>
  <c r="N96" i="7"/>
  <c r="AM95" i="7"/>
  <c r="AJ95" i="7"/>
  <c r="AG95" i="7"/>
  <c r="AC95" i="7"/>
  <c r="Z95" i="7"/>
  <c r="AA95" i="7"/>
  <c r="V95" i="7"/>
  <c r="W95" i="7"/>
  <c r="R95" i="7"/>
  <c r="S95" i="7"/>
  <c r="M95" i="7"/>
  <c r="N95" i="7"/>
  <c r="AM94" i="7"/>
  <c r="AJ94" i="7"/>
  <c r="AK94" i="7"/>
  <c r="AG94" i="7"/>
  <c r="AC94" i="7"/>
  <c r="AE94" i="7"/>
  <c r="Z94" i="7"/>
  <c r="AA94" i="7"/>
  <c r="V94" i="7"/>
  <c r="W94" i="7"/>
  <c r="R94" i="7"/>
  <c r="S94" i="7"/>
  <c r="M94" i="7"/>
  <c r="N94" i="7"/>
  <c r="AM93" i="7"/>
  <c r="AJ93" i="7"/>
  <c r="AK93" i="7"/>
  <c r="AG93" i="7"/>
  <c r="AC93" i="7"/>
  <c r="AE93" i="7"/>
  <c r="Z93" i="7"/>
  <c r="AA93" i="7"/>
  <c r="V93" i="7"/>
  <c r="W93" i="7"/>
  <c r="R93" i="7"/>
  <c r="S93" i="7"/>
  <c r="M93" i="7"/>
  <c r="N93" i="7"/>
  <c r="AM92" i="7"/>
  <c r="AJ92" i="7"/>
  <c r="AK92" i="7"/>
  <c r="AG92" i="7"/>
  <c r="AC92" i="7"/>
  <c r="AE92" i="7"/>
  <c r="Z92" i="7"/>
  <c r="AA92" i="7"/>
  <c r="V92" i="7"/>
  <c r="W92" i="7"/>
  <c r="R92" i="7"/>
  <c r="S92" i="7"/>
  <c r="M92" i="7"/>
  <c r="N92" i="7"/>
  <c r="AM91" i="7"/>
  <c r="AJ91" i="7"/>
  <c r="AK91" i="7"/>
  <c r="AG91" i="7"/>
  <c r="AC91" i="7"/>
  <c r="AE91" i="7"/>
  <c r="Z91" i="7"/>
  <c r="AA91" i="7"/>
  <c r="V91" i="7"/>
  <c r="W91" i="7"/>
  <c r="R91" i="7"/>
  <c r="S91" i="7"/>
  <c r="M91" i="7"/>
  <c r="N91" i="7"/>
  <c r="AM90" i="7"/>
  <c r="AJ90" i="7"/>
  <c r="AK90" i="7"/>
  <c r="AG90" i="7"/>
  <c r="AC90" i="7"/>
  <c r="AE90" i="7"/>
  <c r="Z90" i="7"/>
  <c r="AA90" i="7"/>
  <c r="V90" i="7"/>
  <c r="W90" i="7"/>
  <c r="R90" i="7"/>
  <c r="S90" i="7"/>
  <c r="M90" i="7"/>
  <c r="N90" i="7"/>
  <c r="AM89" i="7"/>
  <c r="AJ89" i="7"/>
  <c r="AK89" i="7"/>
  <c r="AG89" i="7"/>
  <c r="AC89" i="7"/>
  <c r="AE89" i="7"/>
  <c r="Z89" i="7"/>
  <c r="AA89" i="7"/>
  <c r="V89" i="7"/>
  <c r="W89" i="7"/>
  <c r="R89" i="7"/>
  <c r="S89" i="7"/>
  <c r="M89" i="7"/>
  <c r="N89" i="7"/>
  <c r="AM88" i="7"/>
  <c r="AJ88" i="7"/>
  <c r="AK88" i="7"/>
  <c r="AG88" i="7"/>
  <c r="AC88" i="7"/>
  <c r="AE88" i="7"/>
  <c r="Z88" i="7"/>
  <c r="AA88" i="7"/>
  <c r="V88" i="7"/>
  <c r="W88" i="7"/>
  <c r="R88" i="7"/>
  <c r="S88" i="7"/>
  <c r="M88" i="7"/>
  <c r="N88" i="7"/>
  <c r="AM87" i="7"/>
  <c r="AJ87" i="7"/>
  <c r="AK87" i="7"/>
  <c r="AG87" i="7"/>
  <c r="AC87" i="7"/>
  <c r="AE87" i="7"/>
  <c r="Z87" i="7"/>
  <c r="AA87" i="7"/>
  <c r="V87" i="7"/>
  <c r="W87" i="7"/>
  <c r="R87" i="7"/>
  <c r="S87" i="7"/>
  <c r="M87" i="7"/>
  <c r="N87" i="7"/>
  <c r="AM86" i="7"/>
  <c r="AJ86" i="7"/>
  <c r="AK86" i="7"/>
  <c r="AG86" i="7"/>
  <c r="AC86" i="7"/>
  <c r="AE86" i="7"/>
  <c r="Z86" i="7"/>
  <c r="AA86" i="7"/>
  <c r="V86" i="7"/>
  <c r="W86" i="7"/>
  <c r="R86" i="7"/>
  <c r="S86" i="7"/>
  <c r="M86" i="7"/>
  <c r="N86" i="7"/>
  <c r="AM85" i="7"/>
  <c r="AJ85" i="7"/>
  <c r="AK85" i="7"/>
  <c r="AG85" i="7"/>
  <c r="AC85" i="7"/>
  <c r="AE85" i="7"/>
  <c r="Z85" i="7"/>
  <c r="AA85" i="7"/>
  <c r="V85" i="7"/>
  <c r="W85" i="7"/>
  <c r="R85" i="7"/>
  <c r="S85" i="7"/>
  <c r="M85" i="7"/>
  <c r="N85" i="7"/>
  <c r="AM84" i="7"/>
  <c r="AJ84" i="7"/>
  <c r="AK84" i="7"/>
  <c r="AG84" i="7"/>
  <c r="AC84" i="7"/>
  <c r="AE84" i="7"/>
  <c r="Z84" i="7"/>
  <c r="AA84" i="7"/>
  <c r="V84" i="7"/>
  <c r="W84" i="7"/>
  <c r="R84" i="7"/>
  <c r="S84" i="7"/>
  <c r="M84" i="7"/>
  <c r="N84" i="7"/>
  <c r="AM83" i="7"/>
  <c r="AJ83" i="7"/>
  <c r="AK83" i="7"/>
  <c r="AG83" i="7"/>
  <c r="AC83" i="7"/>
  <c r="AE83" i="7"/>
  <c r="Z83" i="7"/>
  <c r="AA83" i="7"/>
  <c r="V83" i="7"/>
  <c r="W83" i="7"/>
  <c r="R83" i="7"/>
  <c r="S83" i="7"/>
  <c r="M83" i="7"/>
  <c r="N83" i="7"/>
  <c r="AM82" i="7"/>
  <c r="AJ82" i="7"/>
  <c r="AK82" i="7"/>
  <c r="AG82" i="7"/>
  <c r="AC82" i="7"/>
  <c r="AE82" i="7"/>
  <c r="Z82" i="7"/>
  <c r="AA82" i="7"/>
  <c r="V82" i="7"/>
  <c r="W82" i="7"/>
  <c r="R82" i="7"/>
  <c r="S82" i="7"/>
  <c r="M82" i="7"/>
  <c r="N82" i="7"/>
  <c r="AM81" i="7"/>
  <c r="AJ81" i="7"/>
  <c r="AK81" i="7"/>
  <c r="AG81" i="7"/>
  <c r="AC81" i="7"/>
  <c r="AE81" i="7"/>
  <c r="Z81" i="7"/>
  <c r="AA81" i="7"/>
  <c r="V81" i="7"/>
  <c r="W81" i="7"/>
  <c r="R81" i="7"/>
  <c r="S81" i="7"/>
  <c r="M81" i="7"/>
  <c r="N81" i="7"/>
  <c r="AM80" i="7"/>
  <c r="AJ80" i="7"/>
  <c r="AK80" i="7"/>
  <c r="AG80" i="7"/>
  <c r="AC80" i="7"/>
  <c r="AE80" i="7"/>
  <c r="Z80" i="7"/>
  <c r="AA80" i="7"/>
  <c r="V80" i="7"/>
  <c r="W80" i="7"/>
  <c r="R80" i="7"/>
  <c r="S80" i="7"/>
  <c r="M80" i="7"/>
  <c r="N80" i="7"/>
  <c r="AM79" i="7"/>
  <c r="AJ79" i="7"/>
  <c r="AK79" i="7"/>
  <c r="AG79" i="7"/>
  <c r="AC79" i="7"/>
  <c r="AE79" i="7"/>
  <c r="Z79" i="7"/>
  <c r="AA79" i="7"/>
  <c r="V79" i="7"/>
  <c r="W79" i="7"/>
  <c r="R79" i="7"/>
  <c r="S79" i="7"/>
  <c r="M79" i="7"/>
  <c r="N79" i="7"/>
  <c r="AM78" i="7"/>
  <c r="AJ78" i="7"/>
  <c r="AK78" i="7"/>
  <c r="AG78" i="7"/>
  <c r="AC78" i="7"/>
  <c r="AE78" i="7"/>
  <c r="Z78" i="7"/>
  <c r="AA78" i="7"/>
  <c r="V78" i="7"/>
  <c r="W78" i="7"/>
  <c r="R78" i="7"/>
  <c r="S78" i="7"/>
  <c r="M78" i="7"/>
  <c r="N78" i="7"/>
  <c r="AM77" i="7"/>
  <c r="AJ77" i="7"/>
  <c r="AK77" i="7"/>
  <c r="AG77" i="7"/>
  <c r="AC77" i="7"/>
  <c r="AE77" i="7"/>
  <c r="Z77" i="7"/>
  <c r="AA77" i="7"/>
  <c r="V77" i="7"/>
  <c r="W77" i="7"/>
  <c r="R77" i="7"/>
  <c r="S77" i="7"/>
  <c r="M77" i="7"/>
  <c r="N77" i="7"/>
  <c r="AM76" i="7"/>
  <c r="AJ76" i="7"/>
  <c r="AK76" i="7"/>
  <c r="AG76" i="7"/>
  <c r="AC76" i="7"/>
  <c r="AE76" i="7"/>
  <c r="Z76" i="7"/>
  <c r="AA76" i="7"/>
  <c r="V76" i="7"/>
  <c r="W76" i="7"/>
  <c r="R76" i="7"/>
  <c r="S76" i="7"/>
  <c r="M76" i="7"/>
  <c r="N76" i="7"/>
  <c r="AM75" i="7"/>
  <c r="AJ75" i="7"/>
  <c r="AK75" i="7"/>
  <c r="AG75" i="7"/>
  <c r="AC75" i="7"/>
  <c r="AE75" i="7"/>
  <c r="Z75" i="7"/>
  <c r="AA75" i="7"/>
  <c r="V75" i="7"/>
  <c r="W75" i="7"/>
  <c r="R75" i="7"/>
  <c r="S75" i="7"/>
  <c r="M75" i="7"/>
  <c r="N75" i="7"/>
  <c r="AM74" i="7"/>
  <c r="AJ74" i="7"/>
  <c r="AK74" i="7"/>
  <c r="AG74" i="7"/>
  <c r="AC74" i="7"/>
  <c r="AE74" i="7"/>
  <c r="Z74" i="7"/>
  <c r="AA74" i="7"/>
  <c r="V74" i="7"/>
  <c r="W74" i="7"/>
  <c r="R74" i="7"/>
  <c r="S74" i="7"/>
  <c r="M74" i="7"/>
  <c r="N74" i="7"/>
  <c r="AM73" i="7"/>
  <c r="AJ73" i="7"/>
  <c r="AK73" i="7"/>
  <c r="AG73" i="7"/>
  <c r="AC73" i="7"/>
  <c r="AE73" i="7"/>
  <c r="Z73" i="7"/>
  <c r="AA73" i="7"/>
  <c r="V73" i="7"/>
  <c r="W73" i="7"/>
  <c r="R73" i="7"/>
  <c r="S73" i="7"/>
  <c r="M73" i="7"/>
  <c r="N73" i="7"/>
  <c r="AM72" i="7"/>
  <c r="AJ72" i="7"/>
  <c r="AK72" i="7"/>
  <c r="AG72" i="7"/>
  <c r="AC72" i="7"/>
  <c r="AE72" i="7"/>
  <c r="Z72" i="7"/>
  <c r="AA72" i="7"/>
  <c r="V72" i="7"/>
  <c r="W72" i="7"/>
  <c r="R72" i="7"/>
  <c r="S72" i="7"/>
  <c r="M72" i="7"/>
  <c r="N72" i="7"/>
  <c r="AM71" i="7"/>
  <c r="AJ71" i="7"/>
  <c r="AK71" i="7"/>
  <c r="AG71" i="7"/>
  <c r="AC71" i="7"/>
  <c r="AE71" i="7"/>
  <c r="Z71" i="7"/>
  <c r="AA71" i="7"/>
  <c r="V71" i="7"/>
  <c r="W71" i="7"/>
  <c r="R71" i="7"/>
  <c r="S71" i="7"/>
  <c r="M71" i="7"/>
  <c r="N71" i="7"/>
  <c r="AM70" i="7"/>
  <c r="AJ70" i="7"/>
  <c r="AK70" i="7"/>
  <c r="AG70" i="7"/>
  <c r="AC70" i="7"/>
  <c r="AE70" i="7"/>
  <c r="Z70" i="7"/>
  <c r="AA70" i="7"/>
  <c r="V70" i="7"/>
  <c r="W70" i="7"/>
  <c r="R70" i="7"/>
  <c r="S70" i="7"/>
  <c r="M70" i="7"/>
  <c r="N70" i="7"/>
  <c r="AM69" i="7"/>
  <c r="AJ69" i="7"/>
  <c r="AK69" i="7"/>
  <c r="AG69" i="7"/>
  <c r="AC69" i="7"/>
  <c r="AE69" i="7"/>
  <c r="Z69" i="7"/>
  <c r="AA69" i="7"/>
  <c r="V69" i="7"/>
  <c r="W69" i="7"/>
  <c r="R69" i="7"/>
  <c r="S69" i="7"/>
  <c r="M69" i="7"/>
  <c r="N69" i="7"/>
  <c r="AM68" i="7"/>
  <c r="AJ68" i="7"/>
  <c r="AK68" i="7"/>
  <c r="AG68" i="7"/>
  <c r="AC68" i="7"/>
  <c r="AE68" i="7"/>
  <c r="Z68" i="7"/>
  <c r="AA68" i="7"/>
  <c r="V68" i="7"/>
  <c r="W68" i="7"/>
  <c r="R68" i="7"/>
  <c r="S68" i="7"/>
  <c r="M68" i="7"/>
  <c r="N68" i="7"/>
  <c r="AM67" i="7"/>
  <c r="AJ67" i="7"/>
  <c r="AK67" i="7"/>
  <c r="AG67" i="7"/>
  <c r="AC67" i="7"/>
  <c r="AE67" i="7"/>
  <c r="Z67" i="7"/>
  <c r="AA67" i="7"/>
  <c r="V67" i="7"/>
  <c r="W67" i="7"/>
  <c r="R67" i="7"/>
  <c r="S67" i="7"/>
  <c r="M67" i="7"/>
  <c r="N67" i="7"/>
  <c r="AM66" i="7"/>
  <c r="AJ66" i="7"/>
  <c r="AK66" i="7"/>
  <c r="AG66" i="7"/>
  <c r="AC66" i="7"/>
  <c r="AE66" i="7"/>
  <c r="Z66" i="7"/>
  <c r="AA66" i="7"/>
  <c r="V66" i="7"/>
  <c r="W66" i="7"/>
  <c r="R66" i="7"/>
  <c r="S66" i="7"/>
  <c r="M66" i="7"/>
  <c r="N66" i="7"/>
  <c r="AM65" i="7"/>
  <c r="AJ65" i="7"/>
  <c r="AK65" i="7"/>
  <c r="AG65" i="7"/>
  <c r="AC65" i="7"/>
  <c r="AE65" i="7"/>
  <c r="Z65" i="7"/>
  <c r="AA65" i="7"/>
  <c r="V65" i="7"/>
  <c r="W65" i="7"/>
  <c r="R65" i="7"/>
  <c r="S65" i="7"/>
  <c r="M65" i="7"/>
  <c r="N65" i="7"/>
  <c r="AM64" i="7"/>
  <c r="AJ64" i="7"/>
  <c r="AK64" i="7"/>
  <c r="AG64" i="7"/>
  <c r="AC64" i="7"/>
  <c r="AE64" i="7"/>
  <c r="Z64" i="7"/>
  <c r="AA64" i="7"/>
  <c r="V64" i="7"/>
  <c r="W64" i="7"/>
  <c r="R64" i="7"/>
  <c r="S64" i="7"/>
  <c r="M64" i="7"/>
  <c r="N64" i="7"/>
  <c r="AM63" i="7"/>
  <c r="AJ63" i="7"/>
  <c r="AK63" i="7"/>
  <c r="AG63" i="7"/>
  <c r="AC63" i="7"/>
  <c r="AE63" i="7"/>
  <c r="Z63" i="7"/>
  <c r="AA63" i="7"/>
  <c r="V63" i="7"/>
  <c r="W63" i="7"/>
  <c r="R63" i="7"/>
  <c r="S63" i="7"/>
  <c r="M63" i="7"/>
  <c r="N63" i="7"/>
  <c r="AM62" i="7"/>
  <c r="AJ62" i="7"/>
  <c r="AK62" i="7"/>
  <c r="AG62" i="7"/>
  <c r="AC62" i="7"/>
  <c r="AE62" i="7"/>
  <c r="Z62" i="7"/>
  <c r="AA62" i="7"/>
  <c r="V62" i="7"/>
  <c r="W62" i="7"/>
  <c r="R62" i="7"/>
  <c r="S62" i="7"/>
  <c r="M62" i="7"/>
  <c r="N62" i="7"/>
  <c r="AM61" i="7"/>
  <c r="AJ61" i="7"/>
  <c r="AK61" i="7"/>
  <c r="AG61" i="7"/>
  <c r="AC61" i="7"/>
  <c r="AE61" i="7"/>
  <c r="Z61" i="7"/>
  <c r="AA61" i="7"/>
  <c r="V61" i="7"/>
  <c r="W61" i="7"/>
  <c r="R61" i="7"/>
  <c r="S61" i="7"/>
  <c r="M61" i="7"/>
  <c r="N61" i="7"/>
  <c r="AM60" i="7"/>
  <c r="AJ60" i="7"/>
  <c r="AK60" i="7"/>
  <c r="AG60" i="7"/>
  <c r="AC60" i="7"/>
  <c r="AE60" i="7"/>
  <c r="Z60" i="7"/>
  <c r="AA60" i="7"/>
  <c r="V60" i="7"/>
  <c r="W60" i="7"/>
  <c r="R60" i="7"/>
  <c r="S60" i="7"/>
  <c r="M60" i="7"/>
  <c r="N60" i="7"/>
  <c r="AM59" i="7"/>
  <c r="AJ59" i="7"/>
  <c r="AK59" i="7"/>
  <c r="AG59" i="7"/>
  <c r="AC59" i="7"/>
  <c r="AE59" i="7"/>
  <c r="Z59" i="7"/>
  <c r="AA59" i="7"/>
  <c r="V59" i="7"/>
  <c r="W59" i="7"/>
  <c r="R59" i="7"/>
  <c r="S59" i="7"/>
  <c r="O59" i="7"/>
  <c r="M59" i="7"/>
  <c r="N59" i="7"/>
  <c r="AM58" i="7"/>
  <c r="AJ58" i="7"/>
  <c r="AK58" i="7"/>
  <c r="AG58" i="7"/>
  <c r="AC58" i="7"/>
  <c r="AE58" i="7"/>
  <c r="Z58" i="7"/>
  <c r="AA58" i="7"/>
  <c r="V58" i="7"/>
  <c r="W58" i="7"/>
  <c r="R58" i="7"/>
  <c r="S58" i="7"/>
  <c r="O58" i="7"/>
  <c r="M58" i="7"/>
  <c r="N58" i="7"/>
  <c r="AM57" i="7"/>
  <c r="AJ57" i="7"/>
  <c r="AK57" i="7"/>
  <c r="AG57" i="7"/>
  <c r="AC57" i="7"/>
  <c r="AE57" i="7"/>
  <c r="Z57" i="7"/>
  <c r="AA57" i="7"/>
  <c r="V57" i="7"/>
  <c r="W57" i="7"/>
  <c r="R57" i="7"/>
  <c r="S57" i="7"/>
  <c r="O57" i="7"/>
  <c r="M57" i="7"/>
  <c r="N57" i="7"/>
  <c r="AM56" i="7"/>
  <c r="AJ56" i="7"/>
  <c r="AK56" i="7"/>
  <c r="AG56" i="7"/>
  <c r="AC56" i="7"/>
  <c r="AE56" i="7"/>
  <c r="Z56" i="7"/>
  <c r="AA56" i="7"/>
  <c r="V56" i="7"/>
  <c r="W56" i="7"/>
  <c r="R56" i="7"/>
  <c r="S56" i="7"/>
  <c r="O56" i="7"/>
  <c r="M56" i="7"/>
  <c r="N56" i="7"/>
  <c r="AM55" i="7"/>
  <c r="AJ55" i="7"/>
  <c r="AK55" i="7"/>
  <c r="AG55" i="7"/>
  <c r="AC55" i="7"/>
  <c r="AE55" i="7"/>
  <c r="Z55" i="7"/>
  <c r="AA55" i="7"/>
  <c r="V55" i="7"/>
  <c r="W55" i="7"/>
  <c r="R55" i="7"/>
  <c r="S55" i="7"/>
  <c r="O55" i="7"/>
  <c r="M55" i="7"/>
  <c r="N55" i="7"/>
  <c r="AM54" i="7"/>
  <c r="AJ54" i="7"/>
  <c r="AK54" i="7"/>
  <c r="AG54" i="7"/>
  <c r="AC54" i="7"/>
  <c r="AE54" i="7"/>
  <c r="Z54" i="7"/>
  <c r="AA54" i="7"/>
  <c r="V54" i="7"/>
  <c r="W54" i="7"/>
  <c r="R54" i="7"/>
  <c r="S54" i="7"/>
  <c r="O54" i="7"/>
  <c r="M54" i="7"/>
  <c r="N54" i="7"/>
  <c r="AM53" i="7"/>
  <c r="AJ53" i="7"/>
  <c r="AK53" i="7"/>
  <c r="AG53" i="7"/>
  <c r="AC53" i="7"/>
  <c r="AE53" i="7"/>
  <c r="Z53" i="7"/>
  <c r="AA53" i="7"/>
  <c r="V53" i="7"/>
  <c r="W53" i="7"/>
  <c r="R53" i="7"/>
  <c r="S53" i="7"/>
  <c r="O53" i="7"/>
  <c r="M53" i="7"/>
  <c r="N53" i="7"/>
  <c r="AM52" i="7"/>
  <c r="AJ52" i="7"/>
  <c r="AK52" i="7"/>
  <c r="AG52" i="7"/>
  <c r="AC52" i="7"/>
  <c r="AE52" i="7"/>
  <c r="Z52" i="7"/>
  <c r="AA52" i="7"/>
  <c r="V52" i="7"/>
  <c r="W52" i="7"/>
  <c r="R52" i="7"/>
  <c r="S52" i="7"/>
  <c r="O52" i="7"/>
  <c r="M52" i="7"/>
  <c r="N52" i="7"/>
  <c r="AM51" i="7"/>
  <c r="AJ51" i="7"/>
  <c r="AK51" i="7"/>
  <c r="AG51" i="7"/>
  <c r="AC51" i="7"/>
  <c r="AE51" i="7"/>
  <c r="Z51" i="7"/>
  <c r="AA51" i="7"/>
  <c r="V51" i="7"/>
  <c r="W51" i="7"/>
  <c r="R51" i="7"/>
  <c r="S51" i="7"/>
  <c r="O51" i="7"/>
  <c r="M51" i="7"/>
  <c r="N51" i="7"/>
  <c r="AM50" i="7"/>
  <c r="AK50" i="7"/>
  <c r="AJ50" i="7"/>
  <c r="AG50" i="7"/>
  <c r="AC50" i="7"/>
  <c r="AE50" i="7"/>
  <c r="AA50" i="7"/>
  <c r="Z50" i="7"/>
  <c r="V50" i="7"/>
  <c r="W50" i="7"/>
  <c r="R50" i="7"/>
  <c r="S50" i="7"/>
  <c r="O50" i="7"/>
  <c r="M50" i="7"/>
  <c r="N50" i="7"/>
  <c r="AM49" i="7"/>
  <c r="AJ49" i="7"/>
  <c r="AK49" i="7"/>
  <c r="AG49" i="7"/>
  <c r="AC49" i="7"/>
  <c r="AE49" i="7"/>
  <c r="Z49" i="7"/>
  <c r="AA49" i="7"/>
  <c r="V49" i="7"/>
  <c r="W49" i="7"/>
  <c r="R49" i="7"/>
  <c r="S49" i="7"/>
  <c r="O49" i="7"/>
  <c r="M49" i="7"/>
  <c r="N49" i="7"/>
  <c r="AM48" i="7"/>
  <c r="AJ48" i="7"/>
  <c r="AK48" i="7"/>
  <c r="AG48" i="7"/>
  <c r="AC48" i="7"/>
  <c r="AE48" i="7"/>
  <c r="Z48" i="7"/>
  <c r="AA48" i="7"/>
  <c r="V48" i="7"/>
  <c r="W48" i="7"/>
  <c r="R48" i="7"/>
  <c r="S48" i="7"/>
  <c r="O48" i="7"/>
  <c r="M48" i="7"/>
  <c r="N48" i="7"/>
  <c r="AM47" i="7"/>
  <c r="AJ47" i="7"/>
  <c r="AK47" i="7"/>
  <c r="AG47" i="7"/>
  <c r="AC47" i="7"/>
  <c r="AE47" i="7"/>
  <c r="Z47" i="7"/>
  <c r="AA47" i="7"/>
  <c r="V47" i="7"/>
  <c r="W47" i="7"/>
  <c r="R47" i="7"/>
  <c r="S47" i="7"/>
  <c r="O47" i="7"/>
  <c r="M47" i="7"/>
  <c r="N47" i="7"/>
  <c r="AM46" i="7"/>
  <c r="AJ46" i="7"/>
  <c r="AK46" i="7"/>
  <c r="AG46" i="7"/>
  <c r="AC46" i="7"/>
  <c r="AE46" i="7"/>
  <c r="Z46" i="7"/>
  <c r="AA46" i="7"/>
  <c r="V46" i="7"/>
  <c r="W46" i="7"/>
  <c r="R46" i="7"/>
  <c r="S46" i="7"/>
  <c r="O46" i="7"/>
  <c r="M46" i="7"/>
  <c r="N46" i="7"/>
  <c r="AM45" i="7"/>
  <c r="AJ45" i="7"/>
  <c r="AK45" i="7"/>
  <c r="AG45" i="7"/>
  <c r="AC45" i="7"/>
  <c r="AE45" i="7"/>
  <c r="Z45" i="7"/>
  <c r="AA45" i="7"/>
  <c r="V45" i="7"/>
  <c r="W45" i="7"/>
  <c r="R45" i="7"/>
  <c r="S45" i="7"/>
  <c r="O45" i="7"/>
  <c r="M45" i="7"/>
  <c r="N45" i="7"/>
  <c r="AM44" i="7"/>
  <c r="AJ44" i="7"/>
  <c r="AK44" i="7"/>
  <c r="AG44" i="7"/>
  <c r="AC44" i="7"/>
  <c r="AE44" i="7"/>
  <c r="Z44" i="7"/>
  <c r="AA44" i="7"/>
  <c r="V44" i="7"/>
  <c r="W44" i="7"/>
  <c r="R44" i="7"/>
  <c r="S44" i="7"/>
  <c r="O44" i="7"/>
  <c r="M44" i="7"/>
  <c r="N44" i="7"/>
  <c r="AM43" i="7"/>
  <c r="AJ43" i="7"/>
  <c r="AK43" i="7"/>
  <c r="AG43" i="7"/>
  <c r="AC43" i="7"/>
  <c r="AE43" i="7"/>
  <c r="Z43" i="7"/>
  <c r="AA43" i="7"/>
  <c r="V43" i="7"/>
  <c r="W43" i="7"/>
  <c r="R43" i="7"/>
  <c r="S43" i="7"/>
  <c r="O43" i="7"/>
  <c r="M43" i="7"/>
  <c r="N43" i="7"/>
  <c r="AM42" i="7"/>
  <c r="AJ42" i="7"/>
  <c r="AK42" i="7"/>
  <c r="AG42" i="7"/>
  <c r="AC42" i="7"/>
  <c r="AE42" i="7"/>
  <c r="Z42" i="7"/>
  <c r="AA42" i="7"/>
  <c r="V42" i="7"/>
  <c r="W42" i="7"/>
  <c r="R42" i="7"/>
  <c r="S42" i="7"/>
  <c r="O42" i="7"/>
  <c r="M42" i="7"/>
  <c r="N42" i="7"/>
  <c r="AM41" i="7"/>
  <c r="AJ41" i="7"/>
  <c r="AK41" i="7"/>
  <c r="AG41" i="7"/>
  <c r="AC41" i="7"/>
  <c r="AE41" i="7"/>
  <c r="Z41" i="7"/>
  <c r="AA41" i="7"/>
  <c r="V41" i="7"/>
  <c r="W41" i="7"/>
  <c r="R41" i="7"/>
  <c r="S41" i="7"/>
  <c r="O41" i="7"/>
  <c r="M41" i="7"/>
  <c r="N41" i="7"/>
  <c r="AM40" i="7"/>
  <c r="AJ40" i="7"/>
  <c r="AK40" i="7"/>
  <c r="AG40" i="7"/>
  <c r="AC40" i="7"/>
  <c r="AE40" i="7"/>
  <c r="Z40" i="7"/>
  <c r="AA40" i="7"/>
  <c r="V40" i="7"/>
  <c r="W40" i="7"/>
  <c r="R40" i="7"/>
  <c r="S40" i="7"/>
  <c r="O40" i="7"/>
  <c r="M40" i="7"/>
  <c r="N40" i="7"/>
  <c r="AM39" i="7"/>
  <c r="AK39" i="7"/>
  <c r="AJ39" i="7"/>
  <c r="AG39" i="7"/>
  <c r="AC39" i="7"/>
  <c r="AE39" i="7"/>
  <c r="AA39" i="7"/>
  <c r="Z39" i="7"/>
  <c r="V39" i="7"/>
  <c r="W39" i="7"/>
  <c r="R39" i="7"/>
  <c r="S39" i="7"/>
  <c r="O39" i="7"/>
  <c r="M39" i="7"/>
  <c r="N39" i="7"/>
  <c r="AM38" i="7"/>
  <c r="AJ38" i="7"/>
  <c r="AK38" i="7"/>
  <c r="AG38" i="7"/>
  <c r="AC38" i="7"/>
  <c r="AE38" i="7"/>
  <c r="Z38" i="7"/>
  <c r="AA38" i="7"/>
  <c r="V38" i="7"/>
  <c r="W38" i="7"/>
  <c r="R38" i="7"/>
  <c r="S38" i="7"/>
  <c r="M38" i="7"/>
  <c r="N38" i="7"/>
  <c r="AM37" i="7"/>
  <c r="AJ37" i="7"/>
  <c r="AK37" i="7"/>
  <c r="AG37" i="7"/>
  <c r="AC37" i="7"/>
  <c r="AE37" i="7"/>
  <c r="Z37" i="7"/>
  <c r="AA37" i="7"/>
  <c r="V37" i="7"/>
  <c r="W37" i="7"/>
  <c r="R37" i="7"/>
  <c r="S37" i="7"/>
  <c r="O37" i="7"/>
  <c r="M37" i="7"/>
  <c r="N37" i="7"/>
  <c r="AM36" i="7"/>
  <c r="AJ36" i="7"/>
  <c r="AK36" i="7"/>
  <c r="AG36" i="7"/>
  <c r="AC36" i="7"/>
  <c r="AE36" i="7"/>
  <c r="Z36" i="7"/>
  <c r="AA36" i="7"/>
  <c r="V36" i="7"/>
  <c r="W36" i="7"/>
  <c r="R36" i="7"/>
  <c r="S36" i="7"/>
  <c r="O36" i="7"/>
  <c r="M36" i="7"/>
  <c r="N36" i="7"/>
  <c r="AM35" i="7"/>
  <c r="AJ35" i="7"/>
  <c r="AK35" i="7"/>
  <c r="AG35" i="7"/>
  <c r="AC35" i="7"/>
  <c r="AE35" i="7"/>
  <c r="Z35" i="7"/>
  <c r="AA35" i="7"/>
  <c r="V35" i="7"/>
  <c r="W35" i="7"/>
  <c r="R35" i="7"/>
  <c r="S35" i="7"/>
  <c r="O35" i="7"/>
  <c r="M35" i="7"/>
  <c r="N35" i="7"/>
  <c r="AM34" i="7"/>
  <c r="AJ34" i="7"/>
  <c r="AK34" i="7"/>
  <c r="AG34" i="7"/>
  <c r="AC34" i="7"/>
  <c r="AE34" i="7"/>
  <c r="Z34" i="7"/>
  <c r="AA34" i="7"/>
  <c r="V34" i="7"/>
  <c r="W34" i="7"/>
  <c r="R34" i="7"/>
  <c r="S34" i="7"/>
  <c r="O34" i="7"/>
  <c r="M34" i="7"/>
  <c r="N34" i="7"/>
  <c r="AM33" i="7"/>
  <c r="AJ33" i="7"/>
  <c r="AK33" i="7"/>
  <c r="AG33" i="7"/>
  <c r="AC33" i="7"/>
  <c r="AE33" i="7"/>
  <c r="Z33" i="7"/>
  <c r="AA33" i="7"/>
  <c r="V33" i="7"/>
  <c r="W33" i="7"/>
  <c r="R33" i="7"/>
  <c r="S33" i="7"/>
  <c r="O33" i="7"/>
  <c r="M33" i="7"/>
  <c r="N33" i="7"/>
  <c r="AM32" i="7"/>
  <c r="AJ32" i="7"/>
  <c r="AK32" i="7"/>
  <c r="AG32" i="7"/>
  <c r="AC32" i="7"/>
  <c r="AE32" i="7"/>
  <c r="Z32" i="7"/>
  <c r="AA32" i="7"/>
  <c r="V32" i="7"/>
  <c r="W32" i="7"/>
  <c r="R32" i="7"/>
  <c r="S32" i="7"/>
  <c r="O32" i="7"/>
  <c r="M32" i="7"/>
  <c r="N32" i="7"/>
  <c r="AM31" i="7"/>
  <c r="AJ31" i="7"/>
  <c r="AK31" i="7"/>
  <c r="AG31" i="7"/>
  <c r="AC31" i="7"/>
  <c r="AE31" i="7"/>
  <c r="Z31" i="7"/>
  <c r="AA31" i="7"/>
  <c r="V31" i="7"/>
  <c r="W31" i="7"/>
  <c r="R31" i="7"/>
  <c r="S31" i="7"/>
  <c r="O31" i="7"/>
  <c r="M31" i="7"/>
  <c r="N31" i="7"/>
  <c r="AM30" i="7"/>
  <c r="AJ30" i="7"/>
  <c r="AK30" i="7"/>
  <c r="AG30" i="7"/>
  <c r="AC30" i="7"/>
  <c r="AE30" i="7"/>
  <c r="Z30" i="7"/>
  <c r="AA30" i="7"/>
  <c r="V30" i="7"/>
  <c r="W30" i="7"/>
  <c r="R30" i="7"/>
  <c r="S30" i="7"/>
  <c r="O30" i="7"/>
  <c r="M30" i="7"/>
  <c r="N30" i="7"/>
  <c r="AM29" i="7"/>
  <c r="AJ29" i="7"/>
  <c r="AK29" i="7"/>
  <c r="AG29" i="7"/>
  <c r="AC29" i="7"/>
  <c r="AE29" i="7"/>
  <c r="Z29" i="7"/>
  <c r="AA29" i="7"/>
  <c r="V29" i="7"/>
  <c r="W29" i="7"/>
  <c r="R29" i="7"/>
  <c r="S29" i="7"/>
  <c r="O29" i="7"/>
  <c r="M29" i="7"/>
  <c r="N29" i="7"/>
  <c r="AM28" i="7"/>
  <c r="AJ28" i="7"/>
  <c r="AK28" i="7"/>
  <c r="AG28" i="7"/>
  <c r="AC28" i="7"/>
  <c r="AE28" i="7"/>
  <c r="Z28" i="7"/>
  <c r="AA28" i="7"/>
  <c r="V28" i="7"/>
  <c r="W28" i="7"/>
  <c r="R28" i="7"/>
  <c r="S28" i="7"/>
  <c r="O28" i="7"/>
  <c r="M28" i="7"/>
  <c r="N28" i="7"/>
  <c r="AM27" i="7"/>
  <c r="AJ27" i="7"/>
  <c r="AK27" i="7"/>
  <c r="AG27" i="7"/>
  <c r="AC27" i="7"/>
  <c r="AE27" i="7"/>
  <c r="Z27" i="7"/>
  <c r="AA27" i="7"/>
  <c r="V27" i="7"/>
  <c r="W27" i="7"/>
  <c r="R27" i="7"/>
  <c r="S27" i="7"/>
  <c r="O27" i="7"/>
  <c r="M27" i="7"/>
  <c r="N27" i="7"/>
  <c r="AM26" i="7"/>
  <c r="AJ26" i="7"/>
  <c r="AK26" i="7"/>
  <c r="AG26" i="7"/>
  <c r="AC26" i="7"/>
  <c r="AE26" i="7"/>
  <c r="Z26" i="7"/>
  <c r="AA26" i="7"/>
  <c r="V26" i="7"/>
  <c r="W26" i="7"/>
  <c r="R26" i="7"/>
  <c r="S26" i="7"/>
  <c r="O26" i="7"/>
  <c r="M26" i="7"/>
  <c r="N26" i="7"/>
  <c r="AM25" i="7"/>
  <c r="AJ25" i="7"/>
  <c r="AK25" i="7"/>
  <c r="AG25" i="7"/>
  <c r="AC25" i="7"/>
  <c r="AE25" i="7"/>
  <c r="Z25" i="7"/>
  <c r="AA25" i="7"/>
  <c r="V25" i="7"/>
  <c r="W25" i="7"/>
  <c r="R25" i="7"/>
  <c r="S25" i="7"/>
  <c r="O25" i="7"/>
  <c r="M25" i="7"/>
  <c r="N25" i="7"/>
  <c r="AM24" i="7"/>
  <c r="AJ24" i="7"/>
  <c r="AK24" i="7"/>
  <c r="AG24" i="7"/>
  <c r="AC24" i="7"/>
  <c r="AE24" i="7"/>
  <c r="Z24" i="7"/>
  <c r="AA24" i="7"/>
  <c r="V24" i="7"/>
  <c r="W24" i="7"/>
  <c r="R24" i="7"/>
  <c r="S24" i="7"/>
  <c r="O24" i="7"/>
  <c r="M24" i="7"/>
  <c r="N24" i="7"/>
  <c r="AM23" i="7"/>
  <c r="AJ23" i="7"/>
  <c r="AK23" i="7"/>
  <c r="AG23" i="7"/>
  <c r="AC23" i="7"/>
  <c r="AE23" i="7"/>
  <c r="Z23" i="7"/>
  <c r="AA23" i="7"/>
  <c r="V23" i="7"/>
  <c r="W23" i="7"/>
  <c r="R23" i="7"/>
  <c r="S23" i="7"/>
  <c r="O23" i="7"/>
  <c r="M23" i="7"/>
  <c r="N23" i="7"/>
  <c r="AM22" i="7"/>
  <c r="AJ22" i="7"/>
  <c r="AK22" i="7"/>
  <c r="AG22" i="7"/>
  <c r="AC22" i="7"/>
  <c r="AE22" i="7"/>
  <c r="Z22" i="7"/>
  <c r="AA22" i="7"/>
  <c r="V22" i="7"/>
  <c r="W22" i="7"/>
  <c r="R22" i="7"/>
  <c r="S22" i="7"/>
  <c r="O22" i="7"/>
  <c r="M22" i="7"/>
  <c r="N22" i="7"/>
  <c r="AM21" i="7"/>
  <c r="AJ21" i="7"/>
  <c r="AK21" i="7"/>
  <c r="AG21" i="7"/>
  <c r="AC21" i="7"/>
  <c r="AE21" i="7"/>
  <c r="Z21" i="7"/>
  <c r="AA21" i="7"/>
  <c r="V21" i="7"/>
  <c r="W21" i="7"/>
  <c r="R21" i="7"/>
  <c r="S21" i="7"/>
  <c r="O21" i="7"/>
  <c r="M21" i="7"/>
  <c r="N21" i="7"/>
  <c r="AM20" i="7"/>
  <c r="AJ20" i="7"/>
  <c r="AK20" i="7"/>
  <c r="AG20" i="7"/>
  <c r="AC20" i="7"/>
  <c r="AE20" i="7"/>
  <c r="Z20" i="7"/>
  <c r="AA20" i="7"/>
  <c r="V20" i="7"/>
  <c r="W20" i="7"/>
  <c r="R20" i="7"/>
  <c r="S20" i="7"/>
  <c r="O20" i="7"/>
  <c r="M20" i="7"/>
  <c r="N20" i="7"/>
  <c r="AM19" i="7"/>
  <c r="AJ19" i="7"/>
  <c r="AK19" i="7"/>
  <c r="AG19" i="7"/>
  <c r="AC19" i="7"/>
  <c r="AE19" i="7"/>
  <c r="Z19" i="7"/>
  <c r="AA19" i="7"/>
  <c r="V19" i="7"/>
  <c r="W19" i="7"/>
  <c r="R19" i="7"/>
  <c r="S19" i="7"/>
  <c r="O19" i="7"/>
  <c r="M19" i="7"/>
  <c r="N19" i="7"/>
  <c r="AM18" i="7"/>
  <c r="AJ18" i="7"/>
  <c r="AK18" i="7"/>
  <c r="AG18" i="7"/>
  <c r="AC18" i="7"/>
  <c r="AE18" i="7"/>
  <c r="Z18" i="7"/>
  <c r="AA18" i="7"/>
  <c r="V18" i="7"/>
  <c r="W18" i="7"/>
  <c r="R18" i="7"/>
  <c r="S18" i="7"/>
  <c r="O18" i="7"/>
  <c r="M18" i="7"/>
  <c r="N18" i="7"/>
  <c r="AM17" i="7"/>
  <c r="AJ17" i="7"/>
  <c r="AK17" i="7"/>
  <c r="AG17" i="7"/>
  <c r="AC17" i="7"/>
  <c r="AE17" i="7"/>
  <c r="Z17" i="7"/>
  <c r="AA17" i="7"/>
  <c r="V17" i="7"/>
  <c r="W17" i="7"/>
  <c r="R17" i="7"/>
  <c r="S17" i="7"/>
  <c r="O17" i="7"/>
  <c r="M17" i="7"/>
  <c r="N17" i="7"/>
  <c r="AM16" i="7"/>
  <c r="AJ16" i="7"/>
  <c r="AK16" i="7"/>
  <c r="AG16" i="7"/>
  <c r="AC16" i="7"/>
  <c r="AE16" i="7"/>
  <c r="Z16" i="7"/>
  <c r="AA16" i="7"/>
  <c r="V16" i="7"/>
  <c r="W16" i="7"/>
  <c r="R16" i="7"/>
  <c r="S16" i="7"/>
  <c r="O16" i="7"/>
  <c r="M16" i="7"/>
  <c r="N16" i="7"/>
  <c r="AM15" i="7"/>
  <c r="AJ15" i="7"/>
  <c r="AK15" i="7"/>
  <c r="AG15" i="7"/>
  <c r="AC15" i="7"/>
  <c r="AE15" i="7"/>
  <c r="Z15" i="7"/>
  <c r="AA15" i="7"/>
  <c r="V15" i="7"/>
  <c r="W15" i="7"/>
  <c r="R15" i="7"/>
  <c r="S15" i="7"/>
  <c r="O15" i="7"/>
  <c r="M15" i="7"/>
  <c r="N15" i="7"/>
  <c r="AM14" i="7"/>
  <c r="AJ14" i="7"/>
  <c r="AK14" i="7"/>
  <c r="AG14" i="7"/>
  <c r="AC14" i="7"/>
  <c r="AE14" i="7"/>
  <c r="Z14" i="7"/>
  <c r="AA14" i="7"/>
  <c r="V14" i="7"/>
  <c r="W14" i="7"/>
  <c r="R14" i="7"/>
  <c r="S14" i="7"/>
  <c r="O14" i="7"/>
  <c r="N14" i="7"/>
  <c r="M14" i="7"/>
  <c r="AM13" i="7"/>
  <c r="AJ13" i="7"/>
  <c r="AK13" i="7"/>
  <c r="AG13" i="7"/>
  <c r="AC13" i="7"/>
  <c r="AE13" i="7"/>
  <c r="Z13" i="7"/>
  <c r="AA13" i="7"/>
  <c r="V13" i="7"/>
  <c r="W13" i="7"/>
  <c r="R13" i="7"/>
  <c r="S13" i="7"/>
  <c r="M13" i="7"/>
  <c r="N13" i="7"/>
  <c r="AM12" i="7"/>
  <c r="AJ12" i="7"/>
  <c r="AG12" i="7"/>
  <c r="AC12" i="7"/>
  <c r="AE12" i="7"/>
  <c r="Z12" i="7"/>
  <c r="AA12" i="7"/>
  <c r="V12" i="7"/>
  <c r="W12" i="7"/>
  <c r="R12" i="7"/>
  <c r="S12" i="7"/>
  <c r="M12" i="7"/>
  <c r="N12" i="7"/>
  <c r="AM11" i="7"/>
  <c r="AJ11" i="7"/>
  <c r="AG11" i="7"/>
  <c r="AC11" i="7"/>
  <c r="AE11" i="7"/>
  <c r="Z11" i="7"/>
  <c r="AA11" i="7"/>
  <c r="V11" i="7"/>
  <c r="W11" i="7"/>
  <c r="R11" i="7"/>
  <c r="S11" i="7"/>
  <c r="M11" i="7"/>
  <c r="N11" i="7"/>
  <c r="AM10" i="7"/>
  <c r="AK10" i="7"/>
  <c r="AJ10" i="7"/>
  <c r="AG10" i="7"/>
  <c r="AC10" i="7"/>
  <c r="AE10" i="7"/>
  <c r="Z10" i="7"/>
  <c r="AA10" i="7"/>
  <c r="V10" i="7"/>
  <c r="W10" i="7"/>
  <c r="R10" i="7"/>
  <c r="S10" i="7"/>
  <c r="O10" i="7"/>
  <c r="M10" i="7"/>
  <c r="N10" i="7"/>
  <c r="AM9" i="7"/>
  <c r="AK9" i="7"/>
  <c r="AJ9" i="7"/>
  <c r="AG9" i="7"/>
  <c r="AC9" i="7"/>
  <c r="AE9" i="7"/>
  <c r="Z9" i="7"/>
  <c r="AA9" i="7"/>
  <c r="V9" i="7"/>
  <c r="W9" i="7"/>
  <c r="R9" i="7"/>
  <c r="S9" i="7"/>
  <c r="O9" i="7"/>
  <c r="M9" i="7"/>
  <c r="N9" i="7"/>
  <c r="AM8" i="7"/>
  <c r="AK8" i="7"/>
  <c r="AJ8" i="7"/>
  <c r="AG8" i="7"/>
  <c r="AC8" i="7"/>
  <c r="AE8" i="7"/>
  <c r="Z8" i="7"/>
  <c r="AA8" i="7"/>
  <c r="V8" i="7"/>
  <c r="W8" i="7"/>
  <c r="R8" i="7"/>
  <c r="S8" i="7"/>
  <c r="O8" i="7"/>
  <c r="M8" i="7"/>
  <c r="N8" i="7"/>
  <c r="AM7" i="7"/>
  <c r="AK7" i="7"/>
  <c r="AJ7" i="7"/>
  <c r="AG7" i="7"/>
  <c r="AC7" i="7"/>
  <c r="AE7" i="7"/>
  <c r="Z7" i="7"/>
  <c r="AA7" i="7"/>
  <c r="V7" i="7"/>
  <c r="W7" i="7"/>
  <c r="R7" i="7"/>
  <c r="S7" i="7"/>
  <c r="O7" i="7"/>
  <c r="M7" i="7"/>
  <c r="N7" i="7"/>
  <c r="AM6" i="7"/>
  <c r="AK6" i="7"/>
  <c r="AJ6" i="7"/>
  <c r="AG6" i="7"/>
  <c r="AC6" i="7"/>
  <c r="AE6" i="7"/>
  <c r="Z6" i="7"/>
  <c r="AA6" i="7"/>
  <c r="V6" i="7"/>
  <c r="W6" i="7"/>
  <c r="R6" i="7"/>
  <c r="S6" i="7"/>
  <c r="O6" i="7"/>
  <c r="M6" i="7"/>
  <c r="N6" i="7"/>
  <c r="AM5" i="7"/>
  <c r="AK5" i="7"/>
  <c r="AJ5" i="7"/>
  <c r="AG5" i="7"/>
  <c r="AC5" i="7"/>
  <c r="AE5" i="7"/>
  <c r="Z5" i="7"/>
  <c r="AA5" i="7"/>
  <c r="V5" i="7"/>
  <c r="W5" i="7"/>
  <c r="R5" i="7"/>
  <c r="S5" i="7"/>
  <c r="O5" i="7"/>
  <c r="M5" i="7"/>
  <c r="N5" i="7"/>
  <c r="AM4" i="7"/>
  <c r="AK4" i="7"/>
  <c r="AJ4" i="7"/>
  <c r="AG4" i="7"/>
  <c r="AC4" i="7"/>
  <c r="AE4" i="7"/>
  <c r="Z4" i="7"/>
  <c r="AA4" i="7"/>
  <c r="V4" i="7"/>
  <c r="W4" i="7"/>
  <c r="R4" i="7"/>
  <c r="S4" i="7"/>
  <c r="O4" i="7"/>
  <c r="M4" i="7"/>
  <c r="N4" i="7"/>
  <c r="AM3" i="7"/>
  <c r="AK3" i="7"/>
  <c r="AJ3" i="7"/>
  <c r="AG3" i="7"/>
  <c r="AC3" i="7"/>
  <c r="AE3" i="7"/>
  <c r="Z3" i="7"/>
  <c r="AA3" i="7"/>
  <c r="V3" i="7"/>
  <c r="W3" i="7"/>
  <c r="R3" i="7"/>
  <c r="S3" i="7"/>
  <c r="O3" i="7"/>
  <c r="M3" i="7"/>
  <c r="N3" i="7"/>
  <c r="AM2" i="7"/>
  <c r="AK2" i="7"/>
  <c r="AJ2" i="7"/>
  <c r="AG2" i="7"/>
  <c r="AC2" i="7"/>
  <c r="AE2" i="7"/>
  <c r="Z2" i="7"/>
  <c r="AA2" i="7"/>
  <c r="V2" i="7"/>
  <c r="W2" i="7"/>
  <c r="R2" i="7"/>
  <c r="S2" i="7"/>
  <c r="O2" i="7"/>
  <c r="M2" i="7"/>
  <c r="N2" i="7"/>
  <c r="AO564" i="3"/>
  <c r="AO563" i="3"/>
  <c r="AO562" i="3"/>
  <c r="AO561" i="3"/>
  <c r="AO560" i="3"/>
  <c r="AO559" i="3"/>
  <c r="AO558" i="3"/>
  <c r="AO557" i="3"/>
  <c r="AO556" i="3"/>
  <c r="AO555" i="3"/>
  <c r="AO554" i="3"/>
  <c r="AO553" i="3"/>
  <c r="AO552" i="3"/>
  <c r="AO551" i="3"/>
  <c r="AO550" i="3"/>
  <c r="AO549" i="3"/>
  <c r="AO548" i="3"/>
  <c r="AO547" i="3"/>
  <c r="AO546" i="3"/>
  <c r="AO545" i="3"/>
  <c r="AO544" i="3"/>
  <c r="AO543" i="3"/>
  <c r="AO542" i="3"/>
  <c r="AO541" i="3"/>
  <c r="AO540" i="3"/>
  <c r="AO539" i="3"/>
  <c r="AO538" i="3"/>
  <c r="AO537" i="3"/>
  <c r="AO536" i="3"/>
  <c r="AO535" i="3"/>
  <c r="AO534" i="3"/>
  <c r="AO533" i="3"/>
  <c r="AO532" i="3"/>
  <c r="AO531" i="3"/>
  <c r="AO530" i="3"/>
  <c r="AO529" i="3"/>
  <c r="AO528" i="3"/>
  <c r="AO527" i="3"/>
  <c r="AO526" i="3"/>
  <c r="AO525" i="3"/>
  <c r="AO524" i="3"/>
  <c r="AO523" i="3"/>
  <c r="AO522" i="3"/>
  <c r="AO521" i="3"/>
  <c r="AL521" i="3"/>
  <c r="AI521" i="3"/>
  <c r="AE521" i="3"/>
  <c r="AG521" i="3"/>
  <c r="AB521" i="3"/>
  <c r="AC521" i="3"/>
  <c r="X521" i="3"/>
  <c r="Y521" i="3"/>
  <c r="T521" i="3"/>
  <c r="U521" i="3"/>
  <c r="O521" i="3"/>
  <c r="AO520" i="3"/>
  <c r="AL520" i="3"/>
  <c r="AI520" i="3"/>
  <c r="AE520" i="3"/>
  <c r="AG520" i="3"/>
  <c r="AB520" i="3"/>
  <c r="AC520" i="3"/>
  <c r="X520" i="3"/>
  <c r="Y520" i="3"/>
  <c r="T520" i="3"/>
  <c r="U520" i="3"/>
  <c r="O520" i="3"/>
  <c r="AO519" i="3"/>
  <c r="AL519" i="3"/>
  <c r="AM519" i="3"/>
  <c r="AI519" i="3"/>
  <c r="AE519" i="3"/>
  <c r="AG519" i="3"/>
  <c r="AB519" i="3"/>
  <c r="AC519" i="3"/>
  <c r="X519" i="3"/>
  <c r="Y519" i="3"/>
  <c r="T519" i="3"/>
  <c r="U519" i="3"/>
  <c r="O519" i="3"/>
  <c r="AO518" i="3"/>
  <c r="AL518" i="3"/>
  <c r="AM518" i="3"/>
  <c r="AI518" i="3"/>
  <c r="AE518" i="3"/>
  <c r="AG518" i="3"/>
  <c r="AB518" i="3"/>
  <c r="AC518" i="3"/>
  <c r="X518" i="3"/>
  <c r="Y518" i="3"/>
  <c r="T518" i="3"/>
  <c r="U518" i="3"/>
  <c r="O518" i="3"/>
  <c r="AO517" i="3"/>
  <c r="AL517" i="3"/>
  <c r="AI517" i="3"/>
  <c r="AE517" i="3"/>
  <c r="AG517" i="3"/>
  <c r="AB517" i="3"/>
  <c r="AC517" i="3"/>
  <c r="X517" i="3"/>
  <c r="Y517" i="3"/>
  <c r="T517" i="3"/>
  <c r="U517" i="3"/>
  <c r="O517" i="3"/>
  <c r="AO516" i="3"/>
  <c r="AL516" i="3"/>
  <c r="AI516" i="3"/>
  <c r="AE516" i="3"/>
  <c r="AB516" i="3"/>
  <c r="AC516" i="3"/>
  <c r="X516" i="3"/>
  <c r="Y516" i="3"/>
  <c r="T516" i="3"/>
  <c r="U516" i="3"/>
  <c r="O516" i="3"/>
  <c r="AO515" i="3"/>
  <c r="AL515" i="3"/>
  <c r="AI515" i="3"/>
  <c r="AE515" i="3"/>
  <c r="AB515" i="3"/>
  <c r="AC515" i="3"/>
  <c r="X515" i="3"/>
  <c r="Y515" i="3"/>
  <c r="T515" i="3"/>
  <c r="U515" i="3"/>
  <c r="O515" i="3"/>
  <c r="AO514" i="3"/>
  <c r="AL514" i="3"/>
  <c r="AI514" i="3"/>
  <c r="AE514" i="3"/>
  <c r="AB514" i="3"/>
  <c r="AC514" i="3"/>
  <c r="X514" i="3"/>
  <c r="Y514" i="3"/>
  <c r="T514" i="3"/>
  <c r="U514" i="3"/>
  <c r="O514" i="3"/>
  <c r="AO513" i="3"/>
  <c r="AL513" i="3"/>
  <c r="AI513" i="3"/>
  <c r="AE513" i="3"/>
  <c r="AB513" i="3"/>
  <c r="AC513" i="3"/>
  <c r="X513" i="3"/>
  <c r="Y513" i="3"/>
  <c r="T513" i="3"/>
  <c r="U513" i="3"/>
  <c r="O513" i="3"/>
  <c r="AO512" i="3"/>
  <c r="AL512" i="3"/>
  <c r="AI512" i="3"/>
  <c r="AE512" i="3"/>
  <c r="AB512" i="3"/>
  <c r="AC512" i="3"/>
  <c r="X512" i="3"/>
  <c r="Y512" i="3"/>
  <c r="T512" i="3"/>
  <c r="U512" i="3"/>
  <c r="O512" i="3"/>
  <c r="AO511" i="3"/>
  <c r="AL511" i="3"/>
  <c r="AI511" i="3"/>
  <c r="AE511" i="3"/>
  <c r="AB511" i="3"/>
  <c r="AC511" i="3"/>
  <c r="X511" i="3"/>
  <c r="Y511" i="3"/>
  <c r="T511" i="3"/>
  <c r="U511" i="3"/>
  <c r="O511" i="3"/>
  <c r="AO510" i="3"/>
  <c r="AL510" i="3"/>
  <c r="AI510" i="3"/>
  <c r="AE510" i="3"/>
  <c r="AB510" i="3"/>
  <c r="AC510" i="3"/>
  <c r="X510" i="3"/>
  <c r="Y510" i="3"/>
  <c r="T510" i="3"/>
  <c r="U510" i="3"/>
  <c r="O510" i="3"/>
  <c r="AO509" i="3"/>
  <c r="AL509" i="3"/>
  <c r="AI509" i="3"/>
  <c r="AE509" i="3"/>
  <c r="AB509" i="3"/>
  <c r="AC509" i="3"/>
  <c r="X509" i="3"/>
  <c r="Y509" i="3"/>
  <c r="T509" i="3"/>
  <c r="U509" i="3"/>
  <c r="O509" i="3"/>
  <c r="AO508" i="3"/>
  <c r="AL508" i="3"/>
  <c r="AI508" i="3"/>
  <c r="AE508" i="3"/>
  <c r="AB508" i="3"/>
  <c r="AC508" i="3"/>
  <c r="X508" i="3"/>
  <c r="Y508" i="3"/>
  <c r="T508" i="3"/>
  <c r="U508" i="3"/>
  <c r="O508" i="3"/>
  <c r="AO507" i="3"/>
  <c r="AL507" i="3"/>
  <c r="AI507" i="3"/>
  <c r="AE507" i="3"/>
  <c r="AB507" i="3"/>
  <c r="AC507" i="3"/>
  <c r="X507" i="3"/>
  <c r="Y507" i="3"/>
  <c r="T507" i="3"/>
  <c r="U507" i="3"/>
  <c r="O507" i="3"/>
  <c r="AO506" i="3"/>
  <c r="AL506" i="3"/>
  <c r="AI506" i="3"/>
  <c r="AE506" i="3"/>
  <c r="AB506" i="3"/>
  <c r="AC506" i="3"/>
  <c r="X506" i="3"/>
  <c r="Y506" i="3"/>
  <c r="T506" i="3"/>
  <c r="U506" i="3"/>
  <c r="O506" i="3"/>
  <c r="AO505" i="3"/>
  <c r="AL505" i="3"/>
  <c r="AI505" i="3"/>
  <c r="AE505" i="3"/>
  <c r="AB505" i="3"/>
  <c r="AC505" i="3"/>
  <c r="X505" i="3"/>
  <c r="Y505" i="3"/>
  <c r="T505" i="3"/>
  <c r="U505" i="3"/>
  <c r="O505" i="3"/>
  <c r="AO504" i="3"/>
  <c r="AL504" i="3"/>
  <c r="AI504" i="3"/>
  <c r="AE504" i="3"/>
  <c r="AB504" i="3"/>
  <c r="AC504" i="3"/>
  <c r="X504" i="3"/>
  <c r="Y504" i="3"/>
  <c r="T504" i="3"/>
  <c r="U504" i="3"/>
  <c r="O504" i="3"/>
  <c r="AO503" i="3"/>
  <c r="AL503" i="3"/>
  <c r="AI503" i="3"/>
  <c r="AE503" i="3"/>
  <c r="AB503" i="3"/>
  <c r="AC503" i="3"/>
  <c r="X503" i="3"/>
  <c r="Y503" i="3"/>
  <c r="T503" i="3"/>
  <c r="U503" i="3"/>
  <c r="O503" i="3"/>
  <c r="AO502" i="3"/>
  <c r="AL502" i="3"/>
  <c r="AI502" i="3"/>
  <c r="AE502" i="3"/>
  <c r="AB502" i="3"/>
  <c r="AC502" i="3"/>
  <c r="X502" i="3"/>
  <c r="Y502" i="3"/>
  <c r="T502" i="3"/>
  <c r="U502" i="3"/>
  <c r="O502" i="3"/>
  <c r="AO501" i="3"/>
  <c r="AL501" i="3"/>
  <c r="AI501" i="3"/>
  <c r="AE501" i="3"/>
  <c r="AB501" i="3"/>
  <c r="AC501" i="3"/>
  <c r="X501" i="3"/>
  <c r="Y501" i="3"/>
  <c r="T501" i="3"/>
  <c r="U501" i="3"/>
  <c r="O501" i="3"/>
  <c r="AO500" i="3"/>
  <c r="AL500" i="3"/>
  <c r="AI500" i="3"/>
  <c r="AE500" i="3"/>
  <c r="AB500" i="3"/>
  <c r="AC500" i="3"/>
  <c r="X500" i="3"/>
  <c r="Y500" i="3"/>
  <c r="T500" i="3"/>
  <c r="U500" i="3"/>
  <c r="O500" i="3"/>
  <c r="AO499" i="3"/>
  <c r="AL499" i="3"/>
  <c r="AI499" i="3"/>
  <c r="AE499" i="3"/>
  <c r="AB499" i="3"/>
  <c r="AC499" i="3"/>
  <c r="X499" i="3"/>
  <c r="Y499" i="3"/>
  <c r="T499" i="3"/>
  <c r="U499" i="3"/>
  <c r="O499" i="3"/>
  <c r="AO498" i="3"/>
  <c r="AL498" i="3"/>
  <c r="AI498" i="3"/>
  <c r="AE498" i="3"/>
  <c r="AB498" i="3"/>
  <c r="AC498" i="3"/>
  <c r="X498" i="3"/>
  <c r="Y498" i="3"/>
  <c r="T498" i="3"/>
  <c r="U498" i="3"/>
  <c r="O498" i="3"/>
  <c r="AO497" i="3"/>
  <c r="AL497" i="3"/>
  <c r="AI497" i="3"/>
  <c r="AE497" i="3"/>
  <c r="AB497" i="3"/>
  <c r="AC497" i="3"/>
  <c r="X497" i="3"/>
  <c r="Y497" i="3"/>
  <c r="T497" i="3"/>
  <c r="U497" i="3"/>
  <c r="O497" i="3"/>
  <c r="AO496" i="3"/>
  <c r="AL496" i="3"/>
  <c r="AI496" i="3"/>
  <c r="AE496" i="3"/>
  <c r="AB496" i="3"/>
  <c r="AC496" i="3"/>
  <c r="X496" i="3"/>
  <c r="Y496" i="3"/>
  <c r="T496" i="3"/>
  <c r="U496" i="3"/>
  <c r="O496" i="3"/>
  <c r="AO495" i="3"/>
  <c r="AL495" i="3"/>
  <c r="AI495" i="3"/>
  <c r="AE495" i="3"/>
  <c r="AB495" i="3"/>
  <c r="AC495" i="3"/>
  <c r="X495" i="3"/>
  <c r="Y495" i="3"/>
  <c r="T495" i="3"/>
  <c r="U495" i="3"/>
  <c r="O495" i="3"/>
  <c r="AO494" i="3"/>
  <c r="AO493" i="3"/>
  <c r="AO492" i="3"/>
  <c r="AM492" i="3"/>
  <c r="AL492" i="3"/>
  <c r="AI492" i="3"/>
  <c r="AE492" i="3"/>
  <c r="AG492" i="3"/>
  <c r="AB492" i="3"/>
  <c r="AC492" i="3"/>
  <c r="X492" i="3"/>
  <c r="Y492" i="3"/>
  <c r="T492" i="3"/>
  <c r="U492" i="3"/>
  <c r="O492" i="3"/>
  <c r="P492" i="3"/>
  <c r="AO491" i="3"/>
  <c r="AM491" i="3"/>
  <c r="AL491" i="3"/>
  <c r="AI491" i="3"/>
  <c r="AE491" i="3"/>
  <c r="AG491" i="3"/>
  <c r="AB491" i="3"/>
  <c r="AC491" i="3"/>
  <c r="X491" i="3"/>
  <c r="Y491" i="3"/>
  <c r="U491" i="3"/>
  <c r="T491" i="3"/>
  <c r="O491" i="3"/>
  <c r="P491" i="3"/>
  <c r="AO490" i="3"/>
  <c r="AM490" i="3"/>
  <c r="AL490" i="3"/>
  <c r="AI490" i="3"/>
  <c r="AE490" i="3"/>
  <c r="AG490" i="3"/>
  <c r="AB490" i="3"/>
  <c r="AC490" i="3"/>
  <c r="X490" i="3"/>
  <c r="Y490" i="3"/>
  <c r="T490" i="3"/>
  <c r="U490" i="3"/>
  <c r="P490" i="3"/>
  <c r="O490" i="3"/>
  <c r="AO489" i="3"/>
  <c r="AM489" i="3"/>
  <c r="AL489" i="3"/>
  <c r="AI489" i="3"/>
  <c r="AE489" i="3"/>
  <c r="AG489" i="3"/>
  <c r="AB489" i="3"/>
  <c r="AC489" i="3"/>
  <c r="X489" i="3"/>
  <c r="Y489" i="3"/>
  <c r="T489" i="3"/>
  <c r="U489" i="3"/>
  <c r="P489" i="3"/>
  <c r="O489" i="3"/>
  <c r="AO488" i="3"/>
  <c r="AM488" i="3"/>
  <c r="AL488" i="3"/>
  <c r="AI488" i="3"/>
  <c r="AE488" i="3"/>
  <c r="AG488" i="3"/>
  <c r="AB488" i="3"/>
  <c r="AC488" i="3"/>
  <c r="X488" i="3"/>
  <c r="Y488" i="3"/>
  <c r="T488" i="3"/>
  <c r="U488" i="3"/>
  <c r="P488" i="3"/>
  <c r="O488" i="3"/>
  <c r="AO487" i="3"/>
  <c r="AM487" i="3"/>
  <c r="AL487" i="3"/>
  <c r="AI487" i="3"/>
  <c r="AE487" i="3"/>
  <c r="AG487" i="3"/>
  <c r="AB487" i="3"/>
  <c r="AC487" i="3"/>
  <c r="X487" i="3"/>
  <c r="Y487" i="3"/>
  <c r="T487" i="3"/>
  <c r="U487" i="3"/>
  <c r="P487" i="3"/>
  <c r="O487" i="3"/>
  <c r="AO486" i="3"/>
  <c r="AM486" i="3"/>
  <c r="AL486" i="3"/>
  <c r="AI486" i="3"/>
  <c r="AE486" i="3"/>
  <c r="AG486" i="3"/>
  <c r="AB486" i="3"/>
  <c r="AC486" i="3"/>
  <c r="X486" i="3"/>
  <c r="Y486" i="3"/>
  <c r="T486" i="3"/>
  <c r="U486" i="3"/>
  <c r="P486" i="3"/>
  <c r="O486" i="3"/>
  <c r="AO485" i="3"/>
  <c r="AM485" i="3"/>
  <c r="AL485" i="3"/>
  <c r="AI485" i="3"/>
  <c r="AE485" i="3"/>
  <c r="AG485" i="3"/>
  <c r="AB485" i="3"/>
  <c r="AC485" i="3"/>
  <c r="X485" i="3"/>
  <c r="Y485" i="3"/>
  <c r="U485" i="3"/>
  <c r="T485" i="3"/>
  <c r="O485" i="3"/>
  <c r="P485" i="3"/>
  <c r="AO484" i="3"/>
  <c r="AM484" i="3"/>
  <c r="AL484" i="3"/>
  <c r="AI484" i="3"/>
  <c r="AE484" i="3"/>
  <c r="AG484" i="3"/>
  <c r="AB484" i="3"/>
  <c r="AC484" i="3"/>
  <c r="X484" i="3"/>
  <c r="Y484" i="3"/>
  <c r="U484" i="3"/>
  <c r="T484" i="3"/>
  <c r="P484" i="3"/>
  <c r="O484" i="3"/>
  <c r="AO483" i="3"/>
  <c r="AM483" i="3"/>
  <c r="AL483" i="3"/>
  <c r="AI483" i="3"/>
  <c r="AE483" i="3"/>
  <c r="AG483" i="3"/>
  <c r="AB483" i="3"/>
  <c r="AC483" i="3"/>
  <c r="X483" i="3"/>
  <c r="Y483" i="3"/>
  <c r="T483" i="3"/>
  <c r="U483" i="3"/>
  <c r="P483" i="3"/>
  <c r="O483" i="3"/>
  <c r="AO482" i="3"/>
  <c r="AM482" i="3"/>
  <c r="AL482" i="3"/>
  <c r="AI482" i="3"/>
  <c r="AE482" i="3"/>
  <c r="AG482" i="3"/>
  <c r="AB482" i="3"/>
  <c r="AC482" i="3"/>
  <c r="X482" i="3"/>
  <c r="Y482" i="3"/>
  <c r="U482" i="3"/>
  <c r="T482" i="3"/>
  <c r="P482" i="3"/>
  <c r="O482" i="3"/>
  <c r="AO481" i="3"/>
  <c r="AM481" i="3"/>
  <c r="AL481" i="3"/>
  <c r="AI481" i="3"/>
  <c r="AE481" i="3"/>
  <c r="AG481" i="3"/>
  <c r="AB481" i="3"/>
  <c r="AC481" i="3"/>
  <c r="X481" i="3"/>
  <c r="Y481" i="3"/>
  <c r="T481" i="3"/>
  <c r="U481" i="3"/>
  <c r="P481" i="3"/>
  <c r="O481" i="3"/>
  <c r="AO480" i="3"/>
  <c r="AM480" i="3"/>
  <c r="AL480" i="3"/>
  <c r="AI480" i="3"/>
  <c r="AE480" i="3"/>
  <c r="AG480" i="3"/>
  <c r="AB480" i="3"/>
  <c r="AC480" i="3"/>
  <c r="X480" i="3"/>
  <c r="Y480" i="3"/>
  <c r="U480" i="3"/>
  <c r="T480" i="3"/>
  <c r="P480" i="3"/>
  <c r="O480" i="3"/>
  <c r="AO479" i="3"/>
  <c r="AM479" i="3"/>
  <c r="AL479" i="3"/>
  <c r="AI479" i="3"/>
  <c r="AE479" i="3"/>
  <c r="AG479" i="3"/>
  <c r="AB479" i="3"/>
  <c r="AC479" i="3"/>
  <c r="X479" i="3"/>
  <c r="Y479" i="3"/>
  <c r="T479" i="3"/>
  <c r="U479" i="3"/>
  <c r="P479" i="3"/>
  <c r="O479" i="3"/>
  <c r="AO478" i="3"/>
  <c r="AM478" i="3"/>
  <c r="AL478" i="3"/>
  <c r="AI478" i="3"/>
  <c r="AE478" i="3"/>
  <c r="AG478" i="3"/>
  <c r="AB478" i="3"/>
  <c r="AC478" i="3"/>
  <c r="X478" i="3"/>
  <c r="Y478" i="3"/>
  <c r="T478" i="3"/>
  <c r="U478" i="3"/>
  <c r="P478" i="3"/>
  <c r="O478" i="3"/>
  <c r="AO477" i="3"/>
  <c r="AM477" i="3"/>
  <c r="AL477" i="3"/>
  <c r="AI477" i="3"/>
  <c r="AE477" i="3"/>
  <c r="AG477" i="3"/>
  <c r="AB477" i="3"/>
  <c r="AC477" i="3"/>
  <c r="X477" i="3"/>
  <c r="Y477" i="3"/>
  <c r="T477" i="3"/>
  <c r="U477" i="3"/>
  <c r="P477" i="3"/>
  <c r="O477" i="3"/>
  <c r="AO476" i="3"/>
  <c r="AL476" i="3"/>
  <c r="AI476" i="3"/>
  <c r="AE476" i="3"/>
  <c r="AG476" i="3"/>
  <c r="AB476" i="3"/>
  <c r="X476" i="3"/>
  <c r="Y476" i="3"/>
  <c r="T476" i="3"/>
  <c r="O476" i="3"/>
  <c r="AO475" i="3"/>
  <c r="AL475" i="3"/>
  <c r="AM475" i="3"/>
  <c r="AI475" i="3"/>
  <c r="AE475" i="3"/>
  <c r="AG475" i="3"/>
  <c r="AB475" i="3"/>
  <c r="X475" i="3"/>
  <c r="T475" i="3"/>
  <c r="O475" i="3"/>
  <c r="AO474" i="3"/>
  <c r="AL474" i="3"/>
  <c r="AM474" i="3"/>
  <c r="AI474" i="3"/>
  <c r="AE474" i="3"/>
  <c r="AG474" i="3"/>
  <c r="AB474" i="3"/>
  <c r="X474" i="3"/>
  <c r="T474" i="3"/>
  <c r="O474" i="3"/>
  <c r="AO473" i="3"/>
  <c r="AL473" i="3"/>
  <c r="AM473" i="3"/>
  <c r="AI473" i="3"/>
  <c r="AE473" i="3"/>
  <c r="AG473" i="3"/>
  <c r="AB473" i="3"/>
  <c r="X473" i="3"/>
  <c r="T473" i="3"/>
  <c r="O473" i="3"/>
  <c r="AO472" i="3"/>
  <c r="AL472" i="3"/>
  <c r="AI472" i="3"/>
  <c r="AE472" i="3"/>
  <c r="AG472" i="3"/>
  <c r="AB472" i="3"/>
  <c r="X472" i="3"/>
  <c r="T472" i="3"/>
  <c r="O472" i="3"/>
  <c r="AO471" i="3"/>
  <c r="AL471" i="3"/>
  <c r="AM471" i="3"/>
  <c r="AI471" i="3"/>
  <c r="AE471" i="3"/>
  <c r="AG471" i="3"/>
  <c r="AB471" i="3"/>
  <c r="X471" i="3"/>
  <c r="T471" i="3"/>
  <c r="O471" i="3"/>
  <c r="AO470" i="3"/>
  <c r="AL470" i="3"/>
  <c r="AI470" i="3"/>
  <c r="AE470" i="3"/>
  <c r="AG470" i="3"/>
  <c r="AB470" i="3"/>
  <c r="X470" i="3"/>
  <c r="T470" i="3"/>
  <c r="O470" i="3"/>
  <c r="AO469" i="3"/>
  <c r="AL469" i="3"/>
  <c r="AM469" i="3"/>
  <c r="AI469" i="3"/>
  <c r="AE469" i="3"/>
  <c r="AG469" i="3"/>
  <c r="AB469" i="3"/>
  <c r="X469" i="3"/>
  <c r="T469" i="3"/>
  <c r="O469" i="3"/>
  <c r="AO468" i="3"/>
  <c r="AL468" i="3"/>
  <c r="AI468" i="3"/>
  <c r="AE468" i="3"/>
  <c r="AG468" i="3"/>
  <c r="AB468" i="3"/>
  <c r="X468" i="3"/>
  <c r="T468" i="3"/>
  <c r="O468" i="3"/>
  <c r="AO467" i="3"/>
  <c r="AL467" i="3"/>
  <c r="AM467" i="3"/>
  <c r="AI467" i="3"/>
  <c r="AE467" i="3"/>
  <c r="AG467" i="3"/>
  <c r="AB467" i="3"/>
  <c r="X467" i="3"/>
  <c r="T467" i="3"/>
  <c r="O467" i="3"/>
  <c r="AO466" i="3"/>
  <c r="AL466" i="3"/>
  <c r="AI466" i="3"/>
  <c r="AE466" i="3"/>
  <c r="AG466" i="3"/>
  <c r="AB466" i="3"/>
  <c r="X466" i="3"/>
  <c r="T466" i="3"/>
  <c r="O466" i="3"/>
  <c r="AO465" i="3"/>
  <c r="AL465" i="3"/>
  <c r="AM465" i="3"/>
  <c r="AI465" i="3"/>
  <c r="AE465" i="3"/>
  <c r="AG465" i="3"/>
  <c r="AB465" i="3"/>
  <c r="X465" i="3"/>
  <c r="T465" i="3"/>
  <c r="O465" i="3"/>
  <c r="AO464" i="3"/>
  <c r="AL464" i="3"/>
  <c r="AI464" i="3"/>
  <c r="AE464" i="3"/>
  <c r="AG464" i="3"/>
  <c r="AB464" i="3"/>
  <c r="X464" i="3"/>
  <c r="T464" i="3"/>
  <c r="O464" i="3"/>
  <c r="AO463" i="3"/>
  <c r="AL463" i="3"/>
  <c r="AM463" i="3"/>
  <c r="AI463" i="3"/>
  <c r="AE463" i="3"/>
  <c r="AG463" i="3"/>
  <c r="AB463" i="3"/>
  <c r="X463" i="3"/>
  <c r="T463" i="3"/>
  <c r="O463" i="3"/>
  <c r="AO462" i="3"/>
  <c r="AL462" i="3"/>
  <c r="AI462" i="3"/>
  <c r="AE462" i="3"/>
  <c r="AG462" i="3"/>
  <c r="AB462" i="3"/>
  <c r="X462" i="3"/>
  <c r="T462" i="3"/>
  <c r="O462" i="3"/>
  <c r="AO461" i="3"/>
  <c r="AL461" i="3"/>
  <c r="AM461" i="3"/>
  <c r="AI461" i="3"/>
  <c r="AE461" i="3"/>
  <c r="AG461" i="3"/>
  <c r="AB461" i="3"/>
  <c r="X461" i="3"/>
  <c r="T461" i="3"/>
  <c r="AO460" i="3"/>
  <c r="AL460" i="3"/>
  <c r="AI460" i="3"/>
  <c r="AE460" i="3"/>
  <c r="AG460" i="3"/>
  <c r="AB460" i="3"/>
  <c r="X460" i="3"/>
  <c r="T460" i="3"/>
  <c r="O460" i="3"/>
  <c r="AO459" i="3"/>
  <c r="AL459" i="3"/>
  <c r="AM459" i="3"/>
  <c r="AI459" i="3"/>
  <c r="AE459" i="3"/>
  <c r="AG459" i="3"/>
  <c r="AB459" i="3"/>
  <c r="X459" i="3"/>
  <c r="T459" i="3"/>
  <c r="O459" i="3"/>
  <c r="AO458" i="3"/>
  <c r="AL458" i="3"/>
  <c r="AI458" i="3"/>
  <c r="AE458" i="3"/>
  <c r="AG458" i="3"/>
  <c r="AB458" i="3"/>
  <c r="X458" i="3"/>
  <c r="T458" i="3"/>
  <c r="O458" i="3"/>
  <c r="AO457" i="3"/>
  <c r="AL457" i="3"/>
  <c r="AM457" i="3"/>
  <c r="AI457" i="3"/>
  <c r="AE457" i="3"/>
  <c r="AG457" i="3"/>
  <c r="AB457" i="3"/>
  <c r="X457" i="3"/>
  <c r="T457" i="3"/>
  <c r="O457" i="3"/>
  <c r="AO456" i="3"/>
  <c r="AL456" i="3"/>
  <c r="AI456" i="3"/>
  <c r="AE456" i="3"/>
  <c r="AG456" i="3"/>
  <c r="AB456" i="3"/>
  <c r="X456" i="3"/>
  <c r="T456" i="3"/>
  <c r="O456" i="3"/>
  <c r="AO455" i="3"/>
  <c r="AL455" i="3"/>
  <c r="AI455" i="3"/>
  <c r="AE455" i="3"/>
  <c r="AG455" i="3"/>
  <c r="AB455" i="3"/>
  <c r="X455" i="3"/>
  <c r="T455" i="3"/>
  <c r="O455" i="3"/>
  <c r="AO454" i="3"/>
  <c r="AL454" i="3"/>
  <c r="AI454" i="3"/>
  <c r="AE454" i="3"/>
  <c r="AG454" i="3"/>
  <c r="AB454" i="3"/>
  <c r="X454" i="3"/>
  <c r="T454" i="3"/>
  <c r="O454" i="3"/>
  <c r="AO453" i="3"/>
  <c r="AL453" i="3"/>
  <c r="AM453" i="3"/>
  <c r="AI453" i="3"/>
  <c r="AE453" i="3"/>
  <c r="AG453" i="3"/>
  <c r="AB453" i="3"/>
  <c r="AC453" i="3"/>
  <c r="X453" i="3"/>
  <c r="Y453" i="3"/>
  <c r="T453" i="3"/>
  <c r="U453" i="3"/>
  <c r="O453" i="3"/>
  <c r="AO452" i="3"/>
  <c r="AM452" i="3"/>
  <c r="AI452" i="3"/>
  <c r="AE452" i="3"/>
  <c r="AG452" i="3"/>
  <c r="AB452" i="3"/>
  <c r="X452" i="3"/>
  <c r="Y452" i="3"/>
  <c r="T452" i="3"/>
  <c r="O452" i="3"/>
  <c r="AO451" i="3"/>
  <c r="AM451" i="3"/>
  <c r="AI451" i="3"/>
  <c r="AE451" i="3"/>
  <c r="AG451" i="3"/>
  <c r="AB451" i="3"/>
  <c r="X451" i="3"/>
  <c r="Y451" i="3"/>
  <c r="T451" i="3"/>
  <c r="O451" i="3"/>
  <c r="AO450" i="3"/>
  <c r="AM450" i="3"/>
  <c r="AI450" i="3"/>
  <c r="AE450" i="3"/>
  <c r="AG450" i="3"/>
  <c r="AB450" i="3"/>
  <c r="X450" i="3"/>
  <c r="Y450" i="3"/>
  <c r="T450" i="3"/>
  <c r="O450" i="3"/>
  <c r="AO449" i="3"/>
  <c r="AO448" i="3"/>
  <c r="AI448" i="3"/>
  <c r="AE448" i="3"/>
  <c r="AG448" i="3"/>
  <c r="AB448" i="3"/>
  <c r="X448" i="3"/>
  <c r="Y448" i="3"/>
  <c r="T448" i="3"/>
  <c r="O448" i="3"/>
  <c r="AO447" i="3"/>
  <c r="AL447" i="3"/>
  <c r="AI447" i="3"/>
  <c r="AE447" i="3"/>
  <c r="AG447" i="3"/>
  <c r="AB447" i="3"/>
  <c r="X447" i="3"/>
  <c r="Y447" i="3"/>
  <c r="T447" i="3"/>
  <c r="O447" i="3"/>
  <c r="AO446" i="3"/>
  <c r="AL446" i="3"/>
  <c r="AI446" i="3"/>
  <c r="AE446" i="3"/>
  <c r="AG446" i="3"/>
  <c r="AB446" i="3"/>
  <c r="X446" i="3"/>
  <c r="Y446" i="3"/>
  <c r="T446" i="3"/>
  <c r="O446" i="3"/>
  <c r="AO445" i="3"/>
  <c r="AL445" i="3"/>
  <c r="AI445" i="3"/>
  <c r="AE445" i="3"/>
  <c r="AG445" i="3"/>
  <c r="AB445" i="3"/>
  <c r="X445" i="3"/>
  <c r="Y445" i="3"/>
  <c r="T445" i="3"/>
  <c r="O445" i="3"/>
  <c r="AO444" i="3"/>
  <c r="AL444" i="3"/>
  <c r="AM444" i="3"/>
  <c r="AI444" i="3"/>
  <c r="AE444" i="3"/>
  <c r="AG444" i="3"/>
  <c r="AB444" i="3"/>
  <c r="X444" i="3"/>
  <c r="T444" i="3"/>
  <c r="O444" i="3"/>
  <c r="AO443" i="3"/>
  <c r="AI443" i="3"/>
  <c r="AE443" i="3"/>
  <c r="AG443" i="3"/>
  <c r="AB443" i="3"/>
  <c r="X443" i="3"/>
  <c r="T443" i="3"/>
  <c r="O443" i="3"/>
  <c r="AO442" i="3"/>
  <c r="AL442" i="3"/>
  <c r="AM442" i="3"/>
  <c r="AI442" i="3"/>
  <c r="AE442" i="3"/>
  <c r="AG442" i="3"/>
  <c r="AB442" i="3"/>
  <c r="AC442" i="3"/>
  <c r="X442" i="3"/>
  <c r="Y442" i="3"/>
  <c r="T442" i="3"/>
  <c r="U442" i="3"/>
  <c r="O442" i="3"/>
  <c r="P442" i="3"/>
  <c r="AO441" i="3"/>
  <c r="AL441" i="3"/>
  <c r="AM441" i="3"/>
  <c r="AI441" i="3"/>
  <c r="AE441" i="3"/>
  <c r="AG441" i="3"/>
  <c r="AB441" i="3"/>
  <c r="AC441" i="3"/>
  <c r="X441" i="3"/>
  <c r="Y441" i="3"/>
  <c r="T441" i="3"/>
  <c r="U441" i="3"/>
  <c r="O441" i="3"/>
  <c r="P441" i="3"/>
  <c r="AO440" i="3"/>
  <c r="AL440" i="3"/>
  <c r="AM440" i="3"/>
  <c r="AI440" i="3"/>
  <c r="AE440" i="3"/>
  <c r="AG440" i="3"/>
  <c r="AB440" i="3"/>
  <c r="AC440" i="3"/>
  <c r="X440" i="3"/>
  <c r="Y440" i="3"/>
  <c r="T440" i="3"/>
  <c r="U440" i="3"/>
  <c r="O440" i="3"/>
  <c r="AO439" i="3"/>
  <c r="AO438" i="3"/>
  <c r="AO437" i="3"/>
  <c r="AO436" i="3"/>
  <c r="AO435" i="3"/>
  <c r="AO434" i="3"/>
  <c r="AO433" i="3"/>
  <c r="AO432" i="3"/>
  <c r="AL432" i="3"/>
  <c r="AM432" i="3"/>
  <c r="AI432" i="3"/>
  <c r="AE432" i="3"/>
  <c r="AG432" i="3"/>
  <c r="AB432" i="3"/>
  <c r="AC432" i="3"/>
  <c r="X432" i="3"/>
  <c r="Y432" i="3"/>
  <c r="T432" i="3"/>
  <c r="U432" i="3"/>
  <c r="Q432" i="3"/>
  <c r="P432" i="3"/>
  <c r="O432" i="3"/>
  <c r="AO431" i="3"/>
  <c r="AL431" i="3"/>
  <c r="AM431" i="3"/>
  <c r="AI431" i="3"/>
  <c r="AE431" i="3"/>
  <c r="AG431" i="3"/>
  <c r="AB431" i="3"/>
  <c r="AC431" i="3"/>
  <c r="X431" i="3"/>
  <c r="Y431" i="3"/>
  <c r="T431" i="3"/>
  <c r="U431" i="3"/>
  <c r="Q431" i="3"/>
  <c r="O431" i="3"/>
  <c r="P431" i="3"/>
  <c r="AO430" i="3"/>
  <c r="AL430" i="3"/>
  <c r="AM430" i="3"/>
  <c r="AI430" i="3"/>
  <c r="AE430" i="3"/>
  <c r="AG430" i="3"/>
  <c r="AC430" i="3"/>
  <c r="AB430" i="3"/>
  <c r="X430" i="3"/>
  <c r="Y430" i="3"/>
  <c r="T430" i="3"/>
  <c r="U430" i="3"/>
  <c r="Q430" i="3"/>
  <c r="P430" i="3"/>
  <c r="O430" i="3"/>
  <c r="AO429" i="3"/>
  <c r="AL429" i="3"/>
  <c r="AM429" i="3"/>
  <c r="AI429" i="3"/>
  <c r="AE429" i="3"/>
  <c r="AG429" i="3"/>
  <c r="AC429" i="3"/>
  <c r="AB429" i="3"/>
  <c r="X429" i="3"/>
  <c r="Y429" i="3"/>
  <c r="T429" i="3"/>
  <c r="U429" i="3"/>
  <c r="Q429" i="3"/>
  <c r="P429" i="3"/>
  <c r="O429" i="3"/>
  <c r="AO428" i="3"/>
  <c r="AL428" i="3"/>
  <c r="AM428" i="3"/>
  <c r="AI428" i="3"/>
  <c r="AE428" i="3"/>
  <c r="AG428" i="3"/>
  <c r="AB428" i="3"/>
  <c r="AC428" i="3"/>
  <c r="X428" i="3"/>
  <c r="Y428" i="3"/>
  <c r="T428" i="3"/>
  <c r="U428" i="3"/>
  <c r="Q428" i="3"/>
  <c r="O428" i="3"/>
  <c r="P428" i="3"/>
  <c r="AO427" i="3"/>
  <c r="AL427" i="3"/>
  <c r="AM427" i="3"/>
  <c r="AI427" i="3"/>
  <c r="AE427" i="3"/>
  <c r="AG427" i="3"/>
  <c r="AB427" i="3"/>
  <c r="AC427" i="3"/>
  <c r="X427" i="3"/>
  <c r="Y427" i="3"/>
  <c r="U427" i="3"/>
  <c r="T427" i="3"/>
  <c r="Q427" i="3"/>
  <c r="O427" i="3"/>
  <c r="P427" i="3"/>
  <c r="AO426" i="3"/>
  <c r="AL426" i="3"/>
  <c r="AM426" i="3"/>
  <c r="AI426" i="3"/>
  <c r="AE426" i="3"/>
  <c r="AG426" i="3"/>
  <c r="AB426" i="3"/>
  <c r="AC426" i="3"/>
  <c r="X426" i="3"/>
  <c r="Y426" i="3"/>
  <c r="T426" i="3"/>
  <c r="U426" i="3"/>
  <c r="Q426" i="3"/>
  <c r="O426" i="3"/>
  <c r="P426" i="3"/>
  <c r="AO425" i="3"/>
  <c r="AL425" i="3"/>
  <c r="AM425" i="3"/>
  <c r="AI425" i="3"/>
  <c r="AE425" i="3"/>
  <c r="AG425" i="3"/>
  <c r="AC425" i="3"/>
  <c r="AB425" i="3"/>
  <c r="X425" i="3"/>
  <c r="Y425" i="3"/>
  <c r="T425" i="3"/>
  <c r="U425" i="3"/>
  <c r="Q425" i="3"/>
  <c r="P425" i="3"/>
  <c r="O425" i="3"/>
  <c r="AO424" i="3"/>
  <c r="AL424" i="3"/>
  <c r="AM424" i="3"/>
  <c r="AI424" i="3"/>
  <c r="AE424" i="3"/>
  <c r="AG424" i="3"/>
  <c r="AC424" i="3"/>
  <c r="AB424" i="3"/>
  <c r="X424" i="3"/>
  <c r="Y424" i="3"/>
  <c r="T424" i="3"/>
  <c r="U424" i="3"/>
  <c r="Q424" i="3"/>
  <c r="P424" i="3"/>
  <c r="O424" i="3"/>
  <c r="AO423" i="3"/>
  <c r="AL423" i="3"/>
  <c r="AM423" i="3"/>
  <c r="AI423" i="3"/>
  <c r="AE423" i="3"/>
  <c r="AG423" i="3"/>
  <c r="AB423" i="3"/>
  <c r="AC423" i="3"/>
  <c r="X423" i="3"/>
  <c r="Y423" i="3"/>
  <c r="T423" i="3"/>
  <c r="U423" i="3"/>
  <c r="Q423" i="3"/>
  <c r="O423" i="3"/>
  <c r="P423" i="3"/>
  <c r="AO422" i="3"/>
  <c r="AL422" i="3"/>
  <c r="AM422" i="3"/>
  <c r="AI422" i="3"/>
  <c r="AE422" i="3"/>
  <c r="AG422" i="3"/>
  <c r="AB422" i="3"/>
  <c r="AC422" i="3"/>
  <c r="X422" i="3"/>
  <c r="Y422" i="3"/>
  <c r="T422" i="3"/>
  <c r="U422" i="3"/>
  <c r="Q422" i="3"/>
  <c r="O422" i="3"/>
  <c r="P422" i="3"/>
  <c r="AO421" i="3"/>
  <c r="AL421" i="3"/>
  <c r="AM421" i="3"/>
  <c r="AI421" i="3"/>
  <c r="AE421" i="3"/>
  <c r="AG421" i="3"/>
  <c r="AB421" i="3"/>
  <c r="AC421" i="3"/>
  <c r="X421" i="3"/>
  <c r="Y421" i="3"/>
  <c r="U421" i="3"/>
  <c r="T421" i="3"/>
  <c r="Q421" i="3"/>
  <c r="O421" i="3"/>
  <c r="P421" i="3"/>
  <c r="AO420" i="3"/>
  <c r="AL420" i="3"/>
  <c r="AM420" i="3"/>
  <c r="AI420" i="3"/>
  <c r="AE420" i="3"/>
  <c r="AG420" i="3"/>
  <c r="AB420" i="3"/>
  <c r="AC420" i="3"/>
  <c r="X420" i="3"/>
  <c r="Y420" i="3"/>
  <c r="T420" i="3"/>
  <c r="U420" i="3"/>
  <c r="Q420" i="3"/>
  <c r="O420" i="3"/>
  <c r="P420" i="3"/>
  <c r="AO419" i="3"/>
  <c r="AL419" i="3"/>
  <c r="AI419" i="3"/>
  <c r="AE419" i="3"/>
  <c r="AG419" i="3"/>
  <c r="AB419" i="3"/>
  <c r="AC419" i="3"/>
  <c r="X419" i="3"/>
  <c r="Y419" i="3"/>
  <c r="T419" i="3"/>
  <c r="U419" i="3"/>
  <c r="Q419" i="3"/>
  <c r="O419" i="3"/>
  <c r="P419" i="3"/>
  <c r="AO418" i="3"/>
  <c r="AL418" i="3"/>
  <c r="AI418" i="3"/>
  <c r="AE418" i="3"/>
  <c r="AG418" i="3"/>
  <c r="AB418" i="3"/>
  <c r="AC418" i="3"/>
  <c r="X418" i="3"/>
  <c r="Y418" i="3"/>
  <c r="T418" i="3"/>
  <c r="U418" i="3"/>
  <c r="Q418" i="3"/>
  <c r="O418" i="3"/>
  <c r="P418" i="3"/>
  <c r="AO417" i="3"/>
  <c r="AM417" i="3"/>
  <c r="AL417" i="3"/>
  <c r="AI417" i="3"/>
  <c r="AE417" i="3"/>
  <c r="AG417" i="3"/>
  <c r="AB417" i="3"/>
  <c r="AC417" i="3"/>
  <c r="X417" i="3"/>
  <c r="Y417" i="3"/>
  <c r="T417" i="3"/>
  <c r="U417" i="3"/>
  <c r="Q417" i="3"/>
  <c r="O417" i="3"/>
  <c r="P417" i="3"/>
  <c r="AO416" i="3"/>
  <c r="AM416" i="3"/>
  <c r="AL416" i="3"/>
  <c r="AI416" i="3"/>
  <c r="AE416" i="3"/>
  <c r="AG416" i="3"/>
  <c r="AB416" i="3"/>
  <c r="AC416" i="3"/>
  <c r="X416" i="3"/>
  <c r="Y416" i="3"/>
  <c r="T416" i="3"/>
  <c r="U416" i="3"/>
  <c r="Q416" i="3"/>
  <c r="O416" i="3"/>
  <c r="P416" i="3"/>
  <c r="AO415" i="3"/>
  <c r="AM415" i="3"/>
  <c r="AL415" i="3"/>
  <c r="AI415" i="3"/>
  <c r="AE415" i="3"/>
  <c r="AG415" i="3"/>
  <c r="AB415" i="3"/>
  <c r="AC415" i="3"/>
  <c r="X415" i="3"/>
  <c r="Y415" i="3"/>
  <c r="T415" i="3"/>
  <c r="U415" i="3"/>
  <c r="Q415" i="3"/>
  <c r="O415" i="3"/>
  <c r="P415" i="3"/>
  <c r="AO414" i="3"/>
  <c r="AM414" i="3"/>
  <c r="AL414" i="3"/>
  <c r="AI414" i="3"/>
  <c r="AE414" i="3"/>
  <c r="AG414" i="3"/>
  <c r="AB414" i="3"/>
  <c r="AC414" i="3"/>
  <c r="X414" i="3"/>
  <c r="Y414" i="3"/>
  <c r="T414" i="3"/>
  <c r="U414" i="3"/>
  <c r="Q414" i="3"/>
  <c r="O414" i="3"/>
  <c r="P414" i="3"/>
  <c r="AO413" i="3"/>
  <c r="AL413" i="3"/>
  <c r="AM413" i="3"/>
  <c r="AI413" i="3"/>
  <c r="AE413" i="3"/>
  <c r="AG413" i="3"/>
  <c r="AB413" i="3"/>
  <c r="AC413" i="3"/>
  <c r="X413" i="3"/>
  <c r="Y413" i="3"/>
  <c r="T413" i="3"/>
  <c r="U413" i="3"/>
  <c r="Q413" i="3"/>
  <c r="P413" i="3"/>
  <c r="O413" i="3"/>
  <c r="AO412" i="3"/>
  <c r="AL412" i="3"/>
  <c r="AM412" i="3"/>
  <c r="AI412" i="3"/>
  <c r="AE412" i="3"/>
  <c r="AG412" i="3"/>
  <c r="AB412" i="3"/>
  <c r="AC412" i="3"/>
  <c r="X412" i="3"/>
  <c r="Y412" i="3"/>
  <c r="T412" i="3"/>
  <c r="U412" i="3"/>
  <c r="Q412" i="3"/>
  <c r="P412" i="3"/>
  <c r="O412" i="3"/>
  <c r="AO411" i="3"/>
  <c r="AL411" i="3"/>
  <c r="AM411" i="3"/>
  <c r="AI411" i="3"/>
  <c r="AE411" i="3"/>
  <c r="AG411" i="3"/>
  <c r="AB411" i="3"/>
  <c r="AC411" i="3"/>
  <c r="X411" i="3"/>
  <c r="Y411" i="3"/>
  <c r="T411" i="3"/>
  <c r="U411" i="3"/>
  <c r="Q411" i="3"/>
  <c r="P411" i="3"/>
  <c r="O411" i="3"/>
  <c r="AO410" i="3"/>
  <c r="AM410" i="3"/>
  <c r="AL410" i="3"/>
  <c r="AI410" i="3"/>
  <c r="AE410" i="3"/>
  <c r="AG410" i="3"/>
  <c r="AC410" i="3"/>
  <c r="AB410" i="3"/>
  <c r="X410" i="3"/>
  <c r="Y410" i="3"/>
  <c r="T410" i="3"/>
  <c r="U410" i="3"/>
  <c r="Q410" i="3"/>
  <c r="P410" i="3"/>
  <c r="O410" i="3"/>
  <c r="AO409" i="3"/>
  <c r="AL409" i="3"/>
  <c r="AM409" i="3"/>
  <c r="AI409" i="3"/>
  <c r="AE409" i="3"/>
  <c r="AG409" i="3"/>
  <c r="AB409" i="3"/>
  <c r="AC409" i="3"/>
  <c r="X409" i="3"/>
  <c r="Y409" i="3"/>
  <c r="T409" i="3"/>
  <c r="U409" i="3"/>
  <c r="Q409" i="3"/>
  <c r="P409" i="3"/>
  <c r="O409" i="3"/>
  <c r="AO408" i="3"/>
  <c r="AL408" i="3"/>
  <c r="AM408" i="3"/>
  <c r="AI408" i="3"/>
  <c r="AE408" i="3"/>
  <c r="AG408" i="3"/>
  <c r="AB408" i="3"/>
  <c r="AC408" i="3"/>
  <c r="X408" i="3"/>
  <c r="Y408" i="3"/>
  <c r="T408" i="3"/>
  <c r="U408" i="3"/>
  <c r="Q408" i="3"/>
  <c r="P408" i="3"/>
  <c r="O408" i="3"/>
  <c r="AO407" i="3"/>
  <c r="AL407" i="3"/>
  <c r="AM407" i="3"/>
  <c r="AI407" i="3"/>
  <c r="AE407" i="3"/>
  <c r="AG407" i="3"/>
  <c r="AB407" i="3"/>
  <c r="AC407" i="3"/>
  <c r="X407" i="3"/>
  <c r="Y407" i="3"/>
  <c r="T407" i="3"/>
  <c r="U407" i="3"/>
  <c r="Q407" i="3"/>
  <c r="P407" i="3"/>
  <c r="O407" i="3"/>
  <c r="AO406" i="3"/>
  <c r="AM406" i="3"/>
  <c r="AL406" i="3"/>
  <c r="AI406" i="3"/>
  <c r="AE406" i="3"/>
  <c r="AG406" i="3"/>
  <c r="AB406" i="3"/>
  <c r="AC406" i="3"/>
  <c r="X406" i="3"/>
  <c r="Y406" i="3"/>
  <c r="T406" i="3"/>
  <c r="U406" i="3"/>
  <c r="Q406" i="3"/>
  <c r="O406" i="3"/>
  <c r="P406" i="3"/>
  <c r="AO405" i="3"/>
  <c r="AM405" i="3"/>
  <c r="AL405" i="3"/>
  <c r="AI405" i="3"/>
  <c r="AE405" i="3"/>
  <c r="AG405" i="3"/>
  <c r="AB405" i="3"/>
  <c r="AC405" i="3"/>
  <c r="X405" i="3"/>
  <c r="Y405" i="3"/>
  <c r="U405" i="3"/>
  <c r="T405" i="3"/>
  <c r="Q405" i="3"/>
  <c r="P405" i="3"/>
  <c r="O405" i="3"/>
  <c r="AO404" i="3"/>
  <c r="AM404" i="3"/>
  <c r="AL404" i="3"/>
  <c r="AI404" i="3"/>
  <c r="AE404" i="3"/>
  <c r="AG404" i="3"/>
  <c r="AB404" i="3"/>
  <c r="AC404" i="3"/>
  <c r="X404" i="3"/>
  <c r="Y404" i="3"/>
  <c r="U404" i="3"/>
  <c r="T404" i="3"/>
  <c r="Q404" i="3"/>
  <c r="P404" i="3"/>
  <c r="O404" i="3"/>
  <c r="AO403" i="3"/>
  <c r="AM403" i="3"/>
  <c r="AL403" i="3"/>
  <c r="AI403" i="3"/>
  <c r="AE403" i="3"/>
  <c r="AG403" i="3"/>
  <c r="AB403" i="3"/>
  <c r="AC403" i="3"/>
  <c r="X403" i="3"/>
  <c r="Y403" i="3"/>
  <c r="U403" i="3"/>
  <c r="T403" i="3"/>
  <c r="Q403" i="3"/>
  <c r="P403" i="3"/>
  <c r="O403" i="3"/>
  <c r="AO402" i="3"/>
  <c r="AL402" i="3"/>
  <c r="AM402" i="3"/>
  <c r="AI402" i="3"/>
  <c r="AE402" i="3"/>
  <c r="AG402" i="3"/>
  <c r="AB402" i="3"/>
  <c r="AC402" i="3"/>
  <c r="X402" i="3"/>
  <c r="Y402" i="3"/>
  <c r="U402" i="3"/>
  <c r="T402" i="3"/>
  <c r="Q402" i="3"/>
  <c r="P402" i="3"/>
  <c r="O402" i="3"/>
  <c r="AO401" i="3"/>
  <c r="AL401" i="3"/>
  <c r="AM401" i="3"/>
  <c r="AI401" i="3"/>
  <c r="AE401" i="3"/>
  <c r="AG401" i="3"/>
  <c r="AB401" i="3"/>
  <c r="AC401" i="3"/>
  <c r="X401" i="3"/>
  <c r="Y401" i="3"/>
  <c r="U401" i="3"/>
  <c r="T401" i="3"/>
  <c r="Q401" i="3"/>
  <c r="P401" i="3"/>
  <c r="O401" i="3"/>
  <c r="AO400" i="3"/>
  <c r="AL400" i="3"/>
  <c r="AM400" i="3"/>
  <c r="AI400" i="3"/>
  <c r="AE400" i="3"/>
  <c r="AG400" i="3"/>
  <c r="AB400" i="3"/>
  <c r="AC400" i="3"/>
  <c r="X400" i="3"/>
  <c r="Y400" i="3"/>
  <c r="U400" i="3"/>
  <c r="T400" i="3"/>
  <c r="Q400" i="3"/>
  <c r="P400" i="3"/>
  <c r="O400" i="3"/>
  <c r="AO399" i="3"/>
  <c r="AL399" i="3"/>
  <c r="AM399" i="3"/>
  <c r="AI399" i="3"/>
  <c r="AE399" i="3"/>
  <c r="AG399" i="3"/>
  <c r="AB399" i="3"/>
  <c r="AC399" i="3"/>
  <c r="X399" i="3"/>
  <c r="Y399" i="3"/>
  <c r="U399" i="3"/>
  <c r="T399" i="3"/>
  <c r="Q399" i="3"/>
  <c r="P399" i="3"/>
  <c r="O399" i="3"/>
  <c r="AO398" i="3"/>
  <c r="AL398" i="3"/>
  <c r="AM398" i="3"/>
  <c r="AI398" i="3"/>
  <c r="AE398" i="3"/>
  <c r="AG398" i="3"/>
  <c r="AB398" i="3"/>
  <c r="AC398" i="3"/>
  <c r="X398" i="3"/>
  <c r="Y398" i="3"/>
  <c r="U398" i="3"/>
  <c r="T398" i="3"/>
  <c r="Q398" i="3"/>
  <c r="P398" i="3"/>
  <c r="O398" i="3"/>
  <c r="AO397" i="3"/>
  <c r="AL397" i="3"/>
  <c r="AM397" i="3"/>
  <c r="AI397" i="3"/>
  <c r="AE397" i="3"/>
  <c r="AG397" i="3"/>
  <c r="AB397" i="3"/>
  <c r="AC397" i="3"/>
  <c r="X397" i="3"/>
  <c r="Y397" i="3"/>
  <c r="U397" i="3"/>
  <c r="T397" i="3"/>
  <c r="Q397" i="3"/>
  <c r="P397" i="3"/>
  <c r="O397" i="3"/>
  <c r="AO396" i="3"/>
  <c r="AL396" i="3"/>
  <c r="AM396" i="3"/>
  <c r="AI396" i="3"/>
  <c r="AE396" i="3"/>
  <c r="AG396" i="3"/>
  <c r="AB396" i="3"/>
  <c r="AC396" i="3"/>
  <c r="X396" i="3"/>
  <c r="Y396" i="3"/>
  <c r="U396" i="3"/>
  <c r="T396" i="3"/>
  <c r="Q396" i="3"/>
  <c r="P396" i="3"/>
  <c r="O396" i="3"/>
  <c r="AO395" i="3"/>
  <c r="AL395" i="3"/>
  <c r="AM395" i="3"/>
  <c r="AI395" i="3"/>
  <c r="AE395" i="3"/>
  <c r="AG395" i="3"/>
  <c r="AB395" i="3"/>
  <c r="AC395" i="3"/>
  <c r="X395" i="3"/>
  <c r="Y395" i="3"/>
  <c r="U395" i="3"/>
  <c r="T395" i="3"/>
  <c r="Q395" i="3"/>
  <c r="P395" i="3"/>
  <c r="O395" i="3"/>
  <c r="AO394" i="3"/>
  <c r="AL394" i="3"/>
  <c r="AM394" i="3"/>
  <c r="AI394" i="3"/>
  <c r="AE394" i="3"/>
  <c r="AG394" i="3"/>
  <c r="AB394" i="3"/>
  <c r="AC394" i="3"/>
  <c r="X394" i="3"/>
  <c r="Y394" i="3"/>
  <c r="U394" i="3"/>
  <c r="T394" i="3"/>
  <c r="Q394" i="3"/>
  <c r="P394" i="3"/>
  <c r="O394" i="3"/>
  <c r="AO393" i="3"/>
  <c r="AL393" i="3"/>
  <c r="AM393" i="3"/>
  <c r="AI393" i="3"/>
  <c r="AE393" i="3"/>
  <c r="AG393" i="3"/>
  <c r="AB393" i="3"/>
  <c r="AC393" i="3"/>
  <c r="X393" i="3"/>
  <c r="Y393" i="3"/>
  <c r="U393" i="3"/>
  <c r="T393" i="3"/>
  <c r="Q393" i="3"/>
  <c r="P393" i="3"/>
  <c r="O393" i="3"/>
  <c r="AO392" i="3"/>
  <c r="AL392" i="3"/>
  <c r="AM392" i="3"/>
  <c r="AI392" i="3"/>
  <c r="AE392" i="3"/>
  <c r="AG392" i="3"/>
  <c r="AB392" i="3"/>
  <c r="AC392" i="3"/>
  <c r="X392" i="3"/>
  <c r="Y392" i="3"/>
  <c r="U392" i="3"/>
  <c r="T392" i="3"/>
  <c r="Q392" i="3"/>
  <c r="P392" i="3"/>
  <c r="O392" i="3"/>
  <c r="AO391" i="3"/>
  <c r="AL391" i="3"/>
  <c r="AM391" i="3"/>
  <c r="AI391" i="3"/>
  <c r="AE391" i="3"/>
  <c r="AG391" i="3"/>
  <c r="AB391" i="3"/>
  <c r="AC391" i="3"/>
  <c r="X391" i="3"/>
  <c r="Y391" i="3"/>
  <c r="U391" i="3"/>
  <c r="T391" i="3"/>
  <c r="Q391" i="3"/>
  <c r="P391" i="3"/>
  <c r="O391" i="3"/>
  <c r="AO390" i="3"/>
  <c r="AL390" i="3"/>
  <c r="AM390" i="3"/>
  <c r="AI390" i="3"/>
  <c r="AE390" i="3"/>
  <c r="AG390" i="3"/>
  <c r="AB390" i="3"/>
  <c r="AC390" i="3"/>
  <c r="X390" i="3"/>
  <c r="Y390" i="3"/>
  <c r="U390" i="3"/>
  <c r="T390" i="3"/>
  <c r="Q390" i="3"/>
  <c r="P390" i="3"/>
  <c r="O390" i="3"/>
  <c r="AO389" i="3"/>
  <c r="AL389" i="3"/>
  <c r="AM389" i="3"/>
  <c r="AI389" i="3"/>
  <c r="AE389" i="3"/>
  <c r="AG389" i="3"/>
  <c r="AB389" i="3"/>
  <c r="AC389" i="3"/>
  <c r="X389" i="3"/>
  <c r="Y389" i="3"/>
  <c r="U389" i="3"/>
  <c r="T389" i="3"/>
  <c r="Q389" i="3"/>
  <c r="P389" i="3"/>
  <c r="O389" i="3"/>
  <c r="AO388" i="3"/>
  <c r="AM388" i="3"/>
  <c r="AL388" i="3"/>
  <c r="AI388" i="3"/>
  <c r="AE388" i="3"/>
  <c r="AG388" i="3"/>
  <c r="AB388" i="3"/>
  <c r="AC388" i="3"/>
  <c r="X388" i="3"/>
  <c r="Y388" i="3"/>
  <c r="U388" i="3"/>
  <c r="T388" i="3"/>
  <c r="Q388" i="3"/>
  <c r="P388" i="3"/>
  <c r="O388" i="3"/>
  <c r="AO387" i="3"/>
  <c r="AM387" i="3"/>
  <c r="AL387" i="3"/>
  <c r="AI387" i="3"/>
  <c r="AE387" i="3"/>
  <c r="AG387" i="3"/>
  <c r="AB387" i="3"/>
  <c r="AC387" i="3"/>
  <c r="X387" i="3"/>
  <c r="Y387" i="3"/>
  <c r="T387" i="3"/>
  <c r="U387" i="3"/>
  <c r="Q387" i="3"/>
  <c r="O387" i="3"/>
  <c r="P387" i="3"/>
  <c r="AO386" i="3"/>
  <c r="AM386" i="3"/>
  <c r="AL386" i="3"/>
  <c r="AI386" i="3"/>
  <c r="AE386" i="3"/>
  <c r="AG386" i="3"/>
  <c r="AB386" i="3"/>
  <c r="AC386" i="3"/>
  <c r="X386" i="3"/>
  <c r="Y386" i="3"/>
  <c r="T386" i="3"/>
  <c r="U386" i="3"/>
  <c r="Q386" i="3"/>
  <c r="O386" i="3"/>
  <c r="P386" i="3"/>
  <c r="AO385" i="3"/>
  <c r="AM385" i="3"/>
  <c r="AL385" i="3"/>
  <c r="AI385" i="3"/>
  <c r="AE385" i="3"/>
  <c r="AG385" i="3"/>
  <c r="AB385" i="3"/>
  <c r="AC385" i="3"/>
  <c r="X385" i="3"/>
  <c r="Y385" i="3"/>
  <c r="T385" i="3"/>
  <c r="U385" i="3"/>
  <c r="Q385" i="3"/>
  <c r="O385" i="3"/>
  <c r="P385" i="3"/>
  <c r="AO384" i="3"/>
  <c r="AM384" i="3"/>
  <c r="AL384" i="3"/>
  <c r="AI384" i="3"/>
  <c r="AE384" i="3"/>
  <c r="AG384" i="3"/>
  <c r="AB384" i="3"/>
  <c r="AC384" i="3"/>
  <c r="X384" i="3"/>
  <c r="Y384" i="3"/>
  <c r="T384" i="3"/>
  <c r="U384" i="3"/>
  <c r="Q384" i="3"/>
  <c r="O384" i="3"/>
  <c r="P384" i="3"/>
  <c r="AO383" i="3"/>
  <c r="AM383" i="3"/>
  <c r="AL383" i="3"/>
  <c r="AI383" i="3"/>
  <c r="AE383" i="3"/>
  <c r="AG383" i="3"/>
  <c r="AB383" i="3"/>
  <c r="AC383" i="3"/>
  <c r="X383" i="3"/>
  <c r="Y383" i="3"/>
  <c r="T383" i="3"/>
  <c r="U383" i="3"/>
  <c r="Q383" i="3"/>
  <c r="O383" i="3"/>
  <c r="P383" i="3"/>
  <c r="AO382" i="3"/>
  <c r="AM382" i="3"/>
  <c r="AL382" i="3"/>
  <c r="AI382" i="3"/>
  <c r="AE382" i="3"/>
  <c r="AG382" i="3"/>
  <c r="AB382" i="3"/>
  <c r="AC382" i="3"/>
  <c r="X382" i="3"/>
  <c r="Y382" i="3"/>
  <c r="T382" i="3"/>
  <c r="U382" i="3"/>
  <c r="Q382" i="3"/>
  <c r="O382" i="3"/>
  <c r="P382" i="3"/>
  <c r="AO381" i="3"/>
  <c r="AM381" i="3"/>
  <c r="AL381" i="3"/>
  <c r="AI381" i="3"/>
  <c r="AE381" i="3"/>
  <c r="AG381" i="3"/>
  <c r="AB381" i="3"/>
  <c r="AC381" i="3"/>
  <c r="X381" i="3"/>
  <c r="Y381" i="3"/>
  <c r="T381" i="3"/>
  <c r="U381" i="3"/>
  <c r="Q381" i="3"/>
  <c r="O381" i="3"/>
  <c r="P381" i="3"/>
  <c r="AO380" i="3"/>
  <c r="AM380" i="3"/>
  <c r="AL380" i="3"/>
  <c r="AI380" i="3"/>
  <c r="AE380" i="3"/>
  <c r="AG380" i="3"/>
  <c r="AB380" i="3"/>
  <c r="AC380" i="3"/>
  <c r="X380" i="3"/>
  <c r="Y380" i="3"/>
  <c r="T380" i="3"/>
  <c r="U380" i="3"/>
  <c r="Q380" i="3"/>
  <c r="O380" i="3"/>
  <c r="P380" i="3"/>
  <c r="AO379" i="3"/>
  <c r="AM379" i="3"/>
  <c r="AL379" i="3"/>
  <c r="AI379" i="3"/>
  <c r="AE379" i="3"/>
  <c r="AG379" i="3"/>
  <c r="AB379" i="3"/>
  <c r="AC379" i="3"/>
  <c r="X379" i="3"/>
  <c r="Y379" i="3"/>
  <c r="T379" i="3"/>
  <c r="U379" i="3"/>
  <c r="Q379" i="3"/>
  <c r="O379" i="3"/>
  <c r="P379" i="3"/>
  <c r="AO378" i="3"/>
  <c r="AM378" i="3"/>
  <c r="AL378" i="3"/>
  <c r="AI378" i="3"/>
  <c r="AE378" i="3"/>
  <c r="AG378" i="3"/>
  <c r="AB378" i="3"/>
  <c r="AC378" i="3"/>
  <c r="X378" i="3"/>
  <c r="Y378" i="3"/>
  <c r="T378" i="3"/>
  <c r="U378" i="3"/>
  <c r="Q378" i="3"/>
  <c r="O378" i="3"/>
  <c r="P378" i="3"/>
  <c r="AO377" i="3"/>
  <c r="AM377" i="3"/>
  <c r="AL377" i="3"/>
  <c r="AI377" i="3"/>
  <c r="AE377" i="3"/>
  <c r="AG377" i="3"/>
  <c r="AB377" i="3"/>
  <c r="AC377" i="3"/>
  <c r="X377" i="3"/>
  <c r="Y377" i="3"/>
  <c r="T377" i="3"/>
  <c r="U377" i="3"/>
  <c r="Q377" i="3"/>
  <c r="O377" i="3"/>
  <c r="P377" i="3"/>
  <c r="AO376" i="3"/>
  <c r="AL376" i="3"/>
  <c r="AI376" i="3"/>
  <c r="AE376" i="3"/>
  <c r="AG376" i="3"/>
  <c r="AB376" i="3"/>
  <c r="AC376" i="3"/>
  <c r="X376" i="3"/>
  <c r="Y376" i="3"/>
  <c r="T376" i="3"/>
  <c r="U376" i="3"/>
  <c r="Q376" i="3"/>
  <c r="O376" i="3"/>
  <c r="P376" i="3"/>
  <c r="AO375" i="3"/>
  <c r="AL375" i="3"/>
  <c r="AI375" i="3"/>
  <c r="AE375" i="3"/>
  <c r="AG375" i="3"/>
  <c r="AB375" i="3"/>
  <c r="AC375" i="3"/>
  <c r="X375" i="3"/>
  <c r="Y375" i="3"/>
  <c r="T375" i="3"/>
  <c r="U375" i="3"/>
  <c r="Q375" i="3"/>
  <c r="O375" i="3"/>
  <c r="P375" i="3"/>
  <c r="AO374" i="3"/>
  <c r="AL374" i="3"/>
  <c r="AI374" i="3"/>
  <c r="AE374" i="3"/>
  <c r="AG374" i="3"/>
  <c r="AB374" i="3"/>
  <c r="AC374" i="3"/>
  <c r="X374" i="3"/>
  <c r="Y374" i="3"/>
  <c r="T374" i="3"/>
  <c r="U374" i="3"/>
  <c r="Q374" i="3"/>
  <c r="O374" i="3"/>
  <c r="P374" i="3"/>
  <c r="AO373" i="3"/>
  <c r="AL373" i="3"/>
  <c r="AI373" i="3"/>
  <c r="AE373" i="3"/>
  <c r="AG373" i="3"/>
  <c r="AB373" i="3"/>
  <c r="AC373" i="3"/>
  <c r="X373" i="3"/>
  <c r="Y373" i="3"/>
  <c r="T373" i="3"/>
  <c r="U373" i="3"/>
  <c r="Q373" i="3"/>
  <c r="O373" i="3"/>
  <c r="P373" i="3"/>
  <c r="AO372" i="3"/>
  <c r="AL372" i="3"/>
  <c r="AI372" i="3"/>
  <c r="AE372" i="3"/>
  <c r="AG372" i="3"/>
  <c r="AB372" i="3"/>
  <c r="AC372" i="3"/>
  <c r="X372" i="3"/>
  <c r="Y372" i="3"/>
  <c r="T372" i="3"/>
  <c r="U372" i="3"/>
  <c r="Q372" i="3"/>
  <c r="O372" i="3"/>
  <c r="P372" i="3"/>
  <c r="AO371" i="3"/>
  <c r="AL371" i="3"/>
  <c r="AI371" i="3"/>
  <c r="AE371" i="3"/>
  <c r="AG371" i="3"/>
  <c r="AB371" i="3"/>
  <c r="AC371" i="3"/>
  <c r="X371" i="3"/>
  <c r="Y371" i="3"/>
  <c r="T371" i="3"/>
  <c r="U371" i="3"/>
  <c r="Q371" i="3"/>
  <c r="O371" i="3"/>
  <c r="P371" i="3"/>
  <c r="AO370" i="3"/>
  <c r="AL370" i="3"/>
  <c r="AI370" i="3"/>
  <c r="AE370" i="3"/>
  <c r="AG370" i="3"/>
  <c r="AB370" i="3"/>
  <c r="AC370" i="3"/>
  <c r="X370" i="3"/>
  <c r="Y370" i="3"/>
  <c r="T370" i="3"/>
  <c r="U370" i="3"/>
  <c r="Q370" i="3"/>
  <c r="O370" i="3"/>
  <c r="P370" i="3"/>
  <c r="AO369" i="3"/>
  <c r="AL369" i="3"/>
  <c r="AI369" i="3"/>
  <c r="AE369" i="3"/>
  <c r="AG369" i="3"/>
  <c r="AB369" i="3"/>
  <c r="AC369" i="3"/>
  <c r="X369" i="3"/>
  <c r="Y369" i="3"/>
  <c r="T369" i="3"/>
  <c r="U369" i="3"/>
  <c r="Q369" i="3"/>
  <c r="O369" i="3"/>
  <c r="P369" i="3"/>
  <c r="AO368" i="3"/>
  <c r="AL368" i="3"/>
  <c r="AI368" i="3"/>
  <c r="AE368" i="3"/>
  <c r="AG368" i="3"/>
  <c r="AB368" i="3"/>
  <c r="AC368" i="3"/>
  <c r="X368" i="3"/>
  <c r="Y368" i="3"/>
  <c r="T368" i="3"/>
  <c r="U368" i="3"/>
  <c r="Q368" i="3"/>
  <c r="O368" i="3"/>
  <c r="P368" i="3"/>
  <c r="AO367" i="3"/>
  <c r="AM367" i="3"/>
  <c r="AL367" i="3"/>
  <c r="AI367" i="3"/>
  <c r="AE367" i="3"/>
  <c r="AG367" i="3"/>
  <c r="AB367" i="3"/>
  <c r="AC367" i="3"/>
  <c r="X367" i="3"/>
  <c r="Y367" i="3"/>
  <c r="T367" i="3"/>
  <c r="U367" i="3"/>
  <c r="Q367" i="3"/>
  <c r="O367" i="3"/>
  <c r="P367" i="3"/>
  <c r="AO366" i="3"/>
  <c r="AM366" i="3"/>
  <c r="AL366" i="3"/>
  <c r="AI366" i="3"/>
  <c r="AE366" i="3"/>
  <c r="AG366" i="3"/>
  <c r="AB366" i="3"/>
  <c r="AC366" i="3"/>
  <c r="X366" i="3"/>
  <c r="Y366" i="3"/>
  <c r="T366" i="3"/>
  <c r="U366" i="3"/>
  <c r="Q366" i="3"/>
  <c r="O366" i="3"/>
  <c r="P366" i="3"/>
  <c r="AO365" i="3"/>
  <c r="AM365" i="3"/>
  <c r="AL365" i="3"/>
  <c r="AI365" i="3"/>
  <c r="AE365" i="3"/>
  <c r="AG365" i="3"/>
  <c r="AB365" i="3"/>
  <c r="AC365" i="3"/>
  <c r="X365" i="3"/>
  <c r="Y365" i="3"/>
  <c r="T365" i="3"/>
  <c r="U365" i="3"/>
  <c r="Q365" i="3"/>
  <c r="O365" i="3"/>
  <c r="P365" i="3"/>
  <c r="AO364" i="3"/>
  <c r="AM364" i="3"/>
  <c r="AL364" i="3"/>
  <c r="AI364" i="3"/>
  <c r="AE364" i="3"/>
  <c r="AG364" i="3"/>
  <c r="AB364" i="3"/>
  <c r="AC364" i="3"/>
  <c r="X364" i="3"/>
  <c r="Y364" i="3"/>
  <c r="T364" i="3"/>
  <c r="U364" i="3"/>
  <c r="Q364" i="3"/>
  <c r="O364" i="3"/>
  <c r="P364" i="3"/>
  <c r="AO363" i="3"/>
  <c r="AM363" i="3"/>
  <c r="AL363" i="3"/>
  <c r="AI363" i="3"/>
  <c r="AE363" i="3"/>
  <c r="AG363" i="3"/>
  <c r="AB363" i="3"/>
  <c r="AC363" i="3"/>
  <c r="X363" i="3"/>
  <c r="Y363" i="3"/>
  <c r="T363" i="3"/>
  <c r="U363" i="3"/>
  <c r="Q363" i="3"/>
  <c r="O363" i="3"/>
  <c r="P363" i="3"/>
  <c r="AO362" i="3"/>
  <c r="AM362" i="3"/>
  <c r="AL362" i="3"/>
  <c r="AI362" i="3"/>
  <c r="AE362" i="3"/>
  <c r="AG362" i="3"/>
  <c r="AB362" i="3"/>
  <c r="AC362" i="3"/>
  <c r="X362" i="3"/>
  <c r="Y362" i="3"/>
  <c r="T362" i="3"/>
  <c r="U362" i="3"/>
  <c r="Q362" i="3"/>
  <c r="O362" i="3"/>
  <c r="P362" i="3"/>
  <c r="AO361" i="3"/>
  <c r="AM361" i="3"/>
  <c r="AL361" i="3"/>
  <c r="AI361" i="3"/>
  <c r="AE361" i="3"/>
  <c r="AG361" i="3"/>
  <c r="AB361" i="3"/>
  <c r="AC361" i="3"/>
  <c r="X361" i="3"/>
  <c r="Y361" i="3"/>
  <c r="T361" i="3"/>
  <c r="U361" i="3"/>
  <c r="Q361" i="3"/>
  <c r="O361" i="3"/>
  <c r="P361" i="3"/>
  <c r="AO360" i="3"/>
  <c r="AM360" i="3"/>
  <c r="AL360" i="3"/>
  <c r="AI360" i="3"/>
  <c r="AE360" i="3"/>
  <c r="AG360" i="3"/>
  <c r="AB360" i="3"/>
  <c r="AC360" i="3"/>
  <c r="X360" i="3"/>
  <c r="Y360" i="3"/>
  <c r="T360" i="3"/>
  <c r="U360" i="3"/>
  <c r="Q360" i="3"/>
  <c r="O360" i="3"/>
  <c r="P360" i="3"/>
  <c r="AO359" i="3"/>
  <c r="AM359" i="3"/>
  <c r="AL359" i="3"/>
  <c r="AI359" i="3"/>
  <c r="AE359" i="3"/>
  <c r="AG359" i="3"/>
  <c r="AB359" i="3"/>
  <c r="AC359" i="3"/>
  <c r="X359" i="3"/>
  <c r="Y359" i="3"/>
  <c r="T359" i="3"/>
  <c r="U359" i="3"/>
  <c r="Q359" i="3"/>
  <c r="O359" i="3"/>
  <c r="P359" i="3"/>
  <c r="AO358" i="3"/>
  <c r="AM358" i="3"/>
  <c r="AL358" i="3"/>
  <c r="AI358" i="3"/>
  <c r="AE358" i="3"/>
  <c r="AG358" i="3"/>
  <c r="AB358" i="3"/>
  <c r="AC358" i="3"/>
  <c r="X358" i="3"/>
  <c r="Y358" i="3"/>
  <c r="T358" i="3"/>
  <c r="U358" i="3"/>
  <c r="Q358" i="3"/>
  <c r="O358" i="3"/>
  <c r="P358" i="3"/>
  <c r="AO357" i="3"/>
  <c r="AM357" i="3"/>
  <c r="AL357" i="3"/>
  <c r="AI357" i="3"/>
  <c r="AE357" i="3"/>
  <c r="AG357" i="3"/>
  <c r="AB357" i="3"/>
  <c r="AC357" i="3"/>
  <c r="X357" i="3"/>
  <c r="Y357" i="3"/>
  <c r="T357" i="3"/>
  <c r="U357" i="3"/>
  <c r="Q357" i="3"/>
  <c r="O357" i="3"/>
  <c r="P357" i="3"/>
  <c r="AO356" i="3"/>
  <c r="AM356" i="3"/>
  <c r="AL356" i="3"/>
  <c r="AI356" i="3"/>
  <c r="AE356" i="3"/>
  <c r="AG356" i="3"/>
  <c r="AB356" i="3"/>
  <c r="AC356" i="3"/>
  <c r="X356" i="3"/>
  <c r="Y356" i="3"/>
  <c r="T356" i="3"/>
  <c r="U356" i="3"/>
  <c r="Q356" i="3"/>
  <c r="O356" i="3"/>
  <c r="P356" i="3"/>
  <c r="AO355" i="3"/>
  <c r="AM355" i="3"/>
  <c r="AL355" i="3"/>
  <c r="AI355" i="3"/>
  <c r="AE355" i="3"/>
  <c r="AG355" i="3"/>
  <c r="AB355" i="3"/>
  <c r="AC355" i="3"/>
  <c r="X355" i="3"/>
  <c r="Y355" i="3"/>
  <c r="T355" i="3"/>
  <c r="U355" i="3"/>
  <c r="Q355" i="3"/>
  <c r="O355" i="3"/>
  <c r="P355" i="3"/>
  <c r="AO354" i="3"/>
  <c r="AM354" i="3"/>
  <c r="AL354" i="3"/>
  <c r="AI354" i="3"/>
  <c r="AE354" i="3"/>
  <c r="AG354" i="3"/>
  <c r="AB354" i="3"/>
  <c r="AC354" i="3"/>
  <c r="X354" i="3"/>
  <c r="Y354" i="3"/>
  <c r="T354" i="3"/>
  <c r="U354" i="3"/>
  <c r="Q354" i="3"/>
  <c r="O354" i="3"/>
  <c r="P354" i="3"/>
  <c r="AO353" i="3"/>
  <c r="AM353" i="3"/>
  <c r="AL353" i="3"/>
  <c r="AI353" i="3"/>
  <c r="AE353" i="3"/>
  <c r="AG353" i="3"/>
  <c r="AB353" i="3"/>
  <c r="AC353" i="3"/>
  <c r="X353" i="3"/>
  <c r="Y353" i="3"/>
  <c r="T353" i="3"/>
  <c r="U353" i="3"/>
  <c r="Q353" i="3"/>
  <c r="O353" i="3"/>
  <c r="P353" i="3"/>
  <c r="AO352" i="3"/>
  <c r="AM352" i="3"/>
  <c r="AL352" i="3"/>
  <c r="AI352" i="3"/>
  <c r="AE352" i="3"/>
  <c r="AG352" i="3"/>
  <c r="AB352" i="3"/>
  <c r="AC352" i="3"/>
  <c r="X352" i="3"/>
  <c r="Y352" i="3"/>
  <c r="T352" i="3"/>
  <c r="U352" i="3"/>
  <c r="Q352" i="3"/>
  <c r="O352" i="3"/>
  <c r="P352" i="3"/>
  <c r="AO351" i="3"/>
  <c r="AM351" i="3"/>
  <c r="AL351" i="3"/>
  <c r="AI351" i="3"/>
  <c r="AE351" i="3"/>
  <c r="AG351" i="3"/>
  <c r="AB351" i="3"/>
  <c r="AC351" i="3"/>
  <c r="X351" i="3"/>
  <c r="Y351" i="3"/>
  <c r="T351" i="3"/>
  <c r="U351" i="3"/>
  <c r="Q351" i="3"/>
  <c r="O351" i="3"/>
  <c r="P351" i="3"/>
  <c r="AO350" i="3"/>
  <c r="AM350" i="3"/>
  <c r="AL350" i="3"/>
  <c r="AI350" i="3"/>
  <c r="AE350" i="3"/>
  <c r="AG350" i="3"/>
  <c r="AB350" i="3"/>
  <c r="AC350" i="3"/>
  <c r="X350" i="3"/>
  <c r="Y350" i="3"/>
  <c r="T350" i="3"/>
  <c r="U350" i="3"/>
  <c r="Q350" i="3"/>
  <c r="O350" i="3"/>
  <c r="P350" i="3"/>
  <c r="AO349" i="3"/>
  <c r="AM349" i="3"/>
  <c r="AL349" i="3"/>
  <c r="AI349" i="3"/>
  <c r="AE349" i="3"/>
  <c r="AG349" i="3"/>
  <c r="AB349" i="3"/>
  <c r="AC349" i="3"/>
  <c r="X349" i="3"/>
  <c r="Y349" i="3"/>
  <c r="T349" i="3"/>
  <c r="U349" i="3"/>
  <c r="Q349" i="3"/>
  <c r="O349" i="3"/>
  <c r="P349" i="3"/>
  <c r="AO348" i="3"/>
  <c r="AM348" i="3"/>
  <c r="AL348" i="3"/>
  <c r="AI348" i="3"/>
  <c r="AE348" i="3"/>
  <c r="AG348" i="3"/>
  <c r="AB348" i="3"/>
  <c r="AC348" i="3"/>
  <c r="X348" i="3"/>
  <c r="Y348" i="3"/>
  <c r="T348" i="3"/>
  <c r="U348" i="3"/>
  <c r="Q348" i="3"/>
  <c r="O348" i="3"/>
  <c r="P348" i="3"/>
  <c r="AO347" i="3"/>
  <c r="AM347" i="3"/>
  <c r="AL347" i="3"/>
  <c r="AI347" i="3"/>
  <c r="AE347" i="3"/>
  <c r="AG347" i="3"/>
  <c r="AB347" i="3"/>
  <c r="AC347" i="3"/>
  <c r="X347" i="3"/>
  <c r="Y347" i="3"/>
  <c r="T347" i="3"/>
  <c r="U347" i="3"/>
  <c r="Q347" i="3"/>
  <c r="O347" i="3"/>
  <c r="P347" i="3"/>
  <c r="AO346" i="3"/>
  <c r="AM346" i="3"/>
  <c r="AL346" i="3"/>
  <c r="AI346" i="3"/>
  <c r="AE346" i="3"/>
  <c r="AG346" i="3"/>
  <c r="AB346" i="3"/>
  <c r="AC346" i="3"/>
  <c r="X346" i="3"/>
  <c r="Y346" i="3"/>
  <c r="T346" i="3"/>
  <c r="U346" i="3"/>
  <c r="Q346" i="3"/>
  <c r="O346" i="3"/>
  <c r="P346" i="3"/>
  <c r="AO345" i="3"/>
  <c r="AM345" i="3"/>
  <c r="AL345" i="3"/>
  <c r="AI345" i="3"/>
  <c r="AE345" i="3"/>
  <c r="AG345" i="3"/>
  <c r="AB345" i="3"/>
  <c r="AC345" i="3"/>
  <c r="X345" i="3"/>
  <c r="Y345" i="3"/>
  <c r="T345" i="3"/>
  <c r="U345" i="3"/>
  <c r="Q345" i="3"/>
  <c r="O345" i="3"/>
  <c r="P345" i="3"/>
  <c r="AO344" i="3"/>
  <c r="AM344" i="3"/>
  <c r="AL344" i="3"/>
  <c r="AI344" i="3"/>
  <c r="AE344" i="3"/>
  <c r="AG344" i="3"/>
  <c r="AB344" i="3"/>
  <c r="AC344" i="3"/>
  <c r="X344" i="3"/>
  <c r="Y344" i="3"/>
  <c r="T344" i="3"/>
  <c r="U344" i="3"/>
  <c r="Q344" i="3"/>
  <c r="O344" i="3"/>
  <c r="P344" i="3"/>
  <c r="AO343" i="3"/>
  <c r="AL343" i="3"/>
  <c r="AM343" i="3"/>
  <c r="AI343" i="3"/>
  <c r="AE343" i="3"/>
  <c r="AG343" i="3"/>
  <c r="AB343" i="3"/>
  <c r="AC343" i="3"/>
  <c r="X343" i="3"/>
  <c r="Y343" i="3"/>
  <c r="T343" i="3"/>
  <c r="U343" i="3"/>
  <c r="Q343" i="3"/>
  <c r="P343" i="3"/>
  <c r="O343" i="3"/>
  <c r="AO342" i="3"/>
  <c r="AL342" i="3"/>
  <c r="AM342" i="3"/>
  <c r="AI342" i="3"/>
  <c r="AE342" i="3"/>
  <c r="AG342" i="3"/>
  <c r="AB342" i="3"/>
  <c r="AC342" i="3"/>
  <c r="X342" i="3"/>
  <c r="Y342" i="3"/>
  <c r="T342" i="3"/>
  <c r="U342" i="3"/>
  <c r="Q342" i="3"/>
  <c r="P342" i="3"/>
  <c r="O342" i="3"/>
  <c r="AO341" i="3"/>
  <c r="AL341" i="3"/>
  <c r="AM341" i="3"/>
  <c r="AI341" i="3"/>
  <c r="AE341" i="3"/>
  <c r="AG341" i="3"/>
  <c r="AB341" i="3"/>
  <c r="AC341" i="3"/>
  <c r="X341" i="3"/>
  <c r="Y341" i="3"/>
  <c r="T341" i="3"/>
  <c r="U341" i="3"/>
  <c r="Q341" i="3"/>
  <c r="P341" i="3"/>
  <c r="O341" i="3"/>
  <c r="AO340" i="3"/>
  <c r="AL340" i="3"/>
  <c r="AM340" i="3"/>
  <c r="AI340" i="3"/>
  <c r="AE340" i="3"/>
  <c r="AG340" i="3"/>
  <c r="AB340" i="3"/>
  <c r="AC340" i="3"/>
  <c r="X340" i="3"/>
  <c r="Y340" i="3"/>
  <c r="T340" i="3"/>
  <c r="U340" i="3"/>
  <c r="Q340" i="3"/>
  <c r="P340" i="3"/>
  <c r="O340" i="3"/>
  <c r="AO339" i="3"/>
  <c r="AL339" i="3"/>
  <c r="AM339" i="3"/>
  <c r="AI339" i="3"/>
  <c r="AE339" i="3"/>
  <c r="AG339" i="3"/>
  <c r="AB339" i="3"/>
  <c r="AC339" i="3"/>
  <c r="X339" i="3"/>
  <c r="Y339" i="3"/>
  <c r="T339" i="3"/>
  <c r="U339" i="3"/>
  <c r="Q339" i="3"/>
  <c r="P339" i="3"/>
  <c r="O339" i="3"/>
  <c r="AO338" i="3"/>
  <c r="AL338" i="3"/>
  <c r="AM338" i="3"/>
  <c r="AI338" i="3"/>
  <c r="AE338" i="3"/>
  <c r="AG338" i="3"/>
  <c r="AB338" i="3"/>
  <c r="AC338" i="3"/>
  <c r="X338" i="3"/>
  <c r="Y338" i="3"/>
  <c r="T338" i="3"/>
  <c r="U338" i="3"/>
  <c r="Q338" i="3"/>
  <c r="P338" i="3"/>
  <c r="O338" i="3"/>
  <c r="AO337" i="3"/>
  <c r="AL337" i="3"/>
  <c r="AM337" i="3"/>
  <c r="AI337" i="3"/>
  <c r="AE337" i="3"/>
  <c r="AG337" i="3"/>
  <c r="AB337" i="3"/>
  <c r="AC337" i="3"/>
  <c r="X337" i="3"/>
  <c r="Y337" i="3"/>
  <c r="T337" i="3"/>
  <c r="U337" i="3"/>
  <c r="Q337" i="3"/>
  <c r="P337" i="3"/>
  <c r="O337" i="3"/>
  <c r="AO336" i="3"/>
  <c r="AL336" i="3"/>
  <c r="AM336" i="3"/>
  <c r="AI336" i="3"/>
  <c r="AE336" i="3"/>
  <c r="AG336" i="3"/>
  <c r="AB336" i="3"/>
  <c r="AC336" i="3"/>
  <c r="X336" i="3"/>
  <c r="Y336" i="3"/>
  <c r="T336" i="3"/>
  <c r="U336" i="3"/>
  <c r="Q336" i="3"/>
  <c r="P336" i="3"/>
  <c r="O336" i="3"/>
  <c r="AO335" i="3"/>
  <c r="AL335" i="3"/>
  <c r="AM335" i="3"/>
  <c r="AI335" i="3"/>
  <c r="AE335" i="3"/>
  <c r="AG335" i="3"/>
  <c r="AB335" i="3"/>
  <c r="AC335" i="3"/>
  <c r="X335" i="3"/>
  <c r="Y335" i="3"/>
  <c r="T335" i="3"/>
  <c r="U335" i="3"/>
  <c r="Q335" i="3"/>
  <c r="P335" i="3"/>
  <c r="O335" i="3"/>
  <c r="AO334" i="3"/>
  <c r="AM334" i="3"/>
  <c r="AL334" i="3"/>
  <c r="AI334" i="3"/>
  <c r="AE334" i="3"/>
  <c r="AG334" i="3"/>
  <c r="AC334" i="3"/>
  <c r="AB334" i="3"/>
  <c r="X334" i="3"/>
  <c r="Y334" i="3"/>
  <c r="T334" i="3"/>
  <c r="U334" i="3"/>
  <c r="Q334" i="3"/>
  <c r="P334" i="3"/>
  <c r="O334" i="3"/>
  <c r="AO333" i="3"/>
  <c r="AL333" i="3"/>
  <c r="AM333" i="3"/>
  <c r="AI333" i="3"/>
  <c r="AE333" i="3"/>
  <c r="AG333" i="3"/>
  <c r="AB333" i="3"/>
  <c r="AC333" i="3"/>
  <c r="X333" i="3"/>
  <c r="Y333" i="3"/>
  <c r="T333" i="3"/>
  <c r="U333" i="3"/>
  <c r="Q333" i="3"/>
  <c r="P333" i="3"/>
  <c r="O333" i="3"/>
  <c r="AO332" i="3"/>
  <c r="AL332" i="3"/>
  <c r="AM332" i="3"/>
  <c r="AI332" i="3"/>
  <c r="AE332" i="3"/>
  <c r="AG332" i="3"/>
  <c r="AB332" i="3"/>
  <c r="AC332" i="3"/>
  <c r="X332" i="3"/>
  <c r="Y332" i="3"/>
  <c r="T332" i="3"/>
  <c r="U332" i="3"/>
  <c r="Q332" i="3"/>
  <c r="P332" i="3"/>
  <c r="O332" i="3"/>
  <c r="AO331" i="3"/>
  <c r="AL331" i="3"/>
  <c r="AM331" i="3"/>
  <c r="AI331" i="3"/>
  <c r="AE331" i="3"/>
  <c r="AG331" i="3"/>
  <c r="AB331" i="3"/>
  <c r="AC331" i="3"/>
  <c r="X331" i="3"/>
  <c r="Y331" i="3"/>
  <c r="T331" i="3"/>
  <c r="U331" i="3"/>
  <c r="Q331" i="3"/>
  <c r="P331" i="3"/>
  <c r="O331" i="3"/>
  <c r="AO330" i="3"/>
  <c r="AL330" i="3"/>
  <c r="AM330" i="3"/>
  <c r="AI330" i="3"/>
  <c r="AE330" i="3"/>
  <c r="AG330" i="3"/>
  <c r="AB330" i="3"/>
  <c r="AC330" i="3"/>
  <c r="X330" i="3"/>
  <c r="Y330" i="3"/>
  <c r="T330" i="3"/>
  <c r="U330" i="3"/>
  <c r="Q330" i="3"/>
  <c r="P330" i="3"/>
  <c r="O330" i="3"/>
  <c r="AO329" i="3"/>
  <c r="AL329" i="3"/>
  <c r="AM329" i="3"/>
  <c r="AI329" i="3"/>
  <c r="AE329" i="3"/>
  <c r="AG329" i="3"/>
  <c r="AB329" i="3"/>
  <c r="AC329" i="3"/>
  <c r="X329" i="3"/>
  <c r="Y329" i="3"/>
  <c r="T329" i="3"/>
  <c r="U329" i="3"/>
  <c r="Q329" i="3"/>
  <c r="P329" i="3"/>
  <c r="O329" i="3"/>
  <c r="AO328" i="3"/>
  <c r="AL328" i="3"/>
  <c r="AM328" i="3"/>
  <c r="AI328" i="3"/>
  <c r="AE328" i="3"/>
  <c r="AG328" i="3"/>
  <c r="AB328" i="3"/>
  <c r="AC328" i="3"/>
  <c r="X328" i="3"/>
  <c r="Y328" i="3"/>
  <c r="T328" i="3"/>
  <c r="U328" i="3"/>
  <c r="Q328" i="3"/>
  <c r="P328" i="3"/>
  <c r="O328" i="3"/>
  <c r="AO327" i="3"/>
  <c r="AL327" i="3"/>
  <c r="AM327" i="3"/>
  <c r="AI327" i="3"/>
  <c r="AE327" i="3"/>
  <c r="AG327" i="3"/>
  <c r="AB327" i="3"/>
  <c r="AC327" i="3"/>
  <c r="X327" i="3"/>
  <c r="Y327" i="3"/>
  <c r="T327" i="3"/>
  <c r="U327" i="3"/>
  <c r="Q327" i="3"/>
  <c r="P327" i="3"/>
  <c r="O327" i="3"/>
  <c r="AO326" i="3"/>
  <c r="AL326" i="3"/>
  <c r="AM326" i="3"/>
  <c r="AI326" i="3"/>
  <c r="AE326" i="3"/>
  <c r="AG326" i="3"/>
  <c r="AB326" i="3"/>
  <c r="AC326" i="3"/>
  <c r="X326" i="3"/>
  <c r="Y326" i="3"/>
  <c r="T326" i="3"/>
  <c r="U326" i="3"/>
  <c r="Q326" i="3"/>
  <c r="P326" i="3"/>
  <c r="O326" i="3"/>
  <c r="AO325" i="3"/>
  <c r="AL325" i="3"/>
  <c r="AM325" i="3"/>
  <c r="AI325" i="3"/>
  <c r="AE325" i="3"/>
  <c r="AG325" i="3"/>
  <c r="AB325" i="3"/>
  <c r="AC325" i="3"/>
  <c r="X325" i="3"/>
  <c r="Y325" i="3"/>
  <c r="T325" i="3"/>
  <c r="U325" i="3"/>
  <c r="Q325" i="3"/>
  <c r="P325" i="3"/>
  <c r="O325" i="3"/>
  <c r="AO324" i="3"/>
  <c r="AL324" i="3"/>
  <c r="AM324" i="3"/>
  <c r="AI324" i="3"/>
  <c r="AE324" i="3"/>
  <c r="AG324" i="3"/>
  <c r="AB324" i="3"/>
  <c r="AC324" i="3"/>
  <c r="X324" i="3"/>
  <c r="Y324" i="3"/>
  <c r="T324" i="3"/>
  <c r="U324" i="3"/>
  <c r="Q324" i="3"/>
  <c r="P324" i="3"/>
  <c r="O324" i="3"/>
  <c r="AO323" i="3"/>
  <c r="AM323" i="3"/>
  <c r="AL323" i="3"/>
  <c r="AI323" i="3"/>
  <c r="AE323" i="3"/>
  <c r="AG323" i="3"/>
  <c r="AC323" i="3"/>
  <c r="AB323" i="3"/>
  <c r="X323" i="3"/>
  <c r="Y323" i="3"/>
  <c r="T323" i="3"/>
  <c r="U323" i="3"/>
  <c r="Q323" i="3"/>
  <c r="P323" i="3"/>
  <c r="O323" i="3"/>
  <c r="AO322" i="3"/>
  <c r="AL322" i="3"/>
  <c r="AM322" i="3"/>
  <c r="AI322" i="3"/>
  <c r="AE322" i="3"/>
  <c r="AG322" i="3"/>
  <c r="AB322" i="3"/>
  <c r="AC322" i="3"/>
  <c r="X322" i="3"/>
  <c r="Y322" i="3"/>
  <c r="U322" i="3"/>
  <c r="T322" i="3"/>
  <c r="Q322" i="3"/>
  <c r="O322" i="3"/>
  <c r="P322" i="3"/>
  <c r="AO321" i="3"/>
  <c r="AL321" i="3"/>
  <c r="AM321" i="3"/>
  <c r="AI321" i="3"/>
  <c r="AE321" i="3"/>
  <c r="AG321" i="3"/>
  <c r="AB321" i="3"/>
  <c r="AC321" i="3"/>
  <c r="X321" i="3"/>
  <c r="Y321" i="3"/>
  <c r="U321" i="3"/>
  <c r="T321" i="3"/>
  <c r="Q321" i="3"/>
  <c r="O321" i="3"/>
  <c r="P321" i="3"/>
  <c r="AO320" i="3"/>
  <c r="AL320" i="3"/>
  <c r="AM320" i="3"/>
  <c r="AI320" i="3"/>
  <c r="AE320" i="3"/>
  <c r="AG320" i="3"/>
  <c r="AB320" i="3"/>
  <c r="AC320" i="3"/>
  <c r="X320" i="3"/>
  <c r="Y320" i="3"/>
  <c r="U320" i="3"/>
  <c r="T320" i="3"/>
  <c r="Q320" i="3"/>
  <c r="P320" i="3"/>
  <c r="O320" i="3"/>
  <c r="AO319" i="3"/>
  <c r="AL319" i="3"/>
  <c r="AM319" i="3"/>
  <c r="AI319" i="3"/>
  <c r="AE319" i="3"/>
  <c r="AG319" i="3"/>
  <c r="AB319" i="3"/>
  <c r="AC319" i="3"/>
  <c r="X319" i="3"/>
  <c r="Y319" i="3"/>
  <c r="U319" i="3"/>
  <c r="T319" i="3"/>
  <c r="Q319" i="3"/>
  <c r="P319" i="3"/>
  <c r="O319" i="3"/>
  <c r="AO318" i="3"/>
  <c r="AL318" i="3"/>
  <c r="AM318" i="3"/>
  <c r="AI318" i="3"/>
  <c r="AE318" i="3"/>
  <c r="AG318" i="3"/>
  <c r="AB318" i="3"/>
  <c r="AC318" i="3"/>
  <c r="X318" i="3"/>
  <c r="Y318" i="3"/>
  <c r="U318" i="3"/>
  <c r="T318" i="3"/>
  <c r="Q318" i="3"/>
  <c r="P318" i="3"/>
  <c r="O318" i="3"/>
  <c r="AO317" i="3"/>
  <c r="AL317" i="3"/>
  <c r="AM317" i="3"/>
  <c r="AI317" i="3"/>
  <c r="AE317" i="3"/>
  <c r="AG317" i="3"/>
  <c r="AB317" i="3"/>
  <c r="AC317" i="3"/>
  <c r="X317" i="3"/>
  <c r="Y317" i="3"/>
  <c r="U317" i="3"/>
  <c r="T317" i="3"/>
  <c r="Q317" i="3"/>
  <c r="P317" i="3"/>
  <c r="O317" i="3"/>
  <c r="AO316" i="3"/>
  <c r="AL316" i="3"/>
  <c r="AM316" i="3"/>
  <c r="AI316" i="3"/>
  <c r="AE316" i="3"/>
  <c r="AG316" i="3"/>
  <c r="AB316" i="3"/>
  <c r="AC316" i="3"/>
  <c r="X316" i="3"/>
  <c r="Y316" i="3"/>
  <c r="U316" i="3"/>
  <c r="T316" i="3"/>
  <c r="Q316" i="3"/>
  <c r="P316" i="3"/>
  <c r="O316" i="3"/>
  <c r="AO315" i="3"/>
  <c r="AL315" i="3"/>
  <c r="AM315" i="3"/>
  <c r="AI315" i="3"/>
  <c r="AE315" i="3"/>
  <c r="AG315" i="3"/>
  <c r="AB315" i="3"/>
  <c r="AC315" i="3"/>
  <c r="X315" i="3"/>
  <c r="Y315" i="3"/>
  <c r="T315" i="3"/>
  <c r="U315" i="3"/>
  <c r="Q315" i="3"/>
  <c r="P315" i="3"/>
  <c r="O315" i="3"/>
  <c r="AO314" i="3"/>
  <c r="AL314" i="3"/>
  <c r="AM314" i="3"/>
  <c r="AI314" i="3"/>
  <c r="AE314" i="3"/>
  <c r="AG314" i="3"/>
  <c r="AB314" i="3"/>
  <c r="AC314" i="3"/>
  <c r="X314" i="3"/>
  <c r="Y314" i="3"/>
  <c r="T314" i="3"/>
  <c r="U314" i="3"/>
  <c r="Q314" i="3"/>
  <c r="P314" i="3"/>
  <c r="O314" i="3"/>
  <c r="AO313" i="3"/>
  <c r="AL313" i="3"/>
  <c r="AM313" i="3"/>
  <c r="AI313" i="3"/>
  <c r="AE313" i="3"/>
  <c r="AG313" i="3"/>
  <c r="AB313" i="3"/>
  <c r="AC313" i="3"/>
  <c r="X313" i="3"/>
  <c r="Y313" i="3"/>
  <c r="T313" i="3"/>
  <c r="U313" i="3"/>
  <c r="Q313" i="3"/>
  <c r="P313" i="3"/>
  <c r="O313" i="3"/>
  <c r="AO312" i="3"/>
  <c r="AL312" i="3"/>
  <c r="AM312" i="3"/>
  <c r="AI312" i="3"/>
  <c r="AE312" i="3"/>
  <c r="AG312" i="3"/>
  <c r="AB312" i="3"/>
  <c r="AC312" i="3"/>
  <c r="X312" i="3"/>
  <c r="Y312" i="3"/>
  <c r="T312" i="3"/>
  <c r="U312" i="3"/>
  <c r="Q312" i="3"/>
  <c r="P312" i="3"/>
  <c r="O312" i="3"/>
  <c r="AO311" i="3"/>
  <c r="AL311" i="3"/>
  <c r="AM311" i="3"/>
  <c r="AI311" i="3"/>
  <c r="AE311" i="3"/>
  <c r="AG311" i="3"/>
  <c r="AB311" i="3"/>
  <c r="AC311" i="3"/>
  <c r="X311" i="3"/>
  <c r="Y311" i="3"/>
  <c r="T311" i="3"/>
  <c r="U311" i="3"/>
  <c r="Q311" i="3"/>
  <c r="P311" i="3"/>
  <c r="O311" i="3"/>
  <c r="AO310" i="3"/>
  <c r="AL310" i="3"/>
  <c r="AM310" i="3"/>
  <c r="AI310" i="3"/>
  <c r="AE310" i="3"/>
  <c r="AG310" i="3"/>
  <c r="AB310" i="3"/>
  <c r="AC310" i="3"/>
  <c r="X310" i="3"/>
  <c r="Y310" i="3"/>
  <c r="T310" i="3"/>
  <c r="U310" i="3"/>
  <c r="Q310" i="3"/>
  <c r="P310" i="3"/>
  <c r="O310" i="3"/>
  <c r="AO309" i="3"/>
  <c r="AL309" i="3"/>
  <c r="AM309" i="3"/>
  <c r="AI309" i="3"/>
  <c r="AE309" i="3"/>
  <c r="AG309" i="3"/>
  <c r="AB309" i="3"/>
  <c r="AC309" i="3"/>
  <c r="X309" i="3"/>
  <c r="Y309" i="3"/>
  <c r="T309" i="3"/>
  <c r="U309" i="3"/>
  <c r="Q309" i="3"/>
  <c r="P309" i="3"/>
  <c r="O309" i="3"/>
  <c r="AO308" i="3"/>
  <c r="AL308" i="3"/>
  <c r="AM308" i="3"/>
  <c r="AI308" i="3"/>
  <c r="AE308" i="3"/>
  <c r="AG308" i="3"/>
  <c r="AB308" i="3"/>
  <c r="AC308" i="3"/>
  <c r="X308" i="3"/>
  <c r="Y308" i="3"/>
  <c r="T308" i="3"/>
  <c r="U308" i="3"/>
  <c r="Q308" i="3"/>
  <c r="P308" i="3"/>
  <c r="O308" i="3"/>
  <c r="AO307" i="3"/>
  <c r="AL307" i="3"/>
  <c r="AM307" i="3"/>
  <c r="AI307" i="3"/>
  <c r="AE307" i="3"/>
  <c r="AG307" i="3"/>
  <c r="AB307" i="3"/>
  <c r="AC307" i="3"/>
  <c r="X307" i="3"/>
  <c r="Y307" i="3"/>
  <c r="T307" i="3"/>
  <c r="U307" i="3"/>
  <c r="Q307" i="3"/>
  <c r="P307" i="3"/>
  <c r="O307" i="3"/>
  <c r="AO306" i="3"/>
  <c r="AL306" i="3"/>
  <c r="AM306" i="3"/>
  <c r="AI306" i="3"/>
  <c r="AE306" i="3"/>
  <c r="AG306" i="3"/>
  <c r="AB306" i="3"/>
  <c r="AC306" i="3"/>
  <c r="X306" i="3"/>
  <c r="Y306" i="3"/>
  <c r="T306" i="3"/>
  <c r="U306" i="3"/>
  <c r="Q306" i="3"/>
  <c r="P306" i="3"/>
  <c r="O306" i="3"/>
  <c r="AO305" i="3"/>
  <c r="AL305" i="3"/>
  <c r="AM305" i="3"/>
  <c r="AI305" i="3"/>
  <c r="AE305" i="3"/>
  <c r="AG305" i="3"/>
  <c r="AB305" i="3"/>
  <c r="AC305" i="3"/>
  <c r="X305" i="3"/>
  <c r="Y305" i="3"/>
  <c r="T305" i="3"/>
  <c r="U305" i="3"/>
  <c r="Q305" i="3"/>
  <c r="P305" i="3"/>
  <c r="O305" i="3"/>
  <c r="AO304" i="3"/>
  <c r="AL304" i="3"/>
  <c r="AM304" i="3"/>
  <c r="AI304" i="3"/>
  <c r="AE304" i="3"/>
  <c r="AG304" i="3"/>
  <c r="AB304" i="3"/>
  <c r="AC304" i="3"/>
  <c r="X304" i="3"/>
  <c r="Y304" i="3"/>
  <c r="T304" i="3"/>
  <c r="U304" i="3"/>
  <c r="Q304" i="3"/>
  <c r="P304" i="3"/>
  <c r="O304" i="3"/>
  <c r="AO303" i="3"/>
  <c r="AL303" i="3"/>
  <c r="AM303" i="3"/>
  <c r="AI303" i="3"/>
  <c r="AE303" i="3"/>
  <c r="AG303" i="3"/>
  <c r="AB303" i="3"/>
  <c r="AC303" i="3"/>
  <c r="X303" i="3"/>
  <c r="Y303" i="3"/>
  <c r="T303" i="3"/>
  <c r="U303" i="3"/>
  <c r="Q303" i="3"/>
  <c r="P303" i="3"/>
  <c r="O303" i="3"/>
  <c r="AO302" i="3"/>
  <c r="AL302" i="3"/>
  <c r="AM302" i="3"/>
  <c r="AI302" i="3"/>
  <c r="AE302" i="3"/>
  <c r="AG302" i="3"/>
  <c r="AB302" i="3"/>
  <c r="AC302" i="3"/>
  <c r="X302" i="3"/>
  <c r="Y302" i="3"/>
  <c r="T302" i="3"/>
  <c r="U302" i="3"/>
  <c r="Q302" i="3"/>
  <c r="P302" i="3"/>
  <c r="O302" i="3"/>
  <c r="AO301" i="3"/>
  <c r="AL301" i="3"/>
  <c r="AM301" i="3"/>
  <c r="AI301" i="3"/>
  <c r="AE301" i="3"/>
  <c r="AG301" i="3"/>
  <c r="AB301" i="3"/>
  <c r="AC301" i="3"/>
  <c r="X301" i="3"/>
  <c r="Y301" i="3"/>
  <c r="T301" i="3"/>
  <c r="U301" i="3"/>
  <c r="Q301" i="3"/>
  <c r="P301" i="3"/>
  <c r="O301" i="3"/>
  <c r="AO300" i="3"/>
  <c r="AL300" i="3"/>
  <c r="AM300" i="3"/>
  <c r="AI300" i="3"/>
  <c r="AE300" i="3"/>
  <c r="AG300" i="3"/>
  <c r="AB300" i="3"/>
  <c r="AC300" i="3"/>
  <c r="X300" i="3"/>
  <c r="Y300" i="3"/>
  <c r="T300" i="3"/>
  <c r="U300" i="3"/>
  <c r="Q300" i="3"/>
  <c r="P300" i="3"/>
  <c r="O300" i="3"/>
  <c r="AO299" i="3"/>
  <c r="AL299" i="3"/>
  <c r="AM299" i="3"/>
  <c r="AI299" i="3"/>
  <c r="AE299" i="3"/>
  <c r="AG299" i="3"/>
  <c r="AB299" i="3"/>
  <c r="AC299" i="3"/>
  <c r="X299" i="3"/>
  <c r="Y299" i="3"/>
  <c r="T299" i="3"/>
  <c r="U299" i="3"/>
  <c r="Q299" i="3"/>
  <c r="P299" i="3"/>
  <c r="O299" i="3"/>
  <c r="AO298" i="3"/>
  <c r="AM298" i="3"/>
  <c r="AL298" i="3"/>
  <c r="AI298" i="3"/>
  <c r="AE298" i="3"/>
  <c r="AG298" i="3"/>
  <c r="AB298" i="3"/>
  <c r="AC298" i="3"/>
  <c r="X298" i="3"/>
  <c r="Y298" i="3"/>
  <c r="T298" i="3"/>
  <c r="U298" i="3"/>
  <c r="Q298" i="3"/>
  <c r="O298" i="3"/>
  <c r="P298" i="3"/>
  <c r="AO297" i="3"/>
  <c r="AM297" i="3"/>
  <c r="AL297" i="3"/>
  <c r="AI297" i="3"/>
  <c r="AE297" i="3"/>
  <c r="AG297" i="3"/>
  <c r="AB297" i="3"/>
  <c r="AC297" i="3"/>
  <c r="X297" i="3"/>
  <c r="Y297" i="3"/>
  <c r="T297" i="3"/>
  <c r="U297" i="3"/>
  <c r="Q297" i="3"/>
  <c r="O297" i="3"/>
  <c r="P297" i="3"/>
  <c r="AO296" i="3"/>
  <c r="AM296" i="3"/>
  <c r="AL296" i="3"/>
  <c r="AI296" i="3"/>
  <c r="AE296" i="3"/>
  <c r="AG296" i="3"/>
  <c r="AB296" i="3"/>
  <c r="AC296" i="3"/>
  <c r="X296" i="3"/>
  <c r="Y296" i="3"/>
  <c r="T296" i="3"/>
  <c r="U296" i="3"/>
  <c r="Q296" i="3"/>
  <c r="O296" i="3"/>
  <c r="P296" i="3"/>
  <c r="AO295" i="3"/>
  <c r="AM295" i="3"/>
  <c r="AL295" i="3"/>
  <c r="AI295" i="3"/>
  <c r="AE295" i="3"/>
  <c r="AG295" i="3"/>
  <c r="AB295" i="3"/>
  <c r="AC295" i="3"/>
  <c r="X295" i="3"/>
  <c r="Y295" i="3"/>
  <c r="T295" i="3"/>
  <c r="U295" i="3"/>
  <c r="Q295" i="3"/>
  <c r="O295" i="3"/>
  <c r="P295" i="3"/>
  <c r="AO294" i="3"/>
  <c r="AM294" i="3"/>
  <c r="AL294" i="3"/>
  <c r="AI294" i="3"/>
  <c r="AE294" i="3"/>
  <c r="AG294" i="3"/>
  <c r="AB294" i="3"/>
  <c r="AC294" i="3"/>
  <c r="X294" i="3"/>
  <c r="Y294" i="3"/>
  <c r="T294" i="3"/>
  <c r="U294" i="3"/>
  <c r="Q294" i="3"/>
  <c r="O294" i="3"/>
  <c r="P294" i="3"/>
  <c r="AO293" i="3"/>
  <c r="AL293" i="3"/>
  <c r="AI293" i="3"/>
  <c r="AE293" i="3"/>
  <c r="AG293" i="3"/>
  <c r="AB293" i="3"/>
  <c r="AC293" i="3"/>
  <c r="X293" i="3"/>
  <c r="Y293" i="3"/>
  <c r="T293" i="3"/>
  <c r="U293" i="3"/>
  <c r="Q293" i="3"/>
  <c r="O293" i="3"/>
  <c r="P293" i="3"/>
  <c r="AO292" i="3"/>
  <c r="AL292" i="3"/>
  <c r="AI292" i="3"/>
  <c r="AE292" i="3"/>
  <c r="AG292" i="3"/>
  <c r="AB292" i="3"/>
  <c r="AC292" i="3"/>
  <c r="X292" i="3"/>
  <c r="Y292" i="3"/>
  <c r="T292" i="3"/>
  <c r="U292" i="3"/>
  <c r="Q292" i="3"/>
  <c r="O292" i="3"/>
  <c r="P292" i="3"/>
  <c r="AO291" i="3"/>
  <c r="AL291" i="3"/>
  <c r="AI291" i="3"/>
  <c r="AE291" i="3"/>
  <c r="AG291" i="3"/>
  <c r="AB291" i="3"/>
  <c r="AC291" i="3"/>
  <c r="X291" i="3"/>
  <c r="Y291" i="3"/>
  <c r="T291" i="3"/>
  <c r="U291" i="3"/>
  <c r="Q291" i="3"/>
  <c r="O291" i="3"/>
  <c r="P291" i="3"/>
  <c r="AO290" i="3"/>
  <c r="AL290" i="3"/>
  <c r="AI290" i="3"/>
  <c r="AE290" i="3"/>
  <c r="AG290" i="3"/>
  <c r="AB290" i="3"/>
  <c r="AC290" i="3"/>
  <c r="X290" i="3"/>
  <c r="Y290" i="3"/>
  <c r="T290" i="3"/>
  <c r="U290" i="3"/>
  <c r="Q290" i="3"/>
  <c r="O290" i="3"/>
  <c r="P290" i="3"/>
  <c r="AO289" i="3"/>
  <c r="AL289" i="3"/>
  <c r="AM289" i="3"/>
  <c r="AI289" i="3"/>
  <c r="AE289" i="3"/>
  <c r="AG289" i="3"/>
  <c r="AB289" i="3"/>
  <c r="AC289" i="3"/>
  <c r="X289" i="3"/>
  <c r="Y289" i="3"/>
  <c r="T289" i="3"/>
  <c r="U289" i="3"/>
  <c r="O289" i="3"/>
  <c r="P289" i="3"/>
  <c r="AO288" i="3"/>
  <c r="AL288" i="3"/>
  <c r="AM288" i="3"/>
  <c r="AI288" i="3"/>
  <c r="AE288" i="3"/>
  <c r="AG288" i="3"/>
  <c r="AB288" i="3"/>
  <c r="AC288" i="3"/>
  <c r="X288" i="3"/>
  <c r="Y288" i="3"/>
  <c r="T288" i="3"/>
  <c r="U288" i="3"/>
  <c r="O288" i="3"/>
  <c r="P288" i="3"/>
  <c r="AO287" i="3"/>
  <c r="AL287" i="3"/>
  <c r="AM287" i="3"/>
  <c r="AI287" i="3"/>
  <c r="AE287" i="3"/>
  <c r="AG287" i="3"/>
  <c r="AB287" i="3"/>
  <c r="AC287" i="3"/>
  <c r="X287" i="3"/>
  <c r="Y287" i="3"/>
  <c r="T287" i="3"/>
  <c r="U287" i="3"/>
  <c r="O287" i="3"/>
  <c r="P287" i="3"/>
  <c r="AO286" i="3"/>
  <c r="AL286" i="3"/>
  <c r="AM286" i="3"/>
  <c r="AI286" i="3"/>
  <c r="AE286" i="3"/>
  <c r="AG286" i="3"/>
  <c r="AB286" i="3"/>
  <c r="AC286" i="3"/>
  <c r="X286" i="3"/>
  <c r="Y286" i="3"/>
  <c r="T286" i="3"/>
  <c r="U286" i="3"/>
  <c r="O286" i="3"/>
  <c r="P286" i="3"/>
  <c r="AO285" i="3"/>
  <c r="AL285" i="3"/>
  <c r="AM285" i="3"/>
  <c r="AI285" i="3"/>
  <c r="AE285" i="3"/>
  <c r="AG285" i="3"/>
  <c r="AB285" i="3"/>
  <c r="AC285" i="3"/>
  <c r="X285" i="3"/>
  <c r="Y285" i="3"/>
  <c r="T285" i="3"/>
  <c r="U285" i="3"/>
  <c r="O285" i="3"/>
  <c r="P285" i="3"/>
  <c r="AO284" i="3"/>
  <c r="AL284" i="3"/>
  <c r="AM284" i="3"/>
  <c r="AI284" i="3"/>
  <c r="AE284" i="3"/>
  <c r="AG284" i="3"/>
  <c r="AB284" i="3"/>
  <c r="AC284" i="3"/>
  <c r="X284" i="3"/>
  <c r="Y284" i="3"/>
  <c r="T284" i="3"/>
  <c r="U284" i="3"/>
  <c r="O284" i="3"/>
  <c r="P284" i="3"/>
  <c r="AO283" i="3"/>
  <c r="AL283" i="3"/>
  <c r="AM283" i="3"/>
  <c r="AI283" i="3"/>
  <c r="AE283" i="3"/>
  <c r="AG283" i="3"/>
  <c r="AB283" i="3"/>
  <c r="AC283" i="3"/>
  <c r="X283" i="3"/>
  <c r="Y283" i="3"/>
  <c r="T283" i="3"/>
  <c r="U283" i="3"/>
  <c r="O283" i="3"/>
  <c r="P283" i="3"/>
  <c r="AO282" i="3"/>
  <c r="AL282" i="3"/>
  <c r="AM282" i="3"/>
  <c r="AI282" i="3"/>
  <c r="AE282" i="3"/>
  <c r="AG282" i="3"/>
  <c r="AB282" i="3"/>
  <c r="AC282" i="3"/>
  <c r="X282" i="3"/>
  <c r="Y282" i="3"/>
  <c r="T282" i="3"/>
  <c r="U282" i="3"/>
  <c r="O282" i="3"/>
  <c r="P282" i="3"/>
  <c r="AO281" i="3"/>
  <c r="AL281" i="3"/>
  <c r="AM281" i="3"/>
  <c r="AI281" i="3"/>
  <c r="AE281" i="3"/>
  <c r="AG281" i="3"/>
  <c r="AB281" i="3"/>
  <c r="AC281" i="3"/>
  <c r="X281" i="3"/>
  <c r="Y281" i="3"/>
  <c r="T281" i="3"/>
  <c r="U281" i="3"/>
  <c r="O281" i="3"/>
  <c r="P281" i="3"/>
  <c r="AO280" i="3"/>
  <c r="AL280" i="3"/>
  <c r="AM280" i="3"/>
  <c r="AI280" i="3"/>
  <c r="AE280" i="3"/>
  <c r="AG280" i="3"/>
  <c r="AB280" i="3"/>
  <c r="AC280" i="3"/>
  <c r="X280" i="3"/>
  <c r="Y280" i="3"/>
  <c r="T280" i="3"/>
  <c r="U280" i="3"/>
  <c r="O280" i="3"/>
  <c r="P280" i="3"/>
  <c r="AO279" i="3"/>
  <c r="AL279" i="3"/>
  <c r="AM279" i="3"/>
  <c r="AI279" i="3"/>
  <c r="AE279" i="3"/>
  <c r="AG279" i="3"/>
  <c r="AB279" i="3"/>
  <c r="AC279" i="3"/>
  <c r="X279" i="3"/>
  <c r="Y279" i="3"/>
  <c r="T279" i="3"/>
  <c r="U279" i="3"/>
  <c r="O279" i="3"/>
  <c r="P279" i="3"/>
  <c r="AO278" i="3"/>
  <c r="AL278" i="3"/>
  <c r="AM278" i="3"/>
  <c r="AI278" i="3"/>
  <c r="AE278" i="3"/>
  <c r="AG278" i="3"/>
  <c r="AB278" i="3"/>
  <c r="AC278" i="3"/>
  <c r="X278" i="3"/>
  <c r="Y278" i="3"/>
  <c r="T278" i="3"/>
  <c r="U278" i="3"/>
  <c r="O278" i="3"/>
  <c r="P278" i="3"/>
  <c r="AO277" i="3"/>
  <c r="AL277" i="3"/>
  <c r="AI277" i="3"/>
  <c r="AE277" i="3"/>
  <c r="AG277" i="3"/>
  <c r="AB277" i="3"/>
  <c r="AC277" i="3"/>
  <c r="X277" i="3"/>
  <c r="Y277" i="3"/>
  <c r="T277" i="3"/>
  <c r="O277" i="3"/>
  <c r="P277" i="3"/>
  <c r="AO276" i="3"/>
  <c r="AL276" i="3"/>
  <c r="AI276" i="3"/>
  <c r="AE276" i="3"/>
  <c r="AG276" i="3"/>
  <c r="AB276" i="3"/>
  <c r="X276" i="3"/>
  <c r="Y276" i="3"/>
  <c r="T276" i="3"/>
  <c r="U276" i="3"/>
  <c r="O276" i="3"/>
  <c r="P276" i="3"/>
  <c r="AO275" i="3"/>
  <c r="AL275" i="3"/>
  <c r="AI275" i="3"/>
  <c r="AE275" i="3"/>
  <c r="AG275" i="3"/>
  <c r="AB275" i="3"/>
  <c r="X275" i="3"/>
  <c r="Y275" i="3"/>
  <c r="T275" i="3"/>
  <c r="O275" i="3"/>
  <c r="AO274" i="3"/>
  <c r="AL274" i="3"/>
  <c r="AM274" i="3"/>
  <c r="AI274" i="3"/>
  <c r="AE274" i="3"/>
  <c r="AG274" i="3"/>
  <c r="AB274" i="3"/>
  <c r="X274" i="3"/>
  <c r="Y274" i="3"/>
  <c r="T274" i="3"/>
  <c r="O274" i="3"/>
  <c r="AO273" i="3"/>
  <c r="AL273" i="3"/>
  <c r="AI273" i="3"/>
  <c r="AE273" i="3"/>
  <c r="AG273" i="3"/>
  <c r="AB273" i="3"/>
  <c r="X273" i="3"/>
  <c r="Y273" i="3"/>
  <c r="T273" i="3"/>
  <c r="U273" i="3"/>
  <c r="O273" i="3"/>
  <c r="P273" i="3"/>
  <c r="AO272" i="3"/>
  <c r="AL272" i="3"/>
  <c r="AI272" i="3"/>
  <c r="AE272" i="3"/>
  <c r="AG272" i="3"/>
  <c r="AB272" i="3"/>
  <c r="X272" i="3"/>
  <c r="Y272" i="3"/>
  <c r="T272" i="3"/>
  <c r="U272" i="3"/>
  <c r="O272" i="3"/>
  <c r="P272" i="3"/>
  <c r="AO271" i="3"/>
  <c r="AL271" i="3"/>
  <c r="AI271" i="3"/>
  <c r="AE271" i="3"/>
  <c r="AG271" i="3"/>
  <c r="AB271" i="3"/>
  <c r="X271" i="3"/>
  <c r="Y271" i="3"/>
  <c r="T271" i="3"/>
  <c r="U271" i="3"/>
  <c r="O271" i="3"/>
  <c r="P271" i="3"/>
  <c r="AO270" i="3"/>
  <c r="AL270" i="3"/>
  <c r="AI270" i="3"/>
  <c r="AE270" i="3"/>
  <c r="AG270" i="3"/>
  <c r="AB270" i="3"/>
  <c r="X270" i="3"/>
  <c r="Y270" i="3"/>
  <c r="T270" i="3"/>
  <c r="U270" i="3"/>
  <c r="O270" i="3"/>
  <c r="P270" i="3"/>
  <c r="AO269" i="3"/>
  <c r="AL269" i="3"/>
  <c r="AI269" i="3"/>
  <c r="AE269" i="3"/>
  <c r="AG269" i="3"/>
  <c r="AB269" i="3"/>
  <c r="X269" i="3"/>
  <c r="Y269" i="3"/>
  <c r="T269" i="3"/>
  <c r="O269" i="3"/>
  <c r="P269" i="3"/>
  <c r="AO268" i="3"/>
  <c r="AL268" i="3"/>
  <c r="AM268" i="3"/>
  <c r="AI268" i="3"/>
  <c r="AE268" i="3"/>
  <c r="AG268" i="3"/>
  <c r="AB268" i="3"/>
  <c r="X268" i="3"/>
  <c r="Y268" i="3"/>
  <c r="T268" i="3"/>
  <c r="U268" i="3"/>
  <c r="O268" i="3"/>
  <c r="P268" i="3"/>
  <c r="AO267" i="3"/>
  <c r="AL267" i="3"/>
  <c r="AM267" i="3"/>
  <c r="AI267" i="3"/>
  <c r="AE267" i="3"/>
  <c r="AG267" i="3"/>
  <c r="AB267" i="3"/>
  <c r="AC267" i="3"/>
  <c r="X267" i="3"/>
  <c r="Y267" i="3"/>
  <c r="T267" i="3"/>
  <c r="U267" i="3"/>
  <c r="O267" i="3"/>
  <c r="P267" i="3"/>
  <c r="AO266" i="3"/>
  <c r="AL266" i="3"/>
  <c r="AM266" i="3"/>
  <c r="AI266" i="3"/>
  <c r="AE266" i="3"/>
  <c r="AG266" i="3"/>
  <c r="AB266" i="3"/>
  <c r="AC266" i="3"/>
  <c r="X266" i="3"/>
  <c r="Y266" i="3"/>
  <c r="T266" i="3"/>
  <c r="U266" i="3"/>
  <c r="O266" i="3"/>
  <c r="P266" i="3"/>
  <c r="AO265" i="3"/>
  <c r="AL265" i="3"/>
  <c r="AM265" i="3"/>
  <c r="AI265" i="3"/>
  <c r="AE265" i="3"/>
  <c r="AG265" i="3"/>
  <c r="AB265" i="3"/>
  <c r="AC265" i="3"/>
  <c r="X265" i="3"/>
  <c r="Y265" i="3"/>
  <c r="T265" i="3"/>
  <c r="U265" i="3"/>
  <c r="O265" i="3"/>
  <c r="P265" i="3"/>
  <c r="AO264" i="3"/>
  <c r="AL264" i="3"/>
  <c r="AM264" i="3"/>
  <c r="AI264" i="3"/>
  <c r="AE264" i="3"/>
  <c r="AG264" i="3"/>
  <c r="AB264" i="3"/>
  <c r="AC264" i="3"/>
  <c r="X264" i="3"/>
  <c r="Y264" i="3"/>
  <c r="T264" i="3"/>
  <c r="U264" i="3"/>
  <c r="O264" i="3"/>
  <c r="P264" i="3"/>
  <c r="AO263" i="3"/>
  <c r="AL263" i="3"/>
  <c r="AM263" i="3"/>
  <c r="AI263" i="3"/>
  <c r="AE263" i="3"/>
  <c r="AG263" i="3"/>
  <c r="AB263" i="3"/>
  <c r="AC263" i="3"/>
  <c r="X263" i="3"/>
  <c r="Y263" i="3"/>
  <c r="T263" i="3"/>
  <c r="U263" i="3"/>
  <c r="O263" i="3"/>
  <c r="P263" i="3"/>
  <c r="AO262" i="3"/>
  <c r="AL262" i="3"/>
  <c r="AM262" i="3"/>
  <c r="AI262" i="3"/>
  <c r="AE262" i="3"/>
  <c r="AG262" i="3"/>
  <c r="AB262" i="3"/>
  <c r="AC262" i="3"/>
  <c r="X262" i="3"/>
  <c r="Y262" i="3"/>
  <c r="T262" i="3"/>
  <c r="U262" i="3"/>
  <c r="O262" i="3"/>
  <c r="P262" i="3"/>
  <c r="AO261" i="3"/>
  <c r="AL261" i="3"/>
  <c r="AM261" i="3"/>
  <c r="AI261" i="3"/>
  <c r="AE261" i="3"/>
  <c r="AG261" i="3"/>
  <c r="AB261" i="3"/>
  <c r="AC261" i="3"/>
  <c r="X261" i="3"/>
  <c r="Y261" i="3"/>
  <c r="T261" i="3"/>
  <c r="U261" i="3"/>
  <c r="O261" i="3"/>
  <c r="P261" i="3"/>
  <c r="AO260" i="3"/>
  <c r="AL260" i="3"/>
  <c r="AM260" i="3"/>
  <c r="AI260" i="3"/>
  <c r="AE260" i="3"/>
  <c r="AG260" i="3"/>
  <c r="AB260" i="3"/>
  <c r="AC260" i="3"/>
  <c r="X260" i="3"/>
  <c r="Y260" i="3"/>
  <c r="T260" i="3"/>
  <c r="U260" i="3"/>
  <c r="O260" i="3"/>
  <c r="P260" i="3"/>
  <c r="AO259" i="3"/>
  <c r="AL259" i="3"/>
  <c r="AM259" i="3"/>
  <c r="AI259" i="3"/>
  <c r="AE259" i="3"/>
  <c r="AG259" i="3"/>
  <c r="AB259" i="3"/>
  <c r="AC259" i="3"/>
  <c r="X259" i="3"/>
  <c r="Y259" i="3"/>
  <c r="T259" i="3"/>
  <c r="U259" i="3"/>
  <c r="O259" i="3"/>
  <c r="P259" i="3"/>
  <c r="AO258" i="3"/>
  <c r="AL258" i="3"/>
  <c r="AM258" i="3"/>
  <c r="AI258" i="3"/>
  <c r="AE258" i="3"/>
  <c r="AG258" i="3"/>
  <c r="AB258" i="3"/>
  <c r="AC258" i="3"/>
  <c r="X258" i="3"/>
  <c r="Y258" i="3"/>
  <c r="T258" i="3"/>
  <c r="U258" i="3"/>
  <c r="O258" i="3"/>
  <c r="P258" i="3"/>
  <c r="AO257" i="3"/>
  <c r="AL257" i="3"/>
  <c r="AM257" i="3"/>
  <c r="AI257" i="3"/>
  <c r="AE257" i="3"/>
  <c r="AG257" i="3"/>
  <c r="AB257" i="3"/>
  <c r="AC257" i="3"/>
  <c r="X257" i="3"/>
  <c r="Y257" i="3"/>
  <c r="T257" i="3"/>
  <c r="U257" i="3"/>
  <c r="O257" i="3"/>
  <c r="P257" i="3"/>
  <c r="AO256" i="3"/>
  <c r="AL256" i="3"/>
  <c r="AM256" i="3"/>
  <c r="AI256" i="3"/>
  <c r="AE256" i="3"/>
  <c r="AG256" i="3"/>
  <c r="AB256" i="3"/>
  <c r="AC256" i="3"/>
  <c r="X256" i="3"/>
  <c r="Y256" i="3"/>
  <c r="T256" i="3"/>
  <c r="U256" i="3"/>
  <c r="O256" i="3"/>
  <c r="P256" i="3"/>
  <c r="AO255" i="3"/>
  <c r="AL255" i="3"/>
  <c r="AM255" i="3"/>
  <c r="AI255" i="3"/>
  <c r="AE255" i="3"/>
  <c r="AG255" i="3"/>
  <c r="AB255" i="3"/>
  <c r="AC255" i="3"/>
  <c r="X255" i="3"/>
  <c r="Y255" i="3"/>
  <c r="T255" i="3"/>
  <c r="U255" i="3"/>
  <c r="O255" i="3"/>
  <c r="P255" i="3"/>
  <c r="AO254" i="3"/>
  <c r="AL254" i="3"/>
  <c r="AM254" i="3"/>
  <c r="AI254" i="3"/>
  <c r="AE254" i="3"/>
  <c r="AG254" i="3"/>
  <c r="AB254" i="3"/>
  <c r="AC254" i="3"/>
  <c r="X254" i="3"/>
  <c r="Y254" i="3"/>
  <c r="T254" i="3"/>
  <c r="U254" i="3"/>
  <c r="O254" i="3"/>
  <c r="P254" i="3"/>
  <c r="AO253" i="3"/>
  <c r="AL253" i="3"/>
  <c r="AM253" i="3"/>
  <c r="AI253" i="3"/>
  <c r="AE253" i="3"/>
  <c r="AG253" i="3"/>
  <c r="AB253" i="3"/>
  <c r="AC253" i="3"/>
  <c r="X253" i="3"/>
  <c r="Y253" i="3"/>
  <c r="T253" i="3"/>
  <c r="U253" i="3"/>
  <c r="O253" i="3"/>
  <c r="P253" i="3"/>
  <c r="AO252" i="3"/>
  <c r="AL252" i="3"/>
  <c r="AM252" i="3"/>
  <c r="AI252" i="3"/>
  <c r="AE252" i="3"/>
  <c r="AG252" i="3"/>
  <c r="AB252" i="3"/>
  <c r="AC252" i="3"/>
  <c r="X252" i="3"/>
  <c r="Y252" i="3"/>
  <c r="T252" i="3"/>
  <c r="U252" i="3"/>
  <c r="O252" i="3"/>
  <c r="P252" i="3"/>
  <c r="AO251" i="3"/>
  <c r="AL251" i="3"/>
  <c r="AM251" i="3"/>
  <c r="AI251" i="3"/>
  <c r="AE251" i="3"/>
  <c r="AG251" i="3"/>
  <c r="AB251" i="3"/>
  <c r="AC251" i="3"/>
  <c r="X251" i="3"/>
  <c r="Y251" i="3"/>
  <c r="T251" i="3"/>
  <c r="U251" i="3"/>
  <c r="O251" i="3"/>
  <c r="P251" i="3"/>
  <c r="AO250" i="3"/>
  <c r="AL250" i="3"/>
  <c r="AM250" i="3"/>
  <c r="AI250" i="3"/>
  <c r="AE250" i="3"/>
  <c r="AG250" i="3"/>
  <c r="AB250" i="3"/>
  <c r="AC250" i="3"/>
  <c r="X250" i="3"/>
  <c r="Y250" i="3"/>
  <c r="T250" i="3"/>
  <c r="U250" i="3"/>
  <c r="O250" i="3"/>
  <c r="P250" i="3"/>
  <c r="AO249" i="3"/>
  <c r="AL249" i="3"/>
  <c r="AM249" i="3"/>
  <c r="AI249" i="3"/>
  <c r="AE249" i="3"/>
  <c r="AG249" i="3"/>
  <c r="AB249" i="3"/>
  <c r="AC249" i="3"/>
  <c r="X249" i="3"/>
  <c r="Y249" i="3"/>
  <c r="T249" i="3"/>
  <c r="U249" i="3"/>
  <c r="O249" i="3"/>
  <c r="P249" i="3"/>
  <c r="AO248" i="3"/>
  <c r="AL248" i="3"/>
  <c r="AM248" i="3"/>
  <c r="AI248" i="3"/>
  <c r="AE248" i="3"/>
  <c r="AG248" i="3"/>
  <c r="AB248" i="3"/>
  <c r="AC248" i="3"/>
  <c r="X248" i="3"/>
  <c r="Y248" i="3"/>
  <c r="T248" i="3"/>
  <c r="U248" i="3"/>
  <c r="O248" i="3"/>
  <c r="P248" i="3"/>
  <c r="AO247" i="3"/>
  <c r="AL247" i="3"/>
  <c r="AM247" i="3"/>
  <c r="AI247" i="3"/>
  <c r="AE247" i="3"/>
  <c r="AG247" i="3"/>
  <c r="AB247" i="3"/>
  <c r="AC247" i="3"/>
  <c r="X247" i="3"/>
  <c r="Y247" i="3"/>
  <c r="T247" i="3"/>
  <c r="U247" i="3"/>
  <c r="O247" i="3"/>
  <c r="P247" i="3"/>
  <c r="AO246" i="3"/>
  <c r="AL246" i="3"/>
  <c r="AM246" i="3"/>
  <c r="AI246" i="3"/>
  <c r="AE246" i="3"/>
  <c r="AG246" i="3"/>
  <c r="AB246" i="3"/>
  <c r="AC246" i="3"/>
  <c r="X246" i="3"/>
  <c r="Y246" i="3"/>
  <c r="T246" i="3"/>
  <c r="U246" i="3"/>
  <c r="O246" i="3"/>
  <c r="P246" i="3"/>
  <c r="AO245" i="3"/>
  <c r="AL245" i="3"/>
  <c r="AM245" i="3"/>
  <c r="AI245" i="3"/>
  <c r="AE245" i="3"/>
  <c r="AG245" i="3"/>
  <c r="AB245" i="3"/>
  <c r="AC245" i="3"/>
  <c r="X245" i="3"/>
  <c r="Y245" i="3"/>
  <c r="T245" i="3"/>
  <c r="U245" i="3"/>
  <c r="O245" i="3"/>
  <c r="P245" i="3"/>
  <c r="AO244" i="3"/>
  <c r="AL244" i="3"/>
  <c r="AM244" i="3"/>
  <c r="AI244" i="3"/>
  <c r="AE244" i="3"/>
  <c r="AG244" i="3"/>
  <c r="AB244" i="3"/>
  <c r="AC244" i="3"/>
  <c r="X244" i="3"/>
  <c r="Y244" i="3"/>
  <c r="T244" i="3"/>
  <c r="U244" i="3"/>
  <c r="O244" i="3"/>
  <c r="P244" i="3"/>
  <c r="AO243" i="3"/>
  <c r="AL243" i="3"/>
  <c r="AI243" i="3"/>
  <c r="AE243" i="3"/>
  <c r="AG243" i="3"/>
  <c r="AB243" i="3"/>
  <c r="AC243" i="3"/>
  <c r="X243" i="3"/>
  <c r="Y243" i="3"/>
  <c r="T243" i="3"/>
  <c r="U243" i="3"/>
  <c r="O243" i="3"/>
  <c r="P243" i="3"/>
  <c r="AO242" i="3"/>
  <c r="AL242" i="3"/>
  <c r="AI242" i="3"/>
  <c r="AE242" i="3"/>
  <c r="AG242" i="3"/>
  <c r="AB242" i="3"/>
  <c r="AC242" i="3"/>
  <c r="X242" i="3"/>
  <c r="Y242" i="3"/>
  <c r="T242" i="3"/>
  <c r="U242" i="3"/>
  <c r="O242" i="3"/>
  <c r="P242" i="3"/>
  <c r="AO241" i="3"/>
  <c r="AL241" i="3"/>
  <c r="AI241" i="3"/>
  <c r="AE241" i="3"/>
  <c r="AG241" i="3"/>
  <c r="AB241" i="3"/>
  <c r="AC241" i="3"/>
  <c r="X241" i="3"/>
  <c r="Y241" i="3"/>
  <c r="T241" i="3"/>
  <c r="U241" i="3"/>
  <c r="O241" i="3"/>
  <c r="P241" i="3"/>
  <c r="AO240" i="3"/>
  <c r="AL240" i="3"/>
  <c r="AI240" i="3"/>
  <c r="AE240" i="3"/>
  <c r="AG240" i="3"/>
  <c r="AB240" i="3"/>
  <c r="AC240" i="3"/>
  <c r="X240" i="3"/>
  <c r="Y240" i="3"/>
  <c r="T240" i="3"/>
  <c r="U240" i="3"/>
  <c r="O240" i="3"/>
  <c r="P240" i="3"/>
  <c r="AO239" i="3"/>
  <c r="AL239" i="3"/>
  <c r="AI239" i="3"/>
  <c r="AE239" i="3"/>
  <c r="AG239" i="3"/>
  <c r="AB239" i="3"/>
  <c r="AC239" i="3"/>
  <c r="X239" i="3"/>
  <c r="Y239" i="3"/>
  <c r="T239" i="3"/>
  <c r="U239" i="3"/>
  <c r="O239" i="3"/>
  <c r="P239" i="3"/>
  <c r="AO238" i="3"/>
  <c r="AL238" i="3"/>
  <c r="AI238" i="3"/>
  <c r="AE238" i="3"/>
  <c r="AG238" i="3"/>
  <c r="AB238" i="3"/>
  <c r="AC238" i="3"/>
  <c r="X238" i="3"/>
  <c r="Y238" i="3"/>
  <c r="T238" i="3"/>
  <c r="U238" i="3"/>
  <c r="O238" i="3"/>
  <c r="P238" i="3"/>
  <c r="AO237" i="3"/>
  <c r="AL237" i="3"/>
  <c r="AI237" i="3"/>
  <c r="AE237" i="3"/>
  <c r="AG237" i="3"/>
  <c r="AB237" i="3"/>
  <c r="AC237" i="3"/>
  <c r="X237" i="3"/>
  <c r="Y237" i="3"/>
  <c r="T237" i="3"/>
  <c r="U237" i="3"/>
  <c r="O237" i="3"/>
  <c r="P237" i="3"/>
  <c r="AO236" i="3"/>
  <c r="AL236" i="3"/>
  <c r="AI236" i="3"/>
  <c r="AE236" i="3"/>
  <c r="AG236" i="3"/>
  <c r="AB236" i="3"/>
  <c r="AC236" i="3"/>
  <c r="X236" i="3"/>
  <c r="Y236" i="3"/>
  <c r="T236" i="3"/>
  <c r="U236" i="3"/>
  <c r="O236" i="3"/>
  <c r="P236" i="3"/>
  <c r="AO235" i="3"/>
  <c r="AL235" i="3"/>
  <c r="AI235" i="3"/>
  <c r="AE235" i="3"/>
  <c r="AG235" i="3"/>
  <c r="AB235" i="3"/>
  <c r="AC235" i="3"/>
  <c r="X235" i="3"/>
  <c r="Y235" i="3"/>
  <c r="T235" i="3"/>
  <c r="U235" i="3"/>
  <c r="O235" i="3"/>
  <c r="P235" i="3"/>
  <c r="AO234" i="3"/>
  <c r="AL234" i="3"/>
  <c r="AI234" i="3"/>
  <c r="AE234" i="3"/>
  <c r="AG234" i="3"/>
  <c r="AB234" i="3"/>
  <c r="AC234" i="3"/>
  <c r="X234" i="3"/>
  <c r="Y234" i="3"/>
  <c r="T234" i="3"/>
  <c r="U234" i="3"/>
  <c r="O234" i="3"/>
  <c r="P234" i="3"/>
  <c r="AO233" i="3"/>
  <c r="AL233" i="3"/>
  <c r="AI233" i="3"/>
  <c r="AE233" i="3"/>
  <c r="AG233" i="3"/>
  <c r="AB233" i="3"/>
  <c r="AC233" i="3"/>
  <c r="X233" i="3"/>
  <c r="Y233" i="3"/>
  <c r="T233" i="3"/>
  <c r="U233" i="3"/>
  <c r="O233" i="3"/>
  <c r="P233" i="3"/>
  <c r="AO232" i="3"/>
  <c r="AL232" i="3"/>
  <c r="AI232" i="3"/>
  <c r="AE232" i="3"/>
  <c r="AG232" i="3"/>
  <c r="AB232" i="3"/>
  <c r="AC232" i="3"/>
  <c r="X232" i="3"/>
  <c r="Y232" i="3"/>
  <c r="T232" i="3"/>
  <c r="U232" i="3"/>
  <c r="O232" i="3"/>
  <c r="P232" i="3"/>
  <c r="AO231" i="3"/>
  <c r="AL231" i="3"/>
  <c r="AI231" i="3"/>
  <c r="AE231" i="3"/>
  <c r="AG231" i="3"/>
  <c r="AB231" i="3"/>
  <c r="AC231" i="3"/>
  <c r="X231" i="3"/>
  <c r="Y231" i="3"/>
  <c r="T231" i="3"/>
  <c r="U231" i="3"/>
  <c r="O231" i="3"/>
  <c r="P231" i="3"/>
  <c r="AO230" i="3"/>
  <c r="AL230" i="3"/>
  <c r="AI230" i="3"/>
  <c r="AE230" i="3"/>
  <c r="AG230" i="3"/>
  <c r="AB230" i="3"/>
  <c r="AC230" i="3"/>
  <c r="X230" i="3"/>
  <c r="Y230" i="3"/>
  <c r="T230" i="3"/>
  <c r="U230" i="3"/>
  <c r="O230" i="3"/>
  <c r="P230" i="3"/>
  <c r="AO229" i="3"/>
  <c r="AL229" i="3"/>
  <c r="AM229" i="3"/>
  <c r="AI229" i="3"/>
  <c r="AE229" i="3"/>
  <c r="AG229" i="3"/>
  <c r="AB229" i="3"/>
  <c r="AC229" i="3"/>
  <c r="X229" i="3"/>
  <c r="Y229" i="3"/>
  <c r="T229" i="3"/>
  <c r="U229" i="3"/>
  <c r="O229" i="3"/>
  <c r="P229" i="3"/>
  <c r="AO228" i="3"/>
  <c r="AL228" i="3"/>
  <c r="AM228" i="3"/>
  <c r="AI228" i="3"/>
  <c r="AE228" i="3"/>
  <c r="AG228" i="3"/>
  <c r="AB228" i="3"/>
  <c r="AC228" i="3"/>
  <c r="X228" i="3"/>
  <c r="Y228" i="3"/>
  <c r="T228" i="3"/>
  <c r="U228" i="3"/>
  <c r="O228" i="3"/>
  <c r="P228" i="3"/>
  <c r="AO227" i="3"/>
  <c r="AL227" i="3"/>
  <c r="AM227" i="3"/>
  <c r="AI227" i="3"/>
  <c r="AE227" i="3"/>
  <c r="AG227" i="3"/>
  <c r="AB227" i="3"/>
  <c r="AC227" i="3"/>
  <c r="X227" i="3"/>
  <c r="Y227" i="3"/>
  <c r="T227" i="3"/>
  <c r="U227" i="3"/>
  <c r="O227" i="3"/>
  <c r="P227" i="3"/>
  <c r="AO226" i="3"/>
  <c r="AL226" i="3"/>
  <c r="AM226" i="3"/>
  <c r="AI226" i="3"/>
  <c r="AE226" i="3"/>
  <c r="AG226" i="3"/>
  <c r="AB226" i="3"/>
  <c r="AC226" i="3"/>
  <c r="X226" i="3"/>
  <c r="Y226" i="3"/>
  <c r="T226" i="3"/>
  <c r="U226" i="3"/>
  <c r="O226" i="3"/>
  <c r="P226" i="3"/>
  <c r="AO225" i="3"/>
  <c r="AL225" i="3"/>
  <c r="AM225" i="3"/>
  <c r="AI225" i="3"/>
  <c r="AE225" i="3"/>
  <c r="AG225" i="3"/>
  <c r="AB225" i="3"/>
  <c r="AC225" i="3"/>
  <c r="X225" i="3"/>
  <c r="Y225" i="3"/>
  <c r="T225" i="3"/>
  <c r="U225" i="3"/>
  <c r="O225" i="3"/>
  <c r="P225" i="3"/>
  <c r="AO224" i="3"/>
  <c r="AL224" i="3"/>
  <c r="AM224" i="3"/>
  <c r="AI224" i="3"/>
  <c r="AE224" i="3"/>
  <c r="AG224" i="3"/>
  <c r="AB224" i="3"/>
  <c r="AC224" i="3"/>
  <c r="X224" i="3"/>
  <c r="Y224" i="3"/>
  <c r="T224" i="3"/>
  <c r="U224" i="3"/>
  <c r="O224" i="3"/>
  <c r="P224" i="3"/>
  <c r="AO223" i="3"/>
  <c r="AL223" i="3"/>
  <c r="AM223" i="3"/>
  <c r="AI223" i="3"/>
  <c r="AE223" i="3"/>
  <c r="AG223" i="3"/>
  <c r="AB223" i="3"/>
  <c r="AC223" i="3"/>
  <c r="X223" i="3"/>
  <c r="Y223" i="3"/>
  <c r="T223" i="3"/>
  <c r="U223" i="3"/>
  <c r="O223" i="3"/>
  <c r="P223" i="3"/>
  <c r="AO222" i="3"/>
  <c r="AL222" i="3"/>
  <c r="AM222" i="3"/>
  <c r="AI222" i="3"/>
  <c r="AE222" i="3"/>
  <c r="AG222" i="3"/>
  <c r="AB222" i="3"/>
  <c r="AC222" i="3"/>
  <c r="X222" i="3"/>
  <c r="Y222" i="3"/>
  <c r="T222" i="3"/>
  <c r="U222" i="3"/>
  <c r="O222" i="3"/>
  <c r="P222" i="3"/>
  <c r="AO221" i="3"/>
  <c r="AO220" i="3"/>
  <c r="AO219" i="3"/>
  <c r="AL219" i="3"/>
  <c r="AI219" i="3"/>
  <c r="AE219" i="3"/>
  <c r="AG219" i="3"/>
  <c r="AB219" i="3"/>
  <c r="AC219" i="3"/>
  <c r="X219" i="3"/>
  <c r="Y219" i="3"/>
  <c r="T219" i="3"/>
  <c r="O219" i="3"/>
  <c r="P219" i="3"/>
  <c r="AO218" i="3"/>
  <c r="AL218" i="3"/>
  <c r="AI218" i="3"/>
  <c r="AE218" i="3"/>
  <c r="AG218" i="3"/>
  <c r="AB218" i="3"/>
  <c r="AC218" i="3"/>
  <c r="X218" i="3"/>
  <c r="Y218" i="3"/>
  <c r="T218" i="3"/>
  <c r="O218" i="3"/>
  <c r="P218" i="3"/>
  <c r="AO217" i="3"/>
  <c r="AL217" i="3"/>
  <c r="AM217" i="3"/>
  <c r="AI217" i="3"/>
  <c r="AE217" i="3"/>
  <c r="AG217" i="3"/>
  <c r="AB217" i="3"/>
  <c r="AC217" i="3"/>
  <c r="X217" i="3"/>
  <c r="Y217" i="3"/>
  <c r="T217" i="3"/>
  <c r="U217" i="3"/>
  <c r="O217" i="3"/>
  <c r="AO216" i="3"/>
  <c r="AL216" i="3"/>
  <c r="AI216" i="3"/>
  <c r="AE216" i="3"/>
  <c r="AB216" i="3"/>
  <c r="X216" i="3"/>
  <c r="Y216" i="3"/>
  <c r="T216" i="3"/>
  <c r="U216" i="3"/>
  <c r="O216" i="3"/>
  <c r="AO215" i="3"/>
  <c r="AI215" i="3"/>
  <c r="AE215" i="3"/>
  <c r="AB215" i="3"/>
  <c r="X215" i="3"/>
  <c r="T215" i="3"/>
  <c r="U215" i="3"/>
  <c r="AO214" i="3"/>
  <c r="AI214" i="3"/>
  <c r="AE214" i="3"/>
  <c r="AG214" i="3"/>
  <c r="AB214" i="3"/>
  <c r="X214" i="3"/>
  <c r="Y214" i="3"/>
  <c r="U214" i="3"/>
  <c r="O214" i="3"/>
  <c r="AO213" i="3"/>
  <c r="AI213" i="3"/>
  <c r="AE213" i="3"/>
  <c r="AG213" i="3"/>
  <c r="AB213" i="3"/>
  <c r="X213" i="3"/>
  <c r="U213" i="3"/>
  <c r="O213" i="3"/>
  <c r="AO212" i="3"/>
  <c r="AM212" i="3"/>
  <c r="AI212" i="3"/>
  <c r="AE212" i="3"/>
  <c r="AG212" i="3"/>
  <c r="AB212" i="3"/>
  <c r="X212" i="3"/>
  <c r="T212" i="3"/>
  <c r="U212" i="3"/>
  <c r="O212" i="3"/>
  <c r="AO211" i="3"/>
  <c r="AM211" i="3"/>
  <c r="AI211" i="3"/>
  <c r="AE211" i="3"/>
  <c r="AG211" i="3"/>
  <c r="AB211" i="3"/>
  <c r="X211" i="3"/>
  <c r="Y211" i="3"/>
  <c r="T211" i="3"/>
  <c r="U211" i="3"/>
  <c r="O211" i="3"/>
  <c r="P211" i="3"/>
  <c r="AO210" i="3"/>
  <c r="AL210" i="3"/>
  <c r="AI210" i="3"/>
  <c r="AE210" i="3"/>
  <c r="AB210" i="3"/>
  <c r="X210" i="3"/>
  <c r="Y210" i="3"/>
  <c r="T210" i="3"/>
  <c r="O210" i="3"/>
  <c r="AO209" i="3"/>
  <c r="AL209" i="3"/>
  <c r="AI209" i="3"/>
  <c r="AE209" i="3"/>
  <c r="AB209" i="3"/>
  <c r="X209" i="3"/>
  <c r="Y209" i="3"/>
  <c r="T209" i="3"/>
  <c r="O209" i="3"/>
  <c r="AO208" i="3"/>
  <c r="AI208" i="3"/>
  <c r="AE208" i="3"/>
  <c r="X208" i="3"/>
  <c r="AO207" i="3"/>
  <c r="AI207" i="3"/>
  <c r="AE207" i="3"/>
  <c r="X207" i="3"/>
  <c r="AO206" i="3"/>
  <c r="AL206" i="3"/>
  <c r="AM206" i="3"/>
  <c r="AI206" i="3"/>
  <c r="AE206" i="3"/>
  <c r="AG206" i="3"/>
  <c r="AB206" i="3"/>
  <c r="AC206" i="3"/>
  <c r="X206" i="3"/>
  <c r="Y206" i="3"/>
  <c r="T206" i="3"/>
  <c r="U206" i="3"/>
  <c r="O206" i="3"/>
  <c r="P206" i="3"/>
  <c r="AO205" i="3"/>
  <c r="AL205" i="3"/>
  <c r="AM205" i="3"/>
  <c r="AI205" i="3"/>
  <c r="AE205" i="3"/>
  <c r="AG205" i="3"/>
  <c r="AB205" i="3"/>
  <c r="AC205" i="3"/>
  <c r="X205" i="3"/>
  <c r="Y205" i="3"/>
  <c r="T205" i="3"/>
  <c r="U205" i="3"/>
  <c r="O205" i="3"/>
  <c r="P205" i="3"/>
  <c r="AO204" i="3"/>
  <c r="AL204" i="3"/>
  <c r="AM204" i="3"/>
  <c r="AI204" i="3"/>
  <c r="AE204" i="3"/>
  <c r="AG204" i="3"/>
  <c r="AB204" i="3"/>
  <c r="AC204" i="3"/>
  <c r="X204" i="3"/>
  <c r="Y204" i="3"/>
  <c r="T204" i="3"/>
  <c r="U204" i="3"/>
  <c r="O204" i="3"/>
  <c r="P204" i="3"/>
  <c r="AO203" i="3"/>
  <c r="AI203" i="3"/>
  <c r="AE203" i="3"/>
  <c r="AB203" i="3"/>
  <c r="X203" i="3"/>
  <c r="Y203" i="3"/>
  <c r="T203" i="3"/>
  <c r="O203" i="3"/>
  <c r="AO202" i="3"/>
  <c r="AI202" i="3"/>
  <c r="AE202" i="3"/>
  <c r="AB202" i="3"/>
  <c r="X202" i="3"/>
  <c r="Y202" i="3"/>
  <c r="T202" i="3"/>
  <c r="O202" i="3"/>
  <c r="AO201" i="3"/>
  <c r="AI201" i="3"/>
  <c r="AE201" i="3"/>
  <c r="AB201" i="3"/>
  <c r="X201" i="3"/>
  <c r="Y201" i="3"/>
  <c r="T201" i="3"/>
  <c r="O201" i="3"/>
  <c r="AO200" i="3"/>
  <c r="AI200" i="3"/>
  <c r="AE200" i="3"/>
  <c r="AB200" i="3"/>
  <c r="X200" i="3"/>
  <c r="Y200" i="3"/>
  <c r="T200" i="3"/>
  <c r="O200" i="3"/>
  <c r="AO199" i="3"/>
  <c r="AI199" i="3"/>
  <c r="AE199" i="3"/>
  <c r="AB199" i="3"/>
  <c r="X199" i="3"/>
  <c r="Y199" i="3"/>
  <c r="T199" i="3"/>
  <c r="O199" i="3"/>
  <c r="AO198" i="3"/>
  <c r="AI198" i="3"/>
  <c r="AE198" i="3"/>
  <c r="AB198" i="3"/>
  <c r="X198" i="3"/>
  <c r="Y198" i="3"/>
  <c r="T198" i="3"/>
  <c r="O198" i="3"/>
  <c r="AO197" i="3"/>
  <c r="AI197" i="3"/>
  <c r="AE197" i="3"/>
  <c r="AB197" i="3"/>
  <c r="X197" i="3"/>
  <c r="Y197" i="3"/>
  <c r="T197" i="3"/>
  <c r="O197" i="3"/>
  <c r="AO196" i="3"/>
  <c r="AI196" i="3"/>
  <c r="AE196" i="3"/>
  <c r="AB196" i="3"/>
  <c r="X196" i="3"/>
  <c r="Y196" i="3"/>
  <c r="T196" i="3"/>
  <c r="O196" i="3"/>
  <c r="AO195" i="3"/>
  <c r="AL195" i="3"/>
  <c r="AI195" i="3"/>
  <c r="AE195" i="3"/>
  <c r="AB195" i="3"/>
  <c r="X195" i="3"/>
  <c r="Y195" i="3"/>
  <c r="T195" i="3"/>
  <c r="U195" i="3"/>
  <c r="O195" i="3"/>
  <c r="AO194" i="3"/>
  <c r="AL194" i="3"/>
  <c r="AI194" i="3"/>
  <c r="AE194" i="3"/>
  <c r="AG194" i="3"/>
  <c r="AB194" i="3"/>
  <c r="AC194" i="3"/>
  <c r="X194" i="3"/>
  <c r="Y194" i="3"/>
  <c r="T194" i="3"/>
  <c r="U194" i="3"/>
  <c r="O194" i="3"/>
  <c r="P194" i="3"/>
  <c r="AO193" i="3"/>
  <c r="AL193" i="3"/>
  <c r="AM193" i="3"/>
  <c r="AI193" i="3"/>
  <c r="AE193" i="3"/>
  <c r="AG193" i="3"/>
  <c r="AB193" i="3"/>
  <c r="AC193" i="3"/>
  <c r="X193" i="3"/>
  <c r="Y193" i="3"/>
  <c r="T193" i="3"/>
  <c r="U193" i="3"/>
  <c r="O193" i="3"/>
  <c r="P193" i="3"/>
  <c r="AO192" i="3"/>
  <c r="AL192" i="3"/>
  <c r="AM192" i="3"/>
  <c r="AI192" i="3"/>
  <c r="AE192" i="3"/>
  <c r="AB192" i="3"/>
  <c r="AC192" i="3"/>
  <c r="X192" i="3"/>
  <c r="Y192" i="3"/>
  <c r="T192" i="3"/>
  <c r="U192" i="3"/>
  <c r="O192" i="3"/>
  <c r="AO191" i="3"/>
  <c r="AL191" i="3"/>
  <c r="AM191" i="3"/>
  <c r="AI191" i="3"/>
  <c r="AE191" i="3"/>
  <c r="AB191" i="3"/>
  <c r="AC191" i="3"/>
  <c r="X191" i="3"/>
  <c r="Y191" i="3"/>
  <c r="T191" i="3"/>
  <c r="U191" i="3"/>
  <c r="O191" i="3"/>
  <c r="AO190" i="3"/>
  <c r="AL190" i="3"/>
  <c r="AM190" i="3"/>
  <c r="AI190" i="3"/>
  <c r="AE190" i="3"/>
  <c r="AG190" i="3"/>
  <c r="AB190" i="3"/>
  <c r="AC190" i="3"/>
  <c r="X190" i="3"/>
  <c r="Y190" i="3"/>
  <c r="T190" i="3"/>
  <c r="U190" i="3"/>
  <c r="O190" i="3"/>
  <c r="P190" i="3"/>
  <c r="AO189" i="3"/>
  <c r="AL189" i="3"/>
  <c r="AI189" i="3"/>
  <c r="AE189" i="3"/>
  <c r="AG189" i="3"/>
  <c r="AB189" i="3"/>
  <c r="AC189" i="3"/>
  <c r="X189" i="3"/>
  <c r="Y189" i="3"/>
  <c r="T189" i="3"/>
  <c r="U189" i="3"/>
  <c r="O189" i="3"/>
  <c r="P189" i="3"/>
  <c r="AO188" i="3"/>
  <c r="AL188" i="3"/>
  <c r="AM188" i="3"/>
  <c r="AI188" i="3"/>
  <c r="AE188" i="3"/>
  <c r="AG188" i="3"/>
  <c r="AB188" i="3"/>
  <c r="AC188" i="3"/>
  <c r="X188" i="3"/>
  <c r="Y188" i="3"/>
  <c r="T188" i="3"/>
  <c r="U188" i="3"/>
  <c r="O188" i="3"/>
  <c r="P188" i="3"/>
  <c r="AO187" i="3"/>
  <c r="AL187" i="3"/>
  <c r="AI187" i="3"/>
  <c r="AE187" i="3"/>
  <c r="AG187" i="3"/>
  <c r="AB187" i="3"/>
  <c r="AC187" i="3"/>
  <c r="X187" i="3"/>
  <c r="Y187" i="3"/>
  <c r="T187" i="3"/>
  <c r="U187" i="3"/>
  <c r="O187" i="3"/>
  <c r="P187" i="3"/>
  <c r="AO186" i="3"/>
  <c r="AL186" i="3"/>
  <c r="AM186" i="3"/>
  <c r="AI186" i="3"/>
  <c r="AE186" i="3"/>
  <c r="AG186" i="3"/>
  <c r="AB186" i="3"/>
  <c r="AC186" i="3"/>
  <c r="X186" i="3"/>
  <c r="Y186" i="3"/>
  <c r="T186" i="3"/>
  <c r="U186" i="3"/>
  <c r="O186" i="3"/>
  <c r="P186" i="3"/>
  <c r="AO185" i="3"/>
  <c r="AL185" i="3"/>
  <c r="AM185" i="3"/>
  <c r="AI185" i="3"/>
  <c r="AE185" i="3"/>
  <c r="AG185" i="3"/>
  <c r="AB185" i="3"/>
  <c r="AC185" i="3"/>
  <c r="X185" i="3"/>
  <c r="Y185" i="3"/>
  <c r="T185" i="3"/>
  <c r="U185" i="3"/>
  <c r="O185" i="3"/>
  <c r="P185" i="3"/>
  <c r="AO184" i="3"/>
  <c r="AL184" i="3"/>
  <c r="AI184" i="3"/>
  <c r="AE184" i="3"/>
  <c r="AG184" i="3"/>
  <c r="AB184" i="3"/>
  <c r="AC184" i="3"/>
  <c r="X184" i="3"/>
  <c r="Y184" i="3"/>
  <c r="T184" i="3"/>
  <c r="U184" i="3"/>
  <c r="O184" i="3"/>
  <c r="AO183" i="3"/>
  <c r="AL183" i="3"/>
  <c r="AI183" i="3"/>
  <c r="AE183" i="3"/>
  <c r="AG183" i="3"/>
  <c r="AB183" i="3"/>
  <c r="X183" i="3"/>
  <c r="Y183" i="3"/>
  <c r="T183" i="3"/>
  <c r="O183" i="3"/>
  <c r="AO182" i="3"/>
  <c r="AL182" i="3"/>
  <c r="AI182" i="3"/>
  <c r="AE182" i="3"/>
  <c r="AG182" i="3"/>
  <c r="AB182" i="3"/>
  <c r="AC182" i="3"/>
  <c r="X182" i="3"/>
  <c r="Y182" i="3"/>
  <c r="T182" i="3"/>
  <c r="O182" i="3"/>
  <c r="AO181" i="3"/>
  <c r="AL181" i="3"/>
  <c r="AI181" i="3"/>
  <c r="AE181" i="3"/>
  <c r="AB181" i="3"/>
  <c r="X181" i="3"/>
  <c r="Y181" i="3"/>
  <c r="T181" i="3"/>
  <c r="O181" i="3"/>
  <c r="AO180" i="3"/>
  <c r="AL180" i="3"/>
  <c r="AI180" i="3"/>
  <c r="AE180" i="3"/>
  <c r="AB180" i="3"/>
  <c r="X180" i="3"/>
  <c r="Y180" i="3"/>
  <c r="T180" i="3"/>
  <c r="O180" i="3"/>
  <c r="AO179" i="3"/>
  <c r="AL179" i="3"/>
  <c r="AI179" i="3"/>
  <c r="AE179" i="3"/>
  <c r="AG179" i="3"/>
  <c r="AB179" i="3"/>
  <c r="X179" i="3"/>
  <c r="Y179" i="3"/>
  <c r="T179" i="3"/>
  <c r="O179" i="3"/>
  <c r="AO178" i="3"/>
  <c r="AL178" i="3"/>
  <c r="AI178" i="3"/>
  <c r="AE178" i="3"/>
  <c r="AB178" i="3"/>
  <c r="X178" i="3"/>
  <c r="Y178" i="3"/>
  <c r="T178" i="3"/>
  <c r="O178" i="3"/>
  <c r="AO177" i="3"/>
  <c r="AL177" i="3"/>
  <c r="AI177" i="3"/>
  <c r="AE177" i="3"/>
  <c r="AB177" i="3"/>
  <c r="X177" i="3"/>
  <c r="Y177" i="3"/>
  <c r="T177" i="3"/>
  <c r="O177" i="3"/>
  <c r="AO176" i="3"/>
  <c r="AL176" i="3"/>
  <c r="AI176" i="3"/>
  <c r="AE176" i="3"/>
  <c r="AG176" i="3"/>
  <c r="AB176" i="3"/>
  <c r="X176" i="3"/>
  <c r="Y176" i="3"/>
  <c r="T176" i="3"/>
  <c r="O176" i="3"/>
  <c r="AO175" i="3"/>
  <c r="AL175" i="3"/>
  <c r="AI175" i="3"/>
  <c r="AE175" i="3"/>
  <c r="AG175" i="3"/>
  <c r="AB175" i="3"/>
  <c r="X175" i="3"/>
  <c r="Y175" i="3"/>
  <c r="T175" i="3"/>
  <c r="O175" i="3"/>
  <c r="AO174" i="3"/>
  <c r="AI174" i="3"/>
  <c r="AE174" i="3"/>
  <c r="AG174" i="3"/>
  <c r="AB174" i="3"/>
  <c r="X174" i="3"/>
  <c r="Y174" i="3"/>
  <c r="T174" i="3"/>
  <c r="O174" i="3"/>
  <c r="AO173" i="3"/>
  <c r="AI173" i="3"/>
  <c r="AE173" i="3"/>
  <c r="AG173" i="3"/>
  <c r="AB173" i="3"/>
  <c r="X173" i="3"/>
  <c r="Y173" i="3"/>
  <c r="T173" i="3"/>
  <c r="O173" i="3"/>
  <c r="AO172" i="3"/>
  <c r="AL172" i="3"/>
  <c r="AI172" i="3"/>
  <c r="AE172" i="3"/>
  <c r="AG172" i="3"/>
  <c r="AB172" i="3"/>
  <c r="AC172" i="3"/>
  <c r="X172" i="3"/>
  <c r="Y172" i="3"/>
  <c r="T172" i="3"/>
  <c r="U172" i="3"/>
  <c r="O172" i="3"/>
  <c r="P172" i="3"/>
  <c r="AO171" i="3"/>
  <c r="AL171" i="3"/>
  <c r="AI171" i="3"/>
  <c r="AE171" i="3"/>
  <c r="AG171" i="3"/>
  <c r="AB171" i="3"/>
  <c r="AC171" i="3"/>
  <c r="X171" i="3"/>
  <c r="Y171" i="3"/>
  <c r="T171" i="3"/>
  <c r="U171" i="3"/>
  <c r="O171" i="3"/>
  <c r="P171" i="3"/>
  <c r="AO170" i="3"/>
  <c r="AL170" i="3"/>
  <c r="AM170" i="3"/>
  <c r="AI170" i="3"/>
  <c r="AE170" i="3"/>
  <c r="AG170" i="3"/>
  <c r="AB170" i="3"/>
  <c r="AC170" i="3"/>
  <c r="X170" i="3"/>
  <c r="Y170" i="3"/>
  <c r="T170" i="3"/>
  <c r="U170" i="3"/>
  <c r="O170" i="3"/>
  <c r="AO169" i="3"/>
  <c r="AL169" i="3"/>
  <c r="AM169" i="3"/>
  <c r="AI169" i="3"/>
  <c r="AE169" i="3"/>
  <c r="AG169" i="3"/>
  <c r="AB169" i="3"/>
  <c r="AC169" i="3"/>
  <c r="X169" i="3"/>
  <c r="Y169" i="3"/>
  <c r="T169" i="3"/>
  <c r="U169" i="3"/>
  <c r="O169" i="3"/>
  <c r="P169" i="3"/>
  <c r="AO168" i="3"/>
  <c r="AL168" i="3"/>
  <c r="AI168" i="3"/>
  <c r="AE168" i="3"/>
  <c r="AB168" i="3"/>
  <c r="AC168" i="3"/>
  <c r="X168" i="3"/>
  <c r="Y168" i="3"/>
  <c r="T168" i="3"/>
  <c r="O168" i="3"/>
  <c r="AO167" i="3"/>
  <c r="AL167" i="3"/>
  <c r="AM167" i="3"/>
  <c r="AI167" i="3"/>
  <c r="AE167" i="3"/>
  <c r="AG167" i="3"/>
  <c r="AB167" i="3"/>
  <c r="AC167" i="3"/>
  <c r="X167" i="3"/>
  <c r="Y167" i="3"/>
  <c r="T167" i="3"/>
  <c r="U167" i="3"/>
  <c r="O167" i="3"/>
  <c r="P167" i="3"/>
  <c r="AO166" i="3"/>
  <c r="AL166" i="3"/>
  <c r="AM166" i="3"/>
  <c r="AI166" i="3"/>
  <c r="AE166" i="3"/>
  <c r="AG166" i="3"/>
  <c r="AB166" i="3"/>
  <c r="AC166" i="3"/>
  <c r="X166" i="3"/>
  <c r="Y166" i="3"/>
  <c r="T166" i="3"/>
  <c r="U166" i="3"/>
  <c r="O166" i="3"/>
  <c r="P166" i="3"/>
  <c r="AO165" i="3"/>
  <c r="AL165" i="3"/>
  <c r="AM165" i="3"/>
  <c r="AI165" i="3"/>
  <c r="AE165" i="3"/>
  <c r="AG165" i="3"/>
  <c r="AB165" i="3"/>
  <c r="AC165" i="3"/>
  <c r="X165" i="3"/>
  <c r="Y165" i="3"/>
  <c r="T165" i="3"/>
  <c r="U165" i="3"/>
  <c r="O165" i="3"/>
  <c r="P165" i="3"/>
  <c r="AO164" i="3"/>
  <c r="AL164" i="3"/>
  <c r="AM164" i="3"/>
  <c r="AI164" i="3"/>
  <c r="AE164" i="3"/>
  <c r="AG164" i="3"/>
  <c r="AB164" i="3"/>
  <c r="AC164" i="3"/>
  <c r="X164" i="3"/>
  <c r="Y164" i="3"/>
  <c r="T164" i="3"/>
  <c r="U164" i="3"/>
  <c r="O164" i="3"/>
  <c r="P164" i="3"/>
  <c r="AO163" i="3"/>
  <c r="AL163" i="3"/>
  <c r="AM163" i="3"/>
  <c r="AI163" i="3"/>
  <c r="AE163" i="3"/>
  <c r="AG163" i="3"/>
  <c r="AB163" i="3"/>
  <c r="AC163" i="3"/>
  <c r="X163" i="3"/>
  <c r="Y163" i="3"/>
  <c r="T163" i="3"/>
  <c r="U163" i="3"/>
  <c r="O163" i="3"/>
  <c r="P163" i="3"/>
  <c r="AO162" i="3"/>
  <c r="AL162" i="3"/>
  <c r="AM162" i="3"/>
  <c r="AI162" i="3"/>
  <c r="AE162" i="3"/>
  <c r="AG162" i="3"/>
  <c r="AB162" i="3"/>
  <c r="AC162" i="3"/>
  <c r="X162" i="3"/>
  <c r="Y162" i="3"/>
  <c r="T162" i="3"/>
  <c r="U162" i="3"/>
  <c r="O162" i="3"/>
  <c r="P162" i="3"/>
  <c r="AO161" i="3"/>
  <c r="AO160" i="3"/>
  <c r="AL160" i="3"/>
  <c r="AI160" i="3"/>
  <c r="AE160" i="3"/>
  <c r="AB160" i="3"/>
  <c r="X160" i="3"/>
  <c r="T160" i="3"/>
  <c r="O160" i="3"/>
  <c r="AO159" i="3"/>
  <c r="AL159" i="3"/>
  <c r="AI159" i="3"/>
  <c r="AE159" i="3"/>
  <c r="AB159" i="3"/>
  <c r="AC159" i="3"/>
  <c r="X159" i="3"/>
  <c r="Y159" i="3"/>
  <c r="T159" i="3"/>
  <c r="O159" i="3"/>
  <c r="AO158" i="3"/>
  <c r="AL158" i="3"/>
  <c r="AI158" i="3"/>
  <c r="AE158" i="3"/>
  <c r="AG158" i="3"/>
  <c r="AB158" i="3"/>
  <c r="AC158" i="3"/>
  <c r="X158" i="3"/>
  <c r="Y158" i="3"/>
  <c r="T158" i="3"/>
  <c r="U158" i="3"/>
  <c r="O158" i="3"/>
  <c r="P158" i="3"/>
  <c r="AO157" i="3"/>
  <c r="AL157" i="3"/>
  <c r="AI157" i="3"/>
  <c r="AE157" i="3"/>
  <c r="AG157" i="3"/>
  <c r="AB157" i="3"/>
  <c r="AC157" i="3"/>
  <c r="X157" i="3"/>
  <c r="Y157" i="3"/>
  <c r="T157" i="3"/>
  <c r="U157" i="3"/>
  <c r="O157" i="3"/>
  <c r="P157" i="3"/>
  <c r="AO156" i="3"/>
  <c r="AL156" i="3"/>
  <c r="AI156" i="3"/>
  <c r="AE156" i="3"/>
  <c r="AG156" i="3"/>
  <c r="AB156" i="3"/>
  <c r="AC156" i="3"/>
  <c r="X156" i="3"/>
  <c r="Y156" i="3"/>
  <c r="T156" i="3"/>
  <c r="U156" i="3"/>
  <c r="O156" i="3"/>
  <c r="P156" i="3"/>
  <c r="AO155" i="3"/>
  <c r="AL155" i="3"/>
  <c r="AI155" i="3"/>
  <c r="AE155" i="3"/>
  <c r="AG155" i="3"/>
  <c r="AB155" i="3"/>
  <c r="AC155" i="3"/>
  <c r="X155" i="3"/>
  <c r="Y155" i="3"/>
  <c r="T155" i="3"/>
  <c r="U155" i="3"/>
  <c r="O155" i="3"/>
  <c r="P155" i="3"/>
  <c r="AO154" i="3"/>
  <c r="AL154" i="3"/>
  <c r="AI154" i="3"/>
  <c r="AE154" i="3"/>
  <c r="AG154" i="3"/>
  <c r="AB154" i="3"/>
  <c r="AC154" i="3"/>
  <c r="X154" i="3"/>
  <c r="Y154" i="3"/>
  <c r="T154" i="3"/>
  <c r="U154" i="3"/>
  <c r="O154" i="3"/>
  <c r="P154" i="3"/>
  <c r="AO153" i="3"/>
  <c r="AL153" i="3"/>
  <c r="AI153" i="3"/>
  <c r="AE153" i="3"/>
  <c r="AG153" i="3"/>
  <c r="AB153" i="3"/>
  <c r="AC153" i="3"/>
  <c r="X153" i="3"/>
  <c r="Y153" i="3"/>
  <c r="T153" i="3"/>
  <c r="U153" i="3"/>
  <c r="O153" i="3"/>
  <c r="P153" i="3"/>
  <c r="AO152" i="3"/>
  <c r="AL152" i="3"/>
  <c r="AI152" i="3"/>
  <c r="AE152" i="3"/>
  <c r="AG152" i="3"/>
  <c r="AB152" i="3"/>
  <c r="AC152" i="3"/>
  <c r="X152" i="3"/>
  <c r="Y152" i="3"/>
  <c r="T152" i="3"/>
  <c r="U152" i="3"/>
  <c r="O152" i="3"/>
  <c r="P152" i="3"/>
  <c r="AO151" i="3"/>
  <c r="AL151" i="3"/>
  <c r="AI151" i="3"/>
  <c r="AE151" i="3"/>
  <c r="AG151" i="3"/>
  <c r="AB151" i="3"/>
  <c r="AC151" i="3"/>
  <c r="X151" i="3"/>
  <c r="Y151" i="3"/>
  <c r="T151" i="3"/>
  <c r="U151" i="3"/>
  <c r="O151" i="3"/>
  <c r="P151" i="3"/>
  <c r="AO150" i="3"/>
  <c r="AL150" i="3"/>
  <c r="AM150" i="3"/>
  <c r="AI150" i="3"/>
  <c r="AE150" i="3"/>
  <c r="AG150" i="3"/>
  <c r="AB150" i="3"/>
  <c r="AC150" i="3"/>
  <c r="X150" i="3"/>
  <c r="Y150" i="3"/>
  <c r="T150" i="3"/>
  <c r="O150" i="3"/>
  <c r="P150" i="3"/>
  <c r="AO149" i="3"/>
  <c r="AL149" i="3"/>
  <c r="AM149" i="3"/>
  <c r="AI149" i="3"/>
  <c r="AE149" i="3"/>
  <c r="AG149" i="3"/>
  <c r="AB149" i="3"/>
  <c r="AC149" i="3"/>
  <c r="X149" i="3"/>
  <c r="Y149" i="3"/>
  <c r="T149" i="3"/>
  <c r="O149" i="3"/>
  <c r="P149" i="3"/>
  <c r="AO148" i="3"/>
  <c r="AL148" i="3"/>
  <c r="AM148" i="3"/>
  <c r="AI148" i="3"/>
  <c r="AE148" i="3"/>
  <c r="AG148" i="3"/>
  <c r="AB148" i="3"/>
  <c r="AC148" i="3"/>
  <c r="X148" i="3"/>
  <c r="Y148" i="3"/>
  <c r="T148" i="3"/>
  <c r="O148" i="3"/>
  <c r="P148" i="3"/>
  <c r="AO147" i="3"/>
  <c r="AL147" i="3"/>
  <c r="AM147" i="3"/>
  <c r="AI147" i="3"/>
  <c r="AE147" i="3"/>
  <c r="AG147" i="3"/>
  <c r="AB147" i="3"/>
  <c r="AC147" i="3"/>
  <c r="X147" i="3"/>
  <c r="Y147" i="3"/>
  <c r="T147" i="3"/>
  <c r="O147" i="3"/>
  <c r="P147" i="3"/>
  <c r="AO146" i="3"/>
  <c r="AL146" i="3"/>
  <c r="AM146" i="3"/>
  <c r="AI146" i="3"/>
  <c r="AE146" i="3"/>
  <c r="AG146" i="3"/>
  <c r="AB146" i="3"/>
  <c r="AC146" i="3"/>
  <c r="X146" i="3"/>
  <c r="Y146" i="3"/>
  <c r="T146" i="3"/>
  <c r="O146" i="3"/>
  <c r="P146" i="3"/>
  <c r="AO145" i="3"/>
  <c r="AL145" i="3"/>
  <c r="AM145" i="3"/>
  <c r="AI145" i="3"/>
  <c r="AE145" i="3"/>
  <c r="AG145" i="3"/>
  <c r="AB145" i="3"/>
  <c r="AC145" i="3"/>
  <c r="X145" i="3"/>
  <c r="Y145" i="3"/>
  <c r="T145" i="3"/>
  <c r="O145" i="3"/>
  <c r="P145" i="3"/>
  <c r="AO144" i="3"/>
  <c r="AL144" i="3"/>
  <c r="AM144" i="3"/>
  <c r="AI144" i="3"/>
  <c r="AE144" i="3"/>
  <c r="AG144" i="3"/>
  <c r="AB144" i="3"/>
  <c r="AC144" i="3"/>
  <c r="X144" i="3"/>
  <c r="Y144" i="3"/>
  <c r="T144" i="3"/>
  <c r="O144" i="3"/>
  <c r="P144" i="3"/>
  <c r="AO143" i="3"/>
  <c r="AL143" i="3"/>
  <c r="AM143" i="3"/>
  <c r="AI143" i="3"/>
  <c r="AE143" i="3"/>
  <c r="AG143" i="3"/>
  <c r="AB143" i="3"/>
  <c r="AC143" i="3"/>
  <c r="X143" i="3"/>
  <c r="Y143" i="3"/>
  <c r="T143" i="3"/>
  <c r="O143" i="3"/>
  <c r="P143" i="3"/>
  <c r="AO142" i="3"/>
  <c r="AL142" i="3"/>
  <c r="AM142" i="3"/>
  <c r="AI142" i="3"/>
  <c r="AE142" i="3"/>
  <c r="AG142" i="3"/>
  <c r="AB142" i="3"/>
  <c r="AC142" i="3"/>
  <c r="X142" i="3"/>
  <c r="Y142" i="3"/>
  <c r="T142" i="3"/>
  <c r="O142" i="3"/>
  <c r="P142" i="3"/>
  <c r="AO141" i="3"/>
  <c r="AL141" i="3"/>
  <c r="AM141" i="3"/>
  <c r="AI141" i="3"/>
  <c r="AE141" i="3"/>
  <c r="AG141" i="3"/>
  <c r="AB141" i="3"/>
  <c r="AC141" i="3"/>
  <c r="X141" i="3"/>
  <c r="Y141" i="3"/>
  <c r="T141" i="3"/>
  <c r="O141" i="3"/>
  <c r="P141" i="3"/>
  <c r="AO140" i="3"/>
  <c r="AL140" i="3"/>
  <c r="AM140" i="3"/>
  <c r="AI140" i="3"/>
  <c r="AE140" i="3"/>
  <c r="AG140" i="3"/>
  <c r="AB140" i="3"/>
  <c r="AC140" i="3"/>
  <c r="X140" i="3"/>
  <c r="Y140" i="3"/>
  <c r="T140" i="3"/>
  <c r="O140" i="3"/>
  <c r="P140" i="3"/>
  <c r="AO139" i="3"/>
  <c r="AL139" i="3"/>
  <c r="AM139" i="3"/>
  <c r="AI139" i="3"/>
  <c r="AE139" i="3"/>
  <c r="AG139" i="3"/>
  <c r="AB139" i="3"/>
  <c r="AC139" i="3"/>
  <c r="X139" i="3"/>
  <c r="Y139" i="3"/>
  <c r="T139" i="3"/>
  <c r="O139" i="3"/>
  <c r="P139" i="3"/>
  <c r="AO138" i="3"/>
  <c r="AL138" i="3"/>
  <c r="AM138" i="3"/>
  <c r="AI138" i="3"/>
  <c r="AE138" i="3"/>
  <c r="AG138" i="3"/>
  <c r="AB138" i="3"/>
  <c r="AC138" i="3"/>
  <c r="X138" i="3"/>
  <c r="Y138" i="3"/>
  <c r="T138" i="3"/>
  <c r="O138" i="3"/>
  <c r="P138" i="3"/>
  <c r="AO137" i="3"/>
  <c r="AL137" i="3"/>
  <c r="AM137" i="3"/>
  <c r="AI137" i="3"/>
  <c r="AE137" i="3"/>
  <c r="AG137" i="3"/>
  <c r="AB137" i="3"/>
  <c r="AC137" i="3"/>
  <c r="X137" i="3"/>
  <c r="Y137" i="3"/>
  <c r="T137" i="3"/>
  <c r="O137" i="3"/>
  <c r="P137" i="3"/>
  <c r="AO136" i="3"/>
  <c r="AL136" i="3"/>
  <c r="AM136" i="3"/>
  <c r="AI136" i="3"/>
  <c r="AE136" i="3"/>
  <c r="AG136" i="3"/>
  <c r="AB136" i="3"/>
  <c r="AC136" i="3"/>
  <c r="X136" i="3"/>
  <c r="Y136" i="3"/>
  <c r="T136" i="3"/>
  <c r="O136" i="3"/>
  <c r="P136" i="3"/>
  <c r="AO135" i="3"/>
  <c r="AL135" i="3"/>
  <c r="AM135" i="3"/>
  <c r="AI135" i="3"/>
  <c r="AE135" i="3"/>
  <c r="AG135" i="3"/>
  <c r="AB135" i="3"/>
  <c r="AC135" i="3"/>
  <c r="X135" i="3"/>
  <c r="Y135" i="3"/>
  <c r="T135" i="3"/>
  <c r="O135" i="3"/>
  <c r="P135" i="3"/>
  <c r="AO134" i="3"/>
  <c r="AL134" i="3"/>
  <c r="AM134" i="3"/>
  <c r="AI134" i="3"/>
  <c r="AE134" i="3"/>
  <c r="AG134" i="3"/>
  <c r="AB134" i="3"/>
  <c r="AC134" i="3"/>
  <c r="X134" i="3"/>
  <c r="Y134" i="3"/>
  <c r="T134" i="3"/>
  <c r="O134" i="3"/>
  <c r="P134" i="3"/>
  <c r="AO133" i="3"/>
  <c r="AL133" i="3"/>
  <c r="AM133" i="3"/>
  <c r="AI133" i="3"/>
  <c r="AE133" i="3"/>
  <c r="AG133" i="3"/>
  <c r="AB133" i="3"/>
  <c r="AC133" i="3"/>
  <c r="X133" i="3"/>
  <c r="Y133" i="3"/>
  <c r="T133" i="3"/>
  <c r="O133" i="3"/>
  <c r="P133" i="3"/>
  <c r="AO132" i="3"/>
  <c r="AL132" i="3"/>
  <c r="AM132" i="3"/>
  <c r="AI132" i="3"/>
  <c r="AE132" i="3"/>
  <c r="AG132" i="3"/>
  <c r="AB132" i="3"/>
  <c r="AC132" i="3"/>
  <c r="X132" i="3"/>
  <c r="Y132" i="3"/>
  <c r="T132" i="3"/>
  <c r="O132" i="3"/>
  <c r="P132" i="3"/>
  <c r="AO131" i="3"/>
  <c r="AL131" i="3"/>
  <c r="AM131" i="3"/>
  <c r="AI131" i="3"/>
  <c r="AE131" i="3"/>
  <c r="AG131" i="3"/>
  <c r="AB131" i="3"/>
  <c r="AC131" i="3"/>
  <c r="X131" i="3"/>
  <c r="Y131" i="3"/>
  <c r="T131" i="3"/>
  <c r="O131" i="3"/>
  <c r="P131" i="3"/>
  <c r="AO130" i="3"/>
  <c r="AL130" i="3"/>
  <c r="AM130" i="3"/>
  <c r="AI130" i="3"/>
  <c r="AE130" i="3"/>
  <c r="AG130" i="3"/>
  <c r="AB130" i="3"/>
  <c r="AC130" i="3"/>
  <c r="X130" i="3"/>
  <c r="Y130" i="3"/>
  <c r="T130" i="3"/>
  <c r="O130" i="3"/>
  <c r="P130" i="3"/>
  <c r="AO129" i="3"/>
  <c r="AL129" i="3"/>
  <c r="AM129" i="3"/>
  <c r="AI129" i="3"/>
  <c r="AE129" i="3"/>
  <c r="AG129" i="3"/>
  <c r="AB129" i="3"/>
  <c r="AC129" i="3"/>
  <c r="X129" i="3"/>
  <c r="Y129" i="3"/>
  <c r="T129" i="3"/>
  <c r="O129" i="3"/>
  <c r="AO128" i="3"/>
  <c r="AL128" i="3"/>
  <c r="AM128" i="3"/>
  <c r="AI128" i="3"/>
  <c r="AE128" i="3"/>
  <c r="AG128" i="3"/>
  <c r="AB128" i="3"/>
  <c r="AC128" i="3"/>
  <c r="X128" i="3"/>
  <c r="Y128" i="3"/>
  <c r="T128" i="3"/>
  <c r="O128" i="3"/>
  <c r="P128" i="3"/>
  <c r="AO127" i="3"/>
  <c r="AL127" i="3"/>
  <c r="AM127" i="3"/>
  <c r="AI127" i="3"/>
  <c r="AE127" i="3"/>
  <c r="AG127" i="3"/>
  <c r="AB127" i="3"/>
  <c r="AC127" i="3"/>
  <c r="X127" i="3"/>
  <c r="Y127" i="3"/>
  <c r="T127" i="3"/>
  <c r="O127" i="3"/>
  <c r="P127" i="3"/>
  <c r="AO126" i="3"/>
  <c r="AL126" i="3"/>
  <c r="AM126" i="3"/>
  <c r="AI126" i="3"/>
  <c r="AE126" i="3"/>
  <c r="AG126" i="3"/>
  <c r="AB126" i="3"/>
  <c r="AC126" i="3"/>
  <c r="X126" i="3"/>
  <c r="Y126" i="3"/>
  <c r="T126" i="3"/>
  <c r="O126" i="3"/>
  <c r="P126" i="3"/>
  <c r="AO125" i="3"/>
  <c r="AL125" i="3"/>
  <c r="AM125" i="3"/>
  <c r="AI125" i="3"/>
  <c r="AE125" i="3"/>
  <c r="AG125" i="3"/>
  <c r="AB125" i="3"/>
  <c r="AC125" i="3"/>
  <c r="X125" i="3"/>
  <c r="Y125" i="3"/>
  <c r="T125" i="3"/>
  <c r="O125" i="3"/>
  <c r="P125" i="3"/>
  <c r="AO124" i="3"/>
  <c r="AL124" i="3"/>
  <c r="AM124" i="3"/>
  <c r="AI124" i="3"/>
  <c r="AE124" i="3"/>
  <c r="AG124" i="3"/>
  <c r="AB124" i="3"/>
  <c r="AC124" i="3"/>
  <c r="X124" i="3"/>
  <c r="Y124" i="3"/>
  <c r="T124" i="3"/>
  <c r="O124" i="3"/>
  <c r="P124" i="3"/>
  <c r="AO123" i="3"/>
  <c r="AL123" i="3"/>
  <c r="AM123" i="3"/>
  <c r="AI123" i="3"/>
  <c r="AE123" i="3"/>
  <c r="AG123" i="3"/>
  <c r="AB123" i="3"/>
  <c r="AC123" i="3"/>
  <c r="X123" i="3"/>
  <c r="Y123" i="3"/>
  <c r="T123" i="3"/>
  <c r="O123" i="3"/>
  <c r="P123" i="3"/>
  <c r="AO122" i="3"/>
  <c r="AL122" i="3"/>
  <c r="AM122" i="3"/>
  <c r="AI122" i="3"/>
  <c r="AE122" i="3"/>
  <c r="AB122" i="3"/>
  <c r="AC122" i="3"/>
  <c r="X122" i="3"/>
  <c r="Y122" i="3"/>
  <c r="T122" i="3"/>
  <c r="O122" i="3"/>
  <c r="AO121" i="3"/>
  <c r="AL121" i="3"/>
  <c r="AM121" i="3"/>
  <c r="AI121" i="3"/>
  <c r="AE121" i="3"/>
  <c r="AG121" i="3"/>
  <c r="AB121" i="3"/>
  <c r="AC121" i="3"/>
  <c r="X121" i="3"/>
  <c r="Y121" i="3"/>
  <c r="T121" i="3"/>
  <c r="O121" i="3"/>
  <c r="AO120" i="3"/>
  <c r="AL120" i="3"/>
  <c r="AM120" i="3"/>
  <c r="AI120" i="3"/>
  <c r="AE120" i="3"/>
  <c r="AG120" i="3"/>
  <c r="AB120" i="3"/>
  <c r="AC120" i="3"/>
  <c r="X120" i="3"/>
  <c r="Y120" i="3"/>
  <c r="T120" i="3"/>
  <c r="O120" i="3"/>
  <c r="AO119" i="3"/>
  <c r="AL119" i="3"/>
  <c r="AM119" i="3"/>
  <c r="AI119" i="3"/>
  <c r="AE119" i="3"/>
  <c r="AG119" i="3"/>
  <c r="AB119" i="3"/>
  <c r="AC119" i="3"/>
  <c r="X119" i="3"/>
  <c r="Y119" i="3"/>
  <c r="T119" i="3"/>
  <c r="O119" i="3"/>
  <c r="AO118" i="3"/>
  <c r="AL118" i="3"/>
  <c r="AM118" i="3"/>
  <c r="AI118" i="3"/>
  <c r="AE118" i="3"/>
  <c r="AB118" i="3"/>
  <c r="AC118" i="3"/>
  <c r="X118" i="3"/>
  <c r="Y118" i="3"/>
  <c r="T118" i="3"/>
  <c r="O118" i="3"/>
  <c r="AO117" i="3"/>
  <c r="AL117" i="3"/>
  <c r="AI117" i="3"/>
  <c r="AE117" i="3"/>
  <c r="AG117" i="3"/>
  <c r="AB117" i="3"/>
  <c r="AC117" i="3"/>
  <c r="X117" i="3"/>
  <c r="Y117" i="3"/>
  <c r="T117" i="3"/>
  <c r="O117" i="3"/>
  <c r="P117" i="3"/>
  <c r="AO116" i="3"/>
  <c r="AL116" i="3"/>
  <c r="AI116" i="3"/>
  <c r="AE116" i="3"/>
  <c r="AG116" i="3"/>
  <c r="AB116" i="3"/>
  <c r="AC116" i="3"/>
  <c r="X116" i="3"/>
  <c r="Y116" i="3"/>
  <c r="T116" i="3"/>
  <c r="O116" i="3"/>
  <c r="P116" i="3"/>
  <c r="AO115" i="3"/>
  <c r="AL115" i="3"/>
  <c r="AI115" i="3"/>
  <c r="AE115" i="3"/>
  <c r="AG115" i="3"/>
  <c r="AB115" i="3"/>
  <c r="AC115" i="3"/>
  <c r="X115" i="3"/>
  <c r="Y115" i="3"/>
  <c r="T115" i="3"/>
  <c r="O115" i="3"/>
  <c r="P115" i="3"/>
  <c r="AO114" i="3"/>
  <c r="AL114" i="3"/>
  <c r="AM114" i="3"/>
  <c r="AI114" i="3"/>
  <c r="AE114" i="3"/>
  <c r="AG114" i="3"/>
  <c r="AB114" i="3"/>
  <c r="X114" i="3"/>
  <c r="Y114" i="3"/>
  <c r="T114" i="3"/>
  <c r="O114" i="3"/>
  <c r="P114" i="3"/>
  <c r="AO113" i="3"/>
  <c r="AL113" i="3"/>
  <c r="AM113" i="3"/>
  <c r="AI113" i="3"/>
  <c r="AE113" i="3"/>
  <c r="AG113" i="3"/>
  <c r="AB113" i="3"/>
  <c r="X113" i="3"/>
  <c r="Y113" i="3"/>
  <c r="T113" i="3"/>
  <c r="O113" i="3"/>
  <c r="P113" i="3"/>
  <c r="AO112" i="3"/>
  <c r="AL112" i="3"/>
  <c r="AM112" i="3"/>
  <c r="AI112" i="3"/>
  <c r="AE112" i="3"/>
  <c r="AG112" i="3"/>
  <c r="AB112" i="3"/>
  <c r="X112" i="3"/>
  <c r="Y112" i="3"/>
  <c r="T112" i="3"/>
  <c r="O112" i="3"/>
  <c r="P112" i="3"/>
  <c r="AO111" i="3"/>
  <c r="AL111" i="3"/>
  <c r="AM111" i="3"/>
  <c r="AI111" i="3"/>
  <c r="AE111" i="3"/>
  <c r="AG111" i="3"/>
  <c r="AB111" i="3"/>
  <c r="X111" i="3"/>
  <c r="Y111" i="3"/>
  <c r="T111" i="3"/>
  <c r="O111" i="3"/>
  <c r="P111" i="3"/>
  <c r="AO110" i="3"/>
  <c r="AL110" i="3"/>
  <c r="AM110" i="3"/>
  <c r="AI110" i="3"/>
  <c r="AE110" i="3"/>
  <c r="AG110" i="3"/>
  <c r="AB110" i="3"/>
  <c r="X110" i="3"/>
  <c r="Y110" i="3"/>
  <c r="T110" i="3"/>
  <c r="O110" i="3"/>
  <c r="P110" i="3"/>
  <c r="AO109" i="3"/>
  <c r="AL109" i="3"/>
  <c r="AM109" i="3"/>
  <c r="AI109" i="3"/>
  <c r="AE109" i="3"/>
  <c r="AG109" i="3"/>
  <c r="AB109" i="3"/>
  <c r="X109" i="3"/>
  <c r="Y109" i="3"/>
  <c r="T109" i="3"/>
  <c r="O109" i="3"/>
  <c r="P109" i="3"/>
  <c r="AO108" i="3"/>
  <c r="AL108" i="3"/>
  <c r="AM108" i="3"/>
  <c r="AI108" i="3"/>
  <c r="AE108" i="3"/>
  <c r="AG108" i="3"/>
  <c r="AB108" i="3"/>
  <c r="AC108" i="3"/>
  <c r="X108" i="3"/>
  <c r="Y108" i="3"/>
  <c r="T108" i="3"/>
  <c r="O108" i="3"/>
  <c r="AO107" i="3"/>
  <c r="AL107" i="3"/>
  <c r="AM107" i="3"/>
  <c r="AI107" i="3"/>
  <c r="AE107" i="3"/>
  <c r="AG107" i="3"/>
  <c r="AB107" i="3"/>
  <c r="X107" i="3"/>
  <c r="Y107" i="3"/>
  <c r="T107" i="3"/>
  <c r="O107" i="3"/>
  <c r="AO106" i="3"/>
  <c r="AL106" i="3"/>
  <c r="AM106" i="3"/>
  <c r="AI106" i="3"/>
  <c r="AE106" i="3"/>
  <c r="AG106" i="3"/>
  <c r="AB106" i="3"/>
  <c r="AC106" i="3"/>
  <c r="X106" i="3"/>
  <c r="Y106" i="3"/>
  <c r="T106" i="3"/>
  <c r="O106" i="3"/>
  <c r="AO105" i="3"/>
  <c r="AL105" i="3"/>
  <c r="AM105" i="3"/>
  <c r="AI105" i="3"/>
  <c r="AE105" i="3"/>
  <c r="AG105" i="3"/>
  <c r="AB105" i="3"/>
  <c r="AC105" i="3"/>
  <c r="X105" i="3"/>
  <c r="Y105" i="3"/>
  <c r="T105" i="3"/>
  <c r="O105" i="3"/>
  <c r="P105" i="3"/>
  <c r="AO104" i="3"/>
  <c r="AL104" i="3"/>
  <c r="AM104" i="3"/>
  <c r="AI104" i="3"/>
  <c r="AE104" i="3"/>
  <c r="AG104" i="3"/>
  <c r="AB104" i="3"/>
  <c r="X104" i="3"/>
  <c r="Y104" i="3"/>
  <c r="T104" i="3"/>
  <c r="O104" i="3"/>
  <c r="P104" i="3"/>
  <c r="AO103" i="3"/>
  <c r="AL103" i="3"/>
  <c r="AM103" i="3"/>
  <c r="AI103" i="3"/>
  <c r="AE103" i="3"/>
  <c r="AG103" i="3"/>
  <c r="AB103" i="3"/>
  <c r="X103" i="3"/>
  <c r="Y103" i="3"/>
  <c r="T103" i="3"/>
  <c r="O103" i="3"/>
  <c r="P103" i="3"/>
  <c r="AO102" i="3"/>
  <c r="AL102" i="3"/>
  <c r="AM102" i="3"/>
  <c r="AI102" i="3"/>
  <c r="AE102" i="3"/>
  <c r="AG102" i="3"/>
  <c r="AB102" i="3"/>
  <c r="AC102" i="3"/>
  <c r="X102" i="3"/>
  <c r="Y102" i="3"/>
  <c r="T102" i="3"/>
  <c r="O102" i="3"/>
  <c r="P102" i="3"/>
  <c r="AO101" i="3"/>
  <c r="AL101" i="3"/>
  <c r="AM101" i="3"/>
  <c r="AI101" i="3"/>
  <c r="AE101" i="3"/>
  <c r="AG101" i="3"/>
  <c r="AB101" i="3"/>
  <c r="AC101" i="3"/>
  <c r="X101" i="3"/>
  <c r="Y101" i="3"/>
  <c r="T101" i="3"/>
  <c r="O101" i="3"/>
  <c r="P101" i="3"/>
  <c r="AO100" i="3"/>
  <c r="AL100" i="3"/>
  <c r="AI100" i="3"/>
  <c r="AE100" i="3"/>
  <c r="AG100" i="3"/>
  <c r="AB100" i="3"/>
  <c r="AC100" i="3"/>
  <c r="X100" i="3"/>
  <c r="Y100" i="3"/>
  <c r="T100" i="3"/>
  <c r="O100" i="3"/>
  <c r="P100" i="3"/>
  <c r="AO99" i="3"/>
  <c r="AL99" i="3"/>
  <c r="AM99" i="3"/>
  <c r="AI99" i="3"/>
  <c r="AE99" i="3"/>
  <c r="AG99" i="3"/>
  <c r="AB99" i="3"/>
  <c r="AC99" i="3"/>
  <c r="X99" i="3"/>
  <c r="Y99" i="3"/>
  <c r="T99" i="3"/>
  <c r="O99" i="3"/>
  <c r="P99" i="3"/>
  <c r="AO98" i="3"/>
  <c r="AL98" i="3"/>
  <c r="AM98" i="3"/>
  <c r="AI98" i="3"/>
  <c r="AE98" i="3"/>
  <c r="AG98" i="3"/>
  <c r="AB98" i="3"/>
  <c r="AC98" i="3"/>
  <c r="X98" i="3"/>
  <c r="Y98" i="3"/>
  <c r="T98" i="3"/>
  <c r="O98" i="3"/>
  <c r="P98" i="3"/>
  <c r="AO97" i="3"/>
  <c r="AL97" i="3"/>
  <c r="AM97" i="3"/>
  <c r="AI97" i="3"/>
  <c r="AE97" i="3"/>
  <c r="AG97" i="3"/>
  <c r="AB97" i="3"/>
  <c r="AC97" i="3"/>
  <c r="X97" i="3"/>
  <c r="Y97" i="3"/>
  <c r="T97" i="3"/>
  <c r="O97" i="3"/>
  <c r="P97" i="3"/>
  <c r="AO96" i="3"/>
  <c r="AL96" i="3"/>
  <c r="AM96" i="3"/>
  <c r="AI96" i="3"/>
  <c r="AE96" i="3"/>
  <c r="AG96" i="3"/>
  <c r="AB96" i="3"/>
  <c r="AC96" i="3"/>
  <c r="X96" i="3"/>
  <c r="Y96" i="3"/>
  <c r="T96" i="3"/>
  <c r="O96" i="3"/>
  <c r="P96" i="3"/>
  <c r="AO95" i="3"/>
  <c r="AL95" i="3"/>
  <c r="AM95" i="3"/>
  <c r="AI95" i="3"/>
  <c r="AE95" i="3"/>
  <c r="AG95" i="3"/>
  <c r="AB95" i="3"/>
  <c r="AC95" i="3"/>
  <c r="X95" i="3"/>
  <c r="Y95" i="3"/>
  <c r="T95" i="3"/>
  <c r="O95" i="3"/>
  <c r="P95" i="3"/>
  <c r="AO94" i="3"/>
  <c r="AL94" i="3"/>
  <c r="AM94" i="3"/>
  <c r="AI94" i="3"/>
  <c r="AE94" i="3"/>
  <c r="AG94" i="3"/>
  <c r="AB94" i="3"/>
  <c r="AC94" i="3"/>
  <c r="X94" i="3"/>
  <c r="Y94" i="3"/>
  <c r="T94" i="3"/>
  <c r="O94" i="3"/>
  <c r="P94" i="3"/>
  <c r="AO93" i="3"/>
  <c r="AL93" i="3"/>
  <c r="AM93" i="3"/>
  <c r="AI93" i="3"/>
  <c r="AE93" i="3"/>
  <c r="AG93" i="3"/>
  <c r="AB93" i="3"/>
  <c r="AC93" i="3"/>
  <c r="X93" i="3"/>
  <c r="Y93" i="3"/>
  <c r="T93" i="3"/>
  <c r="O93" i="3"/>
  <c r="P93" i="3"/>
  <c r="AO92" i="3"/>
  <c r="AL92" i="3"/>
  <c r="AM92" i="3"/>
  <c r="AI92" i="3"/>
  <c r="AE92" i="3"/>
  <c r="AG92" i="3"/>
  <c r="AB92" i="3"/>
  <c r="AC92" i="3"/>
  <c r="X92" i="3"/>
  <c r="Y92" i="3"/>
  <c r="T92" i="3"/>
  <c r="O92" i="3"/>
  <c r="P92" i="3"/>
  <c r="AO91" i="3"/>
  <c r="AL91" i="3"/>
  <c r="AM91" i="3"/>
  <c r="AI91" i="3"/>
  <c r="AE91" i="3"/>
  <c r="AG91" i="3"/>
  <c r="AB91" i="3"/>
  <c r="X91" i="3"/>
  <c r="Y91" i="3"/>
  <c r="T91" i="3"/>
  <c r="O91" i="3"/>
  <c r="P91" i="3"/>
  <c r="AO90" i="3"/>
  <c r="AL90" i="3"/>
  <c r="AM90" i="3"/>
  <c r="AI90" i="3"/>
  <c r="AE90" i="3"/>
  <c r="AG90" i="3"/>
  <c r="AB90" i="3"/>
  <c r="AC90" i="3"/>
  <c r="X90" i="3"/>
  <c r="Y90" i="3"/>
  <c r="T90" i="3"/>
  <c r="O90" i="3"/>
  <c r="AO89" i="3"/>
  <c r="AL89" i="3"/>
  <c r="AM89" i="3"/>
  <c r="AI89" i="3"/>
  <c r="AE89" i="3"/>
  <c r="AG89" i="3"/>
  <c r="AB89" i="3"/>
  <c r="AC89" i="3"/>
  <c r="X89" i="3"/>
  <c r="Y89" i="3"/>
  <c r="T89" i="3"/>
  <c r="O89" i="3"/>
  <c r="AO88" i="3"/>
  <c r="AL88" i="3"/>
  <c r="AM88" i="3"/>
  <c r="AI88" i="3"/>
  <c r="AE88" i="3"/>
  <c r="AG88" i="3"/>
  <c r="AB88" i="3"/>
  <c r="AC88" i="3"/>
  <c r="X88" i="3"/>
  <c r="Y88" i="3"/>
  <c r="T88" i="3"/>
  <c r="O88" i="3"/>
  <c r="AO87" i="3"/>
  <c r="AL87" i="3"/>
  <c r="AM87" i="3"/>
  <c r="AI87" i="3"/>
  <c r="AE87" i="3"/>
  <c r="AG87" i="3"/>
  <c r="AB87" i="3"/>
  <c r="AC87" i="3"/>
  <c r="X87" i="3"/>
  <c r="Y87" i="3"/>
  <c r="T87" i="3"/>
  <c r="O87" i="3"/>
  <c r="AO86" i="3"/>
  <c r="AL86" i="3"/>
  <c r="AM86" i="3"/>
  <c r="AI86" i="3"/>
  <c r="AE86" i="3"/>
  <c r="AG86" i="3"/>
  <c r="AB86" i="3"/>
  <c r="AC86" i="3"/>
  <c r="X86" i="3"/>
  <c r="Y86" i="3"/>
  <c r="T86" i="3"/>
  <c r="O86" i="3"/>
  <c r="AO85" i="3"/>
  <c r="AL85" i="3"/>
  <c r="AM85" i="3"/>
  <c r="AI85" i="3"/>
  <c r="AE85" i="3"/>
  <c r="AG85" i="3"/>
  <c r="AB85" i="3"/>
  <c r="AC85" i="3"/>
  <c r="X85" i="3"/>
  <c r="Y85" i="3"/>
  <c r="T85" i="3"/>
  <c r="O85" i="3"/>
  <c r="AO84" i="3"/>
  <c r="AL84" i="3"/>
  <c r="AM84" i="3"/>
  <c r="AI84" i="3"/>
  <c r="AE84" i="3"/>
  <c r="AG84" i="3"/>
  <c r="AB84" i="3"/>
  <c r="AC84" i="3"/>
  <c r="X84" i="3"/>
  <c r="Y84" i="3"/>
  <c r="T84" i="3"/>
  <c r="O84" i="3"/>
  <c r="AO83" i="3"/>
  <c r="AL83" i="3"/>
  <c r="AM83" i="3"/>
  <c r="AI83" i="3"/>
  <c r="AE83" i="3"/>
  <c r="AG83" i="3"/>
  <c r="AB83" i="3"/>
  <c r="AC83" i="3"/>
  <c r="X83" i="3"/>
  <c r="Y83" i="3"/>
  <c r="T83" i="3"/>
  <c r="O83" i="3"/>
  <c r="AO82" i="3"/>
  <c r="AL82" i="3"/>
  <c r="AM82" i="3"/>
  <c r="AI82" i="3"/>
  <c r="AE82" i="3"/>
  <c r="AG82" i="3"/>
  <c r="AB82" i="3"/>
  <c r="AC82" i="3"/>
  <c r="X82" i="3"/>
  <c r="Y82" i="3"/>
  <c r="T82" i="3"/>
  <c r="O82" i="3"/>
  <c r="AO81" i="3"/>
  <c r="AL81" i="3"/>
  <c r="AM81" i="3"/>
  <c r="AI81" i="3"/>
  <c r="AE81" i="3"/>
  <c r="AG81" i="3"/>
  <c r="AB81" i="3"/>
  <c r="AC81" i="3"/>
  <c r="X81" i="3"/>
  <c r="Y81" i="3"/>
  <c r="T81" i="3"/>
  <c r="O81" i="3"/>
  <c r="AO80" i="3"/>
  <c r="AL80" i="3"/>
  <c r="AM80" i="3"/>
  <c r="AI80" i="3"/>
  <c r="AE80" i="3"/>
  <c r="AG80" i="3"/>
  <c r="AB80" i="3"/>
  <c r="AC80" i="3"/>
  <c r="X80" i="3"/>
  <c r="Y80" i="3"/>
  <c r="T80" i="3"/>
  <c r="O80" i="3"/>
  <c r="AO79" i="3"/>
  <c r="AL79" i="3"/>
  <c r="AM79" i="3"/>
  <c r="AI79" i="3"/>
  <c r="AE79" i="3"/>
  <c r="AG79" i="3"/>
  <c r="AB79" i="3"/>
  <c r="AC79" i="3"/>
  <c r="X79" i="3"/>
  <c r="Y79" i="3"/>
  <c r="T79" i="3"/>
  <c r="O79" i="3"/>
  <c r="AO78" i="3"/>
  <c r="AL78" i="3"/>
  <c r="AM78" i="3"/>
  <c r="AI78" i="3"/>
  <c r="AE78" i="3"/>
  <c r="AG78" i="3"/>
  <c r="AB78" i="3"/>
  <c r="AC78" i="3"/>
  <c r="X78" i="3"/>
  <c r="Y78" i="3"/>
  <c r="T78" i="3"/>
  <c r="O78" i="3"/>
  <c r="AO77" i="3"/>
  <c r="AL77" i="3"/>
  <c r="AM77" i="3"/>
  <c r="AI77" i="3"/>
  <c r="AE77" i="3"/>
  <c r="AG77" i="3"/>
  <c r="AB77" i="3"/>
  <c r="AC77" i="3"/>
  <c r="X77" i="3"/>
  <c r="Y77" i="3"/>
  <c r="T77" i="3"/>
  <c r="O77" i="3"/>
  <c r="AO76" i="3"/>
  <c r="AL76" i="3"/>
  <c r="AM76" i="3"/>
  <c r="AI76" i="3"/>
  <c r="AE76" i="3"/>
  <c r="AG76" i="3"/>
  <c r="AB76" i="3"/>
  <c r="AC76" i="3"/>
  <c r="X76" i="3"/>
  <c r="Y76" i="3"/>
  <c r="T76" i="3"/>
  <c r="O76" i="3"/>
  <c r="AO75" i="3"/>
  <c r="AL75" i="3"/>
  <c r="AM75" i="3"/>
  <c r="AI75" i="3"/>
  <c r="AE75" i="3"/>
  <c r="AG75" i="3"/>
  <c r="AB75" i="3"/>
  <c r="AC75" i="3"/>
  <c r="X75" i="3"/>
  <c r="Y75" i="3"/>
  <c r="T75" i="3"/>
  <c r="O75" i="3"/>
  <c r="AO74" i="3"/>
  <c r="AL74" i="3"/>
  <c r="AM74" i="3"/>
  <c r="AI74" i="3"/>
  <c r="AE74" i="3"/>
  <c r="AG74" i="3"/>
  <c r="AB74" i="3"/>
  <c r="AC74" i="3"/>
  <c r="X74" i="3"/>
  <c r="Y74" i="3"/>
  <c r="T74" i="3"/>
  <c r="O74" i="3"/>
  <c r="AO73" i="3"/>
  <c r="AL73" i="3"/>
  <c r="AM73" i="3"/>
  <c r="AI73" i="3"/>
  <c r="AE73" i="3"/>
  <c r="AG73" i="3"/>
  <c r="AB73" i="3"/>
  <c r="AC73" i="3"/>
  <c r="X73" i="3"/>
  <c r="Y73" i="3"/>
  <c r="T73" i="3"/>
  <c r="O73" i="3"/>
  <c r="AO72" i="3"/>
  <c r="AL72" i="3"/>
  <c r="AM72" i="3"/>
  <c r="AI72" i="3"/>
  <c r="AE72" i="3"/>
  <c r="AG72" i="3"/>
  <c r="AB72" i="3"/>
  <c r="AC72" i="3"/>
  <c r="X72" i="3"/>
  <c r="Y72" i="3"/>
  <c r="T72" i="3"/>
  <c r="O72" i="3"/>
  <c r="AO71" i="3"/>
  <c r="AL71" i="3"/>
  <c r="AM71" i="3"/>
  <c r="AI71" i="3"/>
  <c r="AE71" i="3"/>
  <c r="AG71" i="3"/>
  <c r="AB71" i="3"/>
  <c r="AC71" i="3"/>
  <c r="X71" i="3"/>
  <c r="Y71" i="3"/>
  <c r="T71" i="3"/>
  <c r="O71" i="3"/>
  <c r="AO70" i="3"/>
  <c r="AL70" i="3"/>
  <c r="AM70" i="3"/>
  <c r="AI70" i="3"/>
  <c r="AE70" i="3"/>
  <c r="AB70" i="3"/>
  <c r="AC70" i="3"/>
  <c r="X70" i="3"/>
  <c r="Y70" i="3"/>
  <c r="T70" i="3"/>
  <c r="O70" i="3"/>
  <c r="AO69" i="3"/>
  <c r="AL69" i="3"/>
  <c r="AI69" i="3"/>
  <c r="AE69" i="3"/>
  <c r="AB69" i="3"/>
  <c r="AC69" i="3"/>
  <c r="X69" i="3"/>
  <c r="Y69" i="3"/>
  <c r="T69" i="3"/>
  <c r="O69" i="3"/>
  <c r="AO68" i="3"/>
  <c r="AL68" i="3"/>
  <c r="AI68" i="3"/>
  <c r="AE68" i="3"/>
  <c r="AB68" i="3"/>
  <c r="X68" i="3"/>
  <c r="Y68" i="3"/>
  <c r="T68" i="3"/>
  <c r="O68" i="3"/>
  <c r="AO67" i="3"/>
  <c r="AL67" i="3"/>
  <c r="AI67" i="3"/>
  <c r="AE67" i="3"/>
  <c r="AB67" i="3"/>
  <c r="AC67" i="3"/>
  <c r="X67" i="3"/>
  <c r="Y67" i="3"/>
  <c r="T67" i="3"/>
  <c r="O67" i="3"/>
  <c r="AO66" i="3"/>
  <c r="AL66" i="3"/>
  <c r="AI66" i="3"/>
  <c r="AE66" i="3"/>
  <c r="AB66" i="3"/>
  <c r="AC66" i="3"/>
  <c r="X66" i="3"/>
  <c r="Y66" i="3"/>
  <c r="T66" i="3"/>
  <c r="O66" i="3"/>
  <c r="AO65" i="3"/>
  <c r="AL65" i="3"/>
  <c r="AI65" i="3"/>
  <c r="AE65" i="3"/>
  <c r="AB65" i="3"/>
  <c r="AC65" i="3"/>
  <c r="X65" i="3"/>
  <c r="Y65" i="3"/>
  <c r="T65" i="3"/>
  <c r="O65" i="3"/>
  <c r="AO64" i="3"/>
  <c r="AL64" i="3"/>
  <c r="AI64" i="3"/>
  <c r="AE64" i="3"/>
  <c r="AG64" i="3"/>
  <c r="AB64" i="3"/>
  <c r="AC64" i="3"/>
  <c r="X64" i="3"/>
  <c r="Y64" i="3"/>
  <c r="T64" i="3"/>
  <c r="U64" i="3"/>
  <c r="O64" i="3"/>
  <c r="P64" i="3"/>
  <c r="AO63" i="3"/>
  <c r="AL63" i="3"/>
  <c r="AM63" i="3"/>
  <c r="AI63" i="3"/>
  <c r="AE63" i="3"/>
  <c r="AG63" i="3"/>
  <c r="AB63" i="3"/>
  <c r="AC63" i="3"/>
  <c r="X63" i="3"/>
  <c r="Y63" i="3"/>
  <c r="T63" i="3"/>
  <c r="U63" i="3"/>
  <c r="O63" i="3"/>
  <c r="P63" i="3"/>
  <c r="AO62" i="3"/>
  <c r="AL62" i="3"/>
  <c r="AM62" i="3"/>
  <c r="AI62" i="3"/>
  <c r="AE62" i="3"/>
  <c r="AG62" i="3"/>
  <c r="AB62" i="3"/>
  <c r="AC62" i="3"/>
  <c r="X62" i="3"/>
  <c r="Y62" i="3"/>
  <c r="T62" i="3"/>
  <c r="U62" i="3"/>
  <c r="O62" i="3"/>
  <c r="P62" i="3"/>
  <c r="AO61" i="3"/>
  <c r="AL61" i="3"/>
  <c r="AM61" i="3"/>
  <c r="AI61" i="3"/>
  <c r="AE61" i="3"/>
  <c r="AG61" i="3"/>
  <c r="AB61" i="3"/>
  <c r="AC61" i="3"/>
  <c r="X61" i="3"/>
  <c r="Y61" i="3"/>
  <c r="T61" i="3"/>
  <c r="U61" i="3"/>
  <c r="O61" i="3"/>
  <c r="P61" i="3"/>
  <c r="AO60" i="3"/>
  <c r="AL60" i="3"/>
  <c r="AM60" i="3"/>
  <c r="AI60" i="3"/>
  <c r="AE60" i="3"/>
  <c r="AG60" i="3"/>
  <c r="AB60" i="3"/>
  <c r="AC60" i="3"/>
  <c r="X60" i="3"/>
  <c r="Y60" i="3"/>
  <c r="T60" i="3"/>
  <c r="U60" i="3"/>
  <c r="O60" i="3"/>
  <c r="P60" i="3"/>
  <c r="AO59" i="3"/>
  <c r="AL59" i="3"/>
  <c r="AM59" i="3"/>
  <c r="AI59" i="3"/>
  <c r="AE59" i="3"/>
  <c r="AG59" i="3"/>
  <c r="AB59" i="3"/>
  <c r="AC59" i="3"/>
  <c r="X59" i="3"/>
  <c r="Y59" i="3"/>
  <c r="T59" i="3"/>
  <c r="U59" i="3"/>
  <c r="O59" i="3"/>
  <c r="P59" i="3"/>
  <c r="AO58" i="3"/>
  <c r="AL58" i="3"/>
  <c r="AM58" i="3"/>
  <c r="AI58" i="3"/>
  <c r="AE58" i="3"/>
  <c r="AG58" i="3"/>
  <c r="AB58" i="3"/>
  <c r="AC58" i="3"/>
  <c r="X58" i="3"/>
  <c r="Y58" i="3"/>
  <c r="T58" i="3"/>
  <c r="U58" i="3"/>
  <c r="O58" i="3"/>
  <c r="P58" i="3"/>
  <c r="AO57" i="3"/>
  <c r="AL57" i="3"/>
  <c r="AM57" i="3"/>
  <c r="AI57" i="3"/>
  <c r="AE57" i="3"/>
  <c r="AG57" i="3"/>
  <c r="AB57" i="3"/>
  <c r="AC57" i="3"/>
  <c r="X57" i="3"/>
  <c r="Y57" i="3"/>
  <c r="T57" i="3"/>
  <c r="U57" i="3"/>
  <c r="O57" i="3"/>
  <c r="P57" i="3"/>
  <c r="AO56" i="3"/>
  <c r="AL56" i="3"/>
  <c r="AM56" i="3"/>
  <c r="AI56" i="3"/>
  <c r="AE56" i="3"/>
  <c r="AG56" i="3"/>
  <c r="AB56" i="3"/>
  <c r="AC56" i="3"/>
  <c r="X56" i="3"/>
  <c r="Y56" i="3"/>
  <c r="T56" i="3"/>
  <c r="U56" i="3"/>
  <c r="O56" i="3"/>
  <c r="P56" i="3"/>
  <c r="AO55" i="3"/>
  <c r="AL55" i="3"/>
  <c r="AM55" i="3"/>
  <c r="AI55" i="3"/>
  <c r="AE55" i="3"/>
  <c r="AG55" i="3"/>
  <c r="AB55" i="3"/>
  <c r="AC55" i="3"/>
  <c r="X55" i="3"/>
  <c r="Y55" i="3"/>
  <c r="T55" i="3"/>
  <c r="U55" i="3"/>
  <c r="O55" i="3"/>
  <c r="P55" i="3"/>
  <c r="AO54" i="3"/>
  <c r="AL54" i="3"/>
  <c r="AM54" i="3"/>
  <c r="AI54" i="3"/>
  <c r="AE54" i="3"/>
  <c r="AG54" i="3"/>
  <c r="AB54" i="3"/>
  <c r="AC54" i="3"/>
  <c r="X54" i="3"/>
  <c r="Y54" i="3"/>
  <c r="T54" i="3"/>
  <c r="U54" i="3"/>
  <c r="O54" i="3"/>
  <c r="P54" i="3"/>
  <c r="AO53" i="3"/>
  <c r="AL53" i="3"/>
  <c r="AM53" i="3"/>
  <c r="AI53" i="3"/>
  <c r="AE53" i="3"/>
  <c r="AG53" i="3"/>
  <c r="AB53" i="3"/>
  <c r="AC53" i="3"/>
  <c r="X53" i="3"/>
  <c r="Y53" i="3"/>
  <c r="T53" i="3"/>
  <c r="U53" i="3"/>
  <c r="O53" i="3"/>
  <c r="P53" i="3"/>
  <c r="AO52" i="3"/>
  <c r="AL52" i="3"/>
  <c r="AM52" i="3"/>
  <c r="AI52" i="3"/>
  <c r="AE52" i="3"/>
  <c r="AG52" i="3"/>
  <c r="AB52" i="3"/>
  <c r="AC52" i="3"/>
  <c r="X52" i="3"/>
  <c r="Y52" i="3"/>
  <c r="T52" i="3"/>
  <c r="U52" i="3"/>
  <c r="O52" i="3"/>
  <c r="P52" i="3"/>
  <c r="AO51" i="3"/>
  <c r="AL51" i="3"/>
  <c r="AM51" i="3"/>
  <c r="AI51" i="3"/>
  <c r="AE51" i="3"/>
  <c r="AG51" i="3"/>
  <c r="AB51" i="3"/>
  <c r="AC51" i="3"/>
  <c r="X51" i="3"/>
  <c r="Y51" i="3"/>
  <c r="T51" i="3"/>
  <c r="U51" i="3"/>
  <c r="O51" i="3"/>
  <c r="P51" i="3"/>
  <c r="AO50" i="3"/>
  <c r="AL50" i="3"/>
  <c r="AM50" i="3"/>
  <c r="AI50" i="3"/>
  <c r="AE50" i="3"/>
  <c r="AG50" i="3"/>
  <c r="AB50" i="3"/>
  <c r="AC50" i="3"/>
  <c r="X50" i="3"/>
  <c r="Y50" i="3"/>
  <c r="T50" i="3"/>
  <c r="U50" i="3"/>
  <c r="O50" i="3"/>
  <c r="P50" i="3"/>
  <c r="AO49" i="3"/>
  <c r="AL49" i="3"/>
  <c r="AM49" i="3"/>
  <c r="AI49" i="3"/>
  <c r="AE49" i="3"/>
  <c r="AG49" i="3"/>
  <c r="AB49" i="3"/>
  <c r="AC49" i="3"/>
  <c r="X49" i="3"/>
  <c r="Y49" i="3"/>
  <c r="T49" i="3"/>
  <c r="U49" i="3"/>
  <c r="O49" i="3"/>
  <c r="P49" i="3"/>
  <c r="AO48" i="3"/>
  <c r="AL48" i="3"/>
  <c r="AM48" i="3"/>
  <c r="AI48" i="3"/>
  <c r="AE48" i="3"/>
  <c r="AG48" i="3"/>
  <c r="AB48" i="3"/>
  <c r="AC48" i="3"/>
  <c r="X48" i="3"/>
  <c r="Y48" i="3"/>
  <c r="T48" i="3"/>
  <c r="U48" i="3"/>
  <c r="O48" i="3"/>
  <c r="P48" i="3"/>
  <c r="AO47" i="3"/>
  <c r="AL47" i="3"/>
  <c r="AM47" i="3"/>
  <c r="AI47" i="3"/>
  <c r="AE47" i="3"/>
  <c r="AG47" i="3"/>
  <c r="AB47" i="3"/>
  <c r="AC47" i="3"/>
  <c r="X47" i="3"/>
  <c r="Y47" i="3"/>
  <c r="T47" i="3"/>
  <c r="U47" i="3"/>
  <c r="O47" i="3"/>
  <c r="P47" i="3"/>
  <c r="AO46" i="3"/>
  <c r="AL46" i="3"/>
  <c r="AM46" i="3"/>
  <c r="AI46" i="3"/>
  <c r="AE46" i="3"/>
  <c r="AG46" i="3"/>
  <c r="AB46" i="3"/>
  <c r="AC46" i="3"/>
  <c r="X46" i="3"/>
  <c r="Y46" i="3"/>
  <c r="T46" i="3"/>
  <c r="U46" i="3"/>
  <c r="O46" i="3"/>
  <c r="P46" i="3"/>
  <c r="AO45" i="3"/>
  <c r="AL45" i="3"/>
  <c r="AM45" i="3"/>
  <c r="AI45" i="3"/>
  <c r="AE45" i="3"/>
  <c r="AG45" i="3"/>
  <c r="AB45" i="3"/>
  <c r="AC45" i="3"/>
  <c r="X45" i="3"/>
  <c r="Y45" i="3"/>
  <c r="T45" i="3"/>
  <c r="U45" i="3"/>
  <c r="O45" i="3"/>
  <c r="P45" i="3"/>
  <c r="AO44" i="3"/>
  <c r="AL44" i="3"/>
  <c r="AM44" i="3"/>
  <c r="AI44" i="3"/>
  <c r="AE44" i="3"/>
  <c r="AG44" i="3"/>
  <c r="AB44" i="3"/>
  <c r="AC44" i="3"/>
  <c r="X44" i="3"/>
  <c r="Y44" i="3"/>
  <c r="T44" i="3"/>
  <c r="U44" i="3"/>
  <c r="O44" i="3"/>
  <c r="P44" i="3"/>
  <c r="AO43" i="3"/>
  <c r="AL43" i="3"/>
  <c r="AM43" i="3"/>
  <c r="AI43" i="3"/>
  <c r="AE43" i="3"/>
  <c r="AG43" i="3"/>
  <c r="AB43" i="3"/>
  <c r="AC43" i="3"/>
  <c r="X43" i="3"/>
  <c r="Y43" i="3"/>
  <c r="T43" i="3"/>
  <c r="U43" i="3"/>
  <c r="O43" i="3"/>
  <c r="P43" i="3"/>
  <c r="AO42" i="3"/>
  <c r="AL42" i="3"/>
  <c r="AM42" i="3"/>
  <c r="AI42" i="3"/>
  <c r="AE42" i="3"/>
  <c r="AG42" i="3"/>
  <c r="AB42" i="3"/>
  <c r="AC42" i="3"/>
  <c r="X42" i="3"/>
  <c r="Y42" i="3"/>
  <c r="T42" i="3"/>
  <c r="U42" i="3"/>
  <c r="O42" i="3"/>
  <c r="P42" i="3"/>
  <c r="AO41" i="3"/>
  <c r="AL41" i="3"/>
  <c r="AM41" i="3"/>
  <c r="AI41" i="3"/>
  <c r="AE41" i="3"/>
  <c r="AG41" i="3"/>
  <c r="AB41" i="3"/>
  <c r="AC41" i="3"/>
  <c r="X41" i="3"/>
  <c r="Y41" i="3"/>
  <c r="T41" i="3"/>
  <c r="U41" i="3"/>
  <c r="O41" i="3"/>
  <c r="P41" i="3"/>
  <c r="AO40" i="3"/>
  <c r="AL40" i="3"/>
  <c r="AM40" i="3"/>
  <c r="AI40" i="3"/>
  <c r="AE40" i="3"/>
  <c r="AG40" i="3"/>
  <c r="AB40" i="3"/>
  <c r="AC40" i="3"/>
  <c r="X40" i="3"/>
  <c r="Y40" i="3"/>
  <c r="T40" i="3"/>
  <c r="U40" i="3"/>
  <c r="O40" i="3"/>
  <c r="P40" i="3"/>
  <c r="AO39" i="3"/>
  <c r="AL39" i="3"/>
  <c r="AM39" i="3"/>
  <c r="AI39" i="3"/>
  <c r="AE39" i="3"/>
  <c r="AG39" i="3"/>
  <c r="AB39" i="3"/>
  <c r="AC39" i="3"/>
  <c r="X39" i="3"/>
  <c r="Y39" i="3"/>
  <c r="T39" i="3"/>
  <c r="U39" i="3"/>
  <c r="O39" i="3"/>
  <c r="P39" i="3"/>
  <c r="AO38" i="3"/>
  <c r="AL38" i="3"/>
  <c r="AM38" i="3"/>
  <c r="AI38" i="3"/>
  <c r="AE38" i="3"/>
  <c r="AG38" i="3"/>
  <c r="AB38" i="3"/>
  <c r="AC38" i="3"/>
  <c r="X38" i="3"/>
  <c r="Y38" i="3"/>
  <c r="T38" i="3"/>
  <c r="U38" i="3"/>
  <c r="O38" i="3"/>
  <c r="P38" i="3"/>
  <c r="AO37" i="3"/>
  <c r="AL37" i="3"/>
  <c r="AM37" i="3"/>
  <c r="AI37" i="3"/>
  <c r="AE37" i="3"/>
  <c r="AG37" i="3"/>
  <c r="AB37" i="3"/>
  <c r="AC37" i="3"/>
  <c r="X37" i="3"/>
  <c r="Y37" i="3"/>
  <c r="T37" i="3"/>
  <c r="U37" i="3"/>
  <c r="O37" i="3"/>
  <c r="P37" i="3"/>
  <c r="AO36" i="3"/>
  <c r="AL36" i="3"/>
  <c r="AM36" i="3"/>
  <c r="AI36" i="3"/>
  <c r="AE36" i="3"/>
  <c r="AG36" i="3"/>
  <c r="AB36" i="3"/>
  <c r="AC36" i="3"/>
  <c r="X36" i="3"/>
  <c r="Y36" i="3"/>
  <c r="T36" i="3"/>
  <c r="U36" i="3"/>
  <c r="O36" i="3"/>
  <c r="P36" i="3"/>
  <c r="AO35" i="3"/>
  <c r="AL35" i="3"/>
  <c r="AM35" i="3"/>
  <c r="AI35" i="3"/>
  <c r="AE35" i="3"/>
  <c r="AG35" i="3"/>
  <c r="AB35" i="3"/>
  <c r="AC35" i="3"/>
  <c r="X35" i="3"/>
  <c r="Y35" i="3"/>
  <c r="T35" i="3"/>
  <c r="U35" i="3"/>
  <c r="O35" i="3"/>
  <c r="P35" i="3"/>
  <c r="AO34" i="3"/>
  <c r="AL34" i="3"/>
  <c r="AM34" i="3"/>
  <c r="AI34" i="3"/>
  <c r="AE34" i="3"/>
  <c r="AG34" i="3"/>
  <c r="AB34" i="3"/>
  <c r="AC34" i="3"/>
  <c r="X34" i="3"/>
  <c r="Y34" i="3"/>
  <c r="T34" i="3"/>
  <c r="U34" i="3"/>
  <c r="O34" i="3"/>
  <c r="P34" i="3"/>
  <c r="AO33" i="3"/>
  <c r="AL33" i="3"/>
  <c r="AM33" i="3"/>
  <c r="AI33" i="3"/>
  <c r="AE33" i="3"/>
  <c r="AG33" i="3"/>
  <c r="AB33" i="3"/>
  <c r="AC33" i="3"/>
  <c r="X33" i="3"/>
  <c r="Y33" i="3"/>
  <c r="T33" i="3"/>
  <c r="U33" i="3"/>
  <c r="O33" i="3"/>
  <c r="P33" i="3"/>
  <c r="AO32" i="3"/>
  <c r="AL32" i="3"/>
  <c r="AM32" i="3"/>
  <c r="AI32" i="3"/>
  <c r="AE32" i="3"/>
  <c r="AG32" i="3"/>
  <c r="AB32" i="3"/>
  <c r="AC32" i="3"/>
  <c r="X32" i="3"/>
  <c r="Y32" i="3"/>
  <c r="T32" i="3"/>
  <c r="U32" i="3"/>
  <c r="O32" i="3"/>
  <c r="P32" i="3"/>
  <c r="AO31" i="3"/>
  <c r="AL31" i="3"/>
  <c r="AI31" i="3"/>
  <c r="AE31" i="3"/>
  <c r="AG31" i="3"/>
  <c r="AB31" i="3"/>
  <c r="AC31" i="3"/>
  <c r="X31" i="3"/>
  <c r="Y31" i="3"/>
  <c r="T31" i="3"/>
  <c r="U31" i="3"/>
  <c r="O31" i="3"/>
  <c r="AO30" i="3"/>
  <c r="AL30" i="3"/>
  <c r="AM30" i="3"/>
  <c r="AI30" i="3"/>
  <c r="AE30" i="3"/>
  <c r="AG30" i="3"/>
  <c r="AB30" i="3"/>
  <c r="AC30" i="3"/>
  <c r="X30" i="3"/>
  <c r="Y30" i="3"/>
  <c r="T30" i="3"/>
  <c r="U30" i="3"/>
  <c r="O30" i="3"/>
  <c r="P30" i="3"/>
  <c r="AO29" i="3"/>
  <c r="AL29" i="3"/>
  <c r="AM29" i="3"/>
  <c r="AI29" i="3"/>
  <c r="AE29" i="3"/>
  <c r="AG29" i="3"/>
  <c r="AB29" i="3"/>
  <c r="AC29" i="3"/>
  <c r="X29" i="3"/>
  <c r="Y29" i="3"/>
  <c r="T29" i="3"/>
  <c r="U29" i="3"/>
  <c r="O29" i="3"/>
  <c r="P29" i="3"/>
  <c r="AO28" i="3"/>
  <c r="AL28" i="3"/>
  <c r="AI28" i="3"/>
  <c r="AE28" i="3"/>
  <c r="AG28" i="3"/>
  <c r="AB28" i="3"/>
  <c r="AC28" i="3"/>
  <c r="X28" i="3"/>
  <c r="Y28" i="3"/>
  <c r="T28" i="3"/>
  <c r="U28" i="3"/>
  <c r="O28" i="3"/>
  <c r="AO27" i="3"/>
  <c r="AL27" i="3"/>
  <c r="AM27" i="3"/>
  <c r="AI27" i="3"/>
  <c r="AE27" i="3"/>
  <c r="AG27" i="3"/>
  <c r="AB27" i="3"/>
  <c r="AC27" i="3"/>
  <c r="X27" i="3"/>
  <c r="Y27" i="3"/>
  <c r="T27" i="3"/>
  <c r="U27" i="3"/>
  <c r="O27" i="3"/>
  <c r="AO26" i="3"/>
  <c r="AL26" i="3"/>
  <c r="AM26" i="3"/>
  <c r="AI26" i="3"/>
  <c r="AE26" i="3"/>
  <c r="AG26" i="3"/>
  <c r="AB26" i="3"/>
  <c r="AC26" i="3"/>
  <c r="X26" i="3"/>
  <c r="Y26" i="3"/>
  <c r="T26" i="3"/>
  <c r="U26" i="3"/>
  <c r="O26" i="3"/>
  <c r="P26" i="3"/>
  <c r="AO25" i="3"/>
  <c r="AL25" i="3"/>
  <c r="AM25" i="3"/>
  <c r="AI25" i="3"/>
  <c r="AE25" i="3"/>
  <c r="AG25" i="3"/>
  <c r="AB25" i="3"/>
  <c r="AC25" i="3"/>
  <c r="X25" i="3"/>
  <c r="Y25" i="3"/>
  <c r="T25" i="3"/>
  <c r="U25" i="3"/>
  <c r="O25" i="3"/>
  <c r="AO24" i="3"/>
  <c r="AL24" i="3"/>
  <c r="AM24" i="3"/>
  <c r="AI24" i="3"/>
  <c r="AE24" i="3"/>
  <c r="AG24" i="3"/>
  <c r="AB24" i="3"/>
  <c r="AC24" i="3"/>
  <c r="X24" i="3"/>
  <c r="Y24" i="3"/>
  <c r="T24" i="3"/>
  <c r="U24" i="3"/>
  <c r="O24" i="3"/>
  <c r="AO23" i="3"/>
  <c r="AL23" i="3"/>
  <c r="AM23" i="3"/>
  <c r="AI23" i="3"/>
  <c r="AE23" i="3"/>
  <c r="AG23" i="3"/>
  <c r="AB23" i="3"/>
  <c r="AC23" i="3"/>
  <c r="X23" i="3"/>
  <c r="Y23" i="3"/>
  <c r="T23" i="3"/>
  <c r="U23" i="3"/>
  <c r="O23" i="3"/>
  <c r="AO22" i="3"/>
  <c r="AL22" i="3"/>
  <c r="AM22" i="3"/>
  <c r="AI22" i="3"/>
  <c r="AE22" i="3"/>
  <c r="AG22" i="3"/>
  <c r="AB22" i="3"/>
  <c r="AC22" i="3"/>
  <c r="X22" i="3"/>
  <c r="Y22" i="3"/>
  <c r="T22" i="3"/>
  <c r="U22" i="3"/>
  <c r="O22" i="3"/>
  <c r="P22" i="3"/>
  <c r="AO21" i="3"/>
  <c r="AL21" i="3"/>
  <c r="AI21" i="3"/>
  <c r="AE21" i="3"/>
  <c r="AG21" i="3"/>
  <c r="AB21" i="3"/>
  <c r="AC21" i="3"/>
  <c r="X21" i="3"/>
  <c r="Y21" i="3"/>
  <c r="T21" i="3"/>
  <c r="U21" i="3"/>
  <c r="O21" i="3"/>
  <c r="AO20" i="3"/>
  <c r="AL20" i="3"/>
  <c r="AI20" i="3"/>
  <c r="AE20" i="3"/>
  <c r="AG20" i="3"/>
  <c r="AB20" i="3"/>
  <c r="AC20" i="3"/>
  <c r="X20" i="3"/>
  <c r="Y20" i="3"/>
  <c r="T20" i="3"/>
  <c r="U20" i="3"/>
  <c r="O20" i="3"/>
  <c r="AO19" i="3"/>
  <c r="AL19" i="3"/>
  <c r="AI19" i="3"/>
  <c r="AE19" i="3"/>
  <c r="AG19" i="3"/>
  <c r="AB19" i="3"/>
  <c r="AC19" i="3"/>
  <c r="X19" i="3"/>
  <c r="Y19" i="3"/>
  <c r="T19" i="3"/>
  <c r="U19" i="3"/>
  <c r="O19" i="3"/>
  <c r="AO18" i="3"/>
  <c r="AL18" i="3"/>
  <c r="AI18" i="3"/>
  <c r="AE18" i="3"/>
  <c r="AG18" i="3"/>
  <c r="AB18" i="3"/>
  <c r="AC18" i="3"/>
  <c r="X18" i="3"/>
  <c r="Y18" i="3"/>
  <c r="T18" i="3"/>
  <c r="U18" i="3"/>
  <c r="O18" i="3"/>
  <c r="AO17" i="3"/>
  <c r="AL17" i="3"/>
  <c r="AI17" i="3"/>
  <c r="AE17" i="3"/>
  <c r="AG17" i="3"/>
  <c r="AB17" i="3"/>
  <c r="AC17" i="3"/>
  <c r="X17" i="3"/>
  <c r="Y17" i="3"/>
  <c r="T17" i="3"/>
  <c r="U17" i="3"/>
  <c r="O17" i="3"/>
  <c r="AO16" i="3"/>
  <c r="AL16" i="3"/>
  <c r="AM16" i="3"/>
  <c r="AI16" i="3"/>
  <c r="AE16" i="3"/>
  <c r="AG16" i="3"/>
  <c r="AB16" i="3"/>
  <c r="AC16" i="3"/>
  <c r="X16" i="3"/>
  <c r="Y16" i="3"/>
  <c r="T16" i="3"/>
  <c r="U16" i="3"/>
  <c r="O16" i="3"/>
  <c r="P16" i="3"/>
  <c r="AO15" i="3"/>
  <c r="AL15" i="3"/>
  <c r="AM15" i="3"/>
  <c r="AI15" i="3"/>
  <c r="AE15" i="3"/>
  <c r="AG15" i="3"/>
  <c r="AB15" i="3"/>
  <c r="AC15" i="3"/>
  <c r="X15" i="3"/>
  <c r="Y15" i="3"/>
  <c r="T15" i="3"/>
  <c r="U15" i="3"/>
  <c r="P15" i="3"/>
  <c r="AO14" i="3"/>
  <c r="AL14" i="3"/>
  <c r="AM14" i="3"/>
  <c r="AI14" i="3"/>
  <c r="AE14" i="3"/>
  <c r="AG14" i="3"/>
  <c r="AB14" i="3"/>
  <c r="AC14" i="3"/>
  <c r="X14" i="3"/>
  <c r="Y14" i="3"/>
  <c r="T14" i="3"/>
  <c r="U14" i="3"/>
  <c r="P14" i="3"/>
  <c r="AO13" i="3"/>
  <c r="AL13" i="3"/>
  <c r="AM13" i="3"/>
  <c r="AI13" i="3"/>
  <c r="AE13" i="3"/>
  <c r="AG13" i="3"/>
  <c r="AB13" i="3"/>
  <c r="AC13" i="3"/>
  <c r="X13" i="3"/>
  <c r="Y13" i="3"/>
  <c r="T13" i="3"/>
  <c r="U13" i="3"/>
  <c r="P13" i="3"/>
  <c r="AO12" i="3"/>
  <c r="AL12" i="3"/>
  <c r="AM12" i="3"/>
  <c r="AI12" i="3"/>
  <c r="AE12" i="3"/>
  <c r="AG12" i="3"/>
  <c r="AB12" i="3"/>
  <c r="AC12" i="3"/>
  <c r="X12" i="3"/>
  <c r="Y12" i="3"/>
  <c r="T12" i="3"/>
  <c r="U12" i="3"/>
  <c r="P12" i="3"/>
  <c r="AO11" i="3"/>
  <c r="AL11" i="3"/>
  <c r="AM11" i="3"/>
  <c r="AI11" i="3"/>
  <c r="AE11" i="3"/>
  <c r="AG11" i="3"/>
  <c r="AB11" i="3"/>
  <c r="AC11" i="3"/>
  <c r="X11" i="3"/>
  <c r="Y11" i="3"/>
  <c r="T11" i="3"/>
  <c r="U11" i="3"/>
  <c r="P11" i="3"/>
  <c r="AO10" i="3"/>
  <c r="AL10" i="3"/>
  <c r="AM10" i="3"/>
  <c r="AI10" i="3"/>
  <c r="AE10" i="3"/>
  <c r="AG10" i="3"/>
  <c r="AB10" i="3"/>
  <c r="AC10" i="3"/>
  <c r="X10" i="3"/>
  <c r="Y10" i="3"/>
  <c r="T10" i="3"/>
  <c r="U10" i="3"/>
  <c r="O10" i="3"/>
  <c r="P10" i="3"/>
  <c r="AO9" i="3"/>
  <c r="AL9" i="3"/>
  <c r="AM9" i="3"/>
  <c r="AI9" i="3"/>
  <c r="AE9" i="3"/>
  <c r="AG9" i="3"/>
  <c r="AB9" i="3"/>
  <c r="AC9" i="3"/>
  <c r="X9" i="3"/>
  <c r="Y9" i="3"/>
  <c r="T9" i="3"/>
  <c r="U9" i="3"/>
  <c r="O9" i="3"/>
  <c r="P9" i="3"/>
  <c r="AO8" i="3"/>
  <c r="AL8" i="3"/>
  <c r="AM8" i="3"/>
  <c r="AI8" i="3"/>
  <c r="AE8" i="3"/>
  <c r="AG8" i="3"/>
  <c r="AB8" i="3"/>
  <c r="AC8" i="3"/>
  <c r="X8" i="3"/>
  <c r="Y8" i="3"/>
  <c r="T8" i="3"/>
  <c r="U8" i="3"/>
  <c r="O8" i="3"/>
  <c r="P8" i="3"/>
  <c r="AO7" i="3"/>
  <c r="AL7" i="3"/>
  <c r="AI7" i="3"/>
  <c r="AE7" i="3"/>
  <c r="AG7" i="3"/>
  <c r="AB7" i="3"/>
  <c r="AC7" i="3"/>
  <c r="X7" i="3"/>
  <c r="Y7" i="3"/>
  <c r="T7" i="3"/>
  <c r="U7" i="3"/>
  <c r="O7" i="3"/>
  <c r="P7" i="3"/>
  <c r="AO6" i="3"/>
  <c r="AL6" i="3"/>
  <c r="AM6" i="3"/>
  <c r="AI6" i="3"/>
  <c r="AE6" i="3"/>
  <c r="AG6" i="3"/>
  <c r="AB6" i="3"/>
  <c r="AC6" i="3"/>
  <c r="X6" i="3"/>
  <c r="Y6" i="3"/>
  <c r="T6" i="3"/>
  <c r="U6" i="3"/>
  <c r="O6" i="3"/>
  <c r="P6" i="3"/>
  <c r="AO5" i="3"/>
  <c r="AL5" i="3"/>
  <c r="AM5" i="3"/>
  <c r="AI5" i="3"/>
  <c r="AE5" i="3"/>
  <c r="AG5" i="3"/>
  <c r="AB5" i="3"/>
  <c r="AC5" i="3"/>
  <c r="X5" i="3"/>
  <c r="Y5" i="3"/>
  <c r="T5" i="3"/>
  <c r="U5" i="3"/>
  <c r="O5" i="3"/>
  <c r="P5" i="3"/>
  <c r="AO4" i="3"/>
  <c r="AL4" i="3"/>
  <c r="AM4" i="3"/>
  <c r="AI4" i="3"/>
  <c r="AE4" i="3"/>
  <c r="AG4" i="3"/>
  <c r="AB4" i="3"/>
  <c r="AC4" i="3"/>
  <c r="X4" i="3"/>
  <c r="Y4" i="3"/>
  <c r="T4" i="3"/>
  <c r="U4" i="3"/>
  <c r="O4" i="3"/>
  <c r="P4" i="3"/>
  <c r="AO3" i="3"/>
  <c r="AL3" i="3"/>
  <c r="AI3" i="3"/>
  <c r="AE3" i="3"/>
  <c r="AG3" i="3"/>
  <c r="AB3" i="3"/>
  <c r="AC3" i="3"/>
  <c r="X3" i="3"/>
  <c r="Y3" i="3"/>
  <c r="T3" i="3"/>
  <c r="U3" i="3"/>
  <c r="O3" i="3"/>
  <c r="P3" i="3"/>
  <c r="AO2" i="3"/>
  <c r="AL2" i="3"/>
  <c r="AI2" i="3"/>
  <c r="AE2" i="3"/>
  <c r="AG2" i="3"/>
  <c r="AB2" i="3"/>
  <c r="AC2" i="3"/>
  <c r="X2" i="3"/>
  <c r="Y2" i="3"/>
  <c r="T2" i="3"/>
  <c r="U2" i="3"/>
  <c r="O2" i="3"/>
  <c r="P2" i="3"/>
  <c r="G98" i="2"/>
  <c r="G97" i="2"/>
  <c r="G96" i="2"/>
  <c r="G95" i="2"/>
  <c r="G94" i="2"/>
  <c r="G93" i="2"/>
  <c r="G92" i="2"/>
  <c r="G91" i="2"/>
  <c r="G90" i="2"/>
  <c r="G89" i="2"/>
  <c r="G88" i="2"/>
  <c r="G87" i="2"/>
  <c r="G86" i="2"/>
  <c r="G85" i="2"/>
  <c r="G84" i="2"/>
  <c r="G83" i="2"/>
  <c r="G82" i="2"/>
  <c r="G81" i="2"/>
  <c r="G80" i="2"/>
  <c r="G79" i="2"/>
  <c r="G78" i="2"/>
  <c r="G77" i="2"/>
  <c r="G76" i="2"/>
  <c r="G75" i="2"/>
  <c r="G74" i="2"/>
  <c r="G73" i="2"/>
  <c r="G72" i="2"/>
  <c r="G71" i="2"/>
  <c r="G70" i="2"/>
  <c r="G69" i="2"/>
  <c r="G68" i="2"/>
  <c r="G67" i="2"/>
  <c r="G66" i="2"/>
  <c r="G65" i="2"/>
  <c r="G64" i="2"/>
  <c r="G63" i="2"/>
  <c r="G62" i="2"/>
  <c r="G61" i="2"/>
  <c r="G60" i="2"/>
  <c r="G59" i="2"/>
  <c r="G58" i="2"/>
  <c r="G57" i="2"/>
  <c r="G56" i="2"/>
  <c r="G55" i="2"/>
  <c r="G54" i="2"/>
  <c r="G53" i="2"/>
  <c r="G52" i="2"/>
  <c r="G51" i="2"/>
  <c r="G50" i="2"/>
  <c r="G49" i="2"/>
  <c r="G48" i="2"/>
  <c r="G47" i="2"/>
  <c r="G46" i="2"/>
  <c r="G45" i="2"/>
  <c r="G44" i="2"/>
  <c r="G43" i="2"/>
  <c r="G42" i="2"/>
  <c r="G41" i="2"/>
  <c r="G40" i="2"/>
  <c r="G39" i="2"/>
  <c r="G38" i="2"/>
  <c r="G37" i="2"/>
  <c r="G36" i="2"/>
  <c r="G35" i="2"/>
  <c r="G34" i="2"/>
  <c r="G33" i="2"/>
  <c r="G32" i="2"/>
  <c r="G31" i="2"/>
  <c r="G30" i="2"/>
  <c r="G29" i="2"/>
  <c r="G28" i="2"/>
  <c r="G27" i="2"/>
  <c r="G26" i="2"/>
  <c r="G25" i="2"/>
  <c r="G24" i="2"/>
  <c r="G23" i="2"/>
  <c r="G22" i="2"/>
  <c r="G21" i="2"/>
  <c r="G20" i="2"/>
  <c r="G19" i="2"/>
  <c r="G18" i="2"/>
  <c r="G17" i="2"/>
  <c r="G16" i="2"/>
  <c r="G15" i="2"/>
  <c r="G14" i="2"/>
  <c r="G13" i="2"/>
  <c r="G12" i="2"/>
  <c r="G11" i="2"/>
  <c r="G10" i="2"/>
  <c r="G9" i="2"/>
  <c r="G8" i="2"/>
  <c r="G7" i="2"/>
  <c r="G6" i="2"/>
  <c r="G5" i="2"/>
  <c r="G4" i="2"/>
  <c r="I5" i="8" l="1"/>
  <c r="I5" i="2"/>
</calcChain>
</file>

<file path=xl/sharedStrings.xml><?xml version="1.0" encoding="utf-8"?>
<sst xmlns="http://schemas.openxmlformats.org/spreadsheetml/2006/main" count="44472" uniqueCount="3886">
  <si>
    <t>Progr.</t>
  </si>
  <si>
    <t>Sub Prod.</t>
  </si>
  <si>
    <t>Nombre de Programa</t>
  </si>
  <si>
    <t>Producto</t>
  </si>
  <si>
    <t>Tp. Cálc. 4 (SI/NO)</t>
  </si>
  <si>
    <t>Nombre de Producto</t>
  </si>
  <si>
    <t>Actividad</t>
  </si>
  <si>
    <t>Nombre de Actividad</t>
  </si>
  <si>
    <t>Nombre de Sub Producto</t>
  </si>
  <si>
    <t>Subproducto que ya no figura</t>
  </si>
  <si>
    <t>Subproducto Nuevo 2021 (SI/NO)</t>
  </si>
  <si>
    <t>Unidad de Medida</t>
  </si>
  <si>
    <t>Criterio de Programación (Original)</t>
  </si>
  <si>
    <t>Criterio de Programación (Modificado) DANIEL</t>
  </si>
  <si>
    <t>Criterio de Programación (Modificado) lesly</t>
  </si>
  <si>
    <t>Criterio de Programación (Modificado</t>
  </si>
  <si>
    <t>nose</t>
  </si>
  <si>
    <t>Fuente de Información 1 (Original)</t>
  </si>
  <si>
    <t>Fuente de Información 1 (Modificado) DANIEL</t>
  </si>
  <si>
    <t>Fuente de Información 1 (Modificado) LESLY</t>
  </si>
  <si>
    <t>Fuente de Información 1 (Modificado)</t>
  </si>
  <si>
    <t>Fuente de Información 2 (Original)</t>
  </si>
  <si>
    <t>Fuente de Información 2 (Modificado) DANIEL</t>
  </si>
  <si>
    <t>Fuente de Información 2 (Modificado) LESLY</t>
  </si>
  <si>
    <t>Fuente de Información 2 (Modificado)</t>
  </si>
  <si>
    <t>Codigo Hiss (Original)</t>
  </si>
  <si>
    <t>Codigo Hiss (Modificado) DANIEL</t>
  </si>
  <si>
    <t>Codigo Hiss (Modificado) LESLY</t>
  </si>
  <si>
    <t xml:space="preserve">Codigo Hiss (Modificado) </t>
  </si>
  <si>
    <t>Categoria de establecimiento (Modificado) DANIEL</t>
  </si>
  <si>
    <t>Categoria de establecimiento (Modificado) LESLY</t>
  </si>
  <si>
    <t>Categoria de establecimiento (Original)</t>
  </si>
  <si>
    <t>Categoria de establecimiento (Modificado)</t>
  </si>
  <si>
    <t>Va? (SI/NO) DANIEL</t>
  </si>
  <si>
    <t>Va? (SI/NO) LESLY</t>
  </si>
  <si>
    <t xml:space="preserve">Se puede costear? (SI/NO) </t>
  </si>
  <si>
    <t>Pendientes DANIEL</t>
  </si>
  <si>
    <t>Pendientes LESLY</t>
  </si>
  <si>
    <t>Pendientes / Observaciones</t>
  </si>
  <si>
    <t>0.....</t>
  </si>
  <si>
    <t>N_SI</t>
  </si>
  <si>
    <t>Se calculo la META fISICA</t>
  </si>
  <si>
    <t>El MINSA a aprobado la MF</t>
  </si>
  <si>
    <t>Se ha revisdo con el MINSA el Kit</t>
  </si>
  <si>
    <t>0001</t>
  </si>
  <si>
    <t>0001 PROGRAMA ARTICULADO NUTRICIONAL</t>
  </si>
  <si>
    <t>3000733</t>
  </si>
  <si>
    <t>3000733 POBLACION INFORMADA SOBRE EL CUIDADO INFANTIL Y PRACTICAS SALUDABLES PARA LA PREVENCION DE ANEMIA Y DESNUTRICION CRONICA INFANTIL</t>
  </si>
  <si>
    <t>5005326</t>
  </si>
  <si>
    <t>5005326 INTERVENCIONES DE COMUNICACION PARA EL CUIDADO INFANTIL Y PREVENCION DE ANEMIA Y DESNUTRICION CRONICA INFANTIL</t>
  </si>
  <si>
    <t>0073301</t>
  </si>
  <si>
    <t>0073301 POBLACION INFORMADA POR MEDIOS DE COMUNICACIÓN MASIVA</t>
  </si>
  <si>
    <t>NO</t>
  </si>
  <si>
    <t>PERSONA INFORMADA</t>
  </si>
  <si>
    <t>20% de la población nacional de 18 a 70 años, regional que accede a medios de comunicación masivos</t>
  </si>
  <si>
    <t/>
  </si>
  <si>
    <t xml:space="preserve">Población estimada por INEI.
</t>
  </si>
  <si>
    <t>Reportes de sintonía de empresas que miden el alcance de la publicidad (Ibope, Kantar Media y CPI)</t>
  </si>
  <si>
    <t>- / - / - / - / - / - / - / - / - / - / - / SCF</t>
  </si>
  <si>
    <t>Base de datos de cuántos acceden a medios de comunicación masiva</t>
  </si>
  <si>
    <t>0073302</t>
  </si>
  <si>
    <t>0073302 COMUNICADORES, LIDERES DE OPINION, PERIODISTICA Y VOCEROS INFORMADOS</t>
  </si>
  <si>
    <t>60% de comunicadores, líderes de opinión, periodistas y voceros institucionales del ámbito.</t>
  </si>
  <si>
    <t>N° de personas que asisten a las actividades.</t>
  </si>
  <si>
    <t>Definición de número fijo para atención</t>
  </si>
  <si>
    <t>0073303</t>
  </si>
  <si>
    <t>0073303 POBLACION INFORMADA POR MEDIOS ALTERNATIVOS DE COMUNICACIÓN</t>
  </si>
  <si>
    <t>5% de la programación  del  Sub producto  “Población informada por medios de comunicación masiva”</t>
  </si>
  <si>
    <t>• Listas de asistencia de los participantes en las actividades desarrolladas en el periodo.</t>
  </si>
  <si>
    <t>3033251</t>
  </si>
  <si>
    <t>3033251 FAMILIAS SALUDABLES CON CONOCIMIENTOS PARA EL CUIDADO INFANTIL, LACTANCIA MATERNA EXCLUSIVA Y LA ADECUADA ALIMENTACION Y PROTECCION DEL MENOR DE 36 MESES</t>
  </si>
  <si>
    <t>5005982</t>
  </si>
  <si>
    <t>5005982 CAPACITACION A ACTORES SOCIALES QUE PROMUEVEN EL CUIDADO INFANTIL, LACTANCIA MATERNA EXCLUSIVA Y LA ADECUADA ALIMENTACION Y PROTECCION DEL MENOR DE 36 MESES</t>
  </si>
  <si>
    <t>3325101</t>
  </si>
  <si>
    <t>3325101 FUNCIONARIOS MUNICIPALES SENSIBILIZADOS PARA LA PROMOCIÓN DEL CUIDADO INFANTIL, LACTANCIA  MATERNA EXCLUSIVA Y LA ADECUADA ALIMENTACIÓN Y PROTECCIÓN DEL MENOR DE 36 MESES EN SU DISTRITO.</t>
  </si>
  <si>
    <t>MUNICIPIO</t>
  </si>
  <si>
    <t xml:space="preserve">100% de municipios provinciales y distritales.
Fuente de información para el cálculo de la meta física:
</t>
  </si>
  <si>
    <t>Base de datos nacional de municipalidades provinciales y distritales.</t>
  </si>
  <si>
    <t>[APP96, Código C7004 (Asistencia técnica), Lab (4), contabilizar solo la 4° asistencia técnica, Código U0012 (Actividades de Articulado Nutricional), Lab (Número de participantes)]</t>
  </si>
  <si>
    <t>- / - / I3 / I4 / II1 / - / - / - / - / - / - / -</t>
  </si>
  <si>
    <t>3325102</t>
  </si>
  <si>
    <t>3325102 ACTORES SOCIALES CAPACITADOS PARA LA PROMOCIÓN DEL CUIDADO INFANTIL, LACTANCIA MATERNA EXCLUSIVA Y LA ADECUADA ALIMENTACIÓN Y PROTECCIÓN DEL MENOR DE 36 MESES DEL DISTRITO</t>
  </si>
  <si>
    <t>SI</t>
  </si>
  <si>
    <t>PERSONA CAPACITADA</t>
  </si>
  <si>
    <t xml:space="preserve">Para los establecimientos de salud con población asignada, programar 100% de actores sociales seleccionados según distrito de la jurisdicción del establecimiento de salud. 
</t>
  </si>
  <si>
    <t>• Base de datos nacional de los Agentes Comunitarios de Salud.</t>
  </si>
  <si>
    <t>[APP138, Código C0009 (Sesión educativa), Lab (Número de Actores sociales), Código U0012 (Actividades del Articulado Nutricional)]</t>
  </si>
  <si>
    <t>I1 / I2 / I3 / I4 / II1 / - / - / - / - / - / - / -</t>
  </si>
  <si>
    <t>5000014</t>
  </si>
  <si>
    <t>5000014 FAMILIAS CON NIÑO/AS MENORES DE 36 MESES DESARROLLAN PRACTICAS SALUDABLES</t>
  </si>
  <si>
    <t>3325104</t>
  </si>
  <si>
    <t>3325104 FAMILIAS CON NIÑO(AS) &lt; DE 36 MESES Y GESTANTES RECIBEN SESIONES DEMOSTRATIVAS EN PREPARACION DE ALIMENTOS</t>
  </si>
  <si>
    <t>FAMILIA</t>
  </si>
  <si>
    <t>Para los establecimientos de salud con población asignada, programar 100% de familias con niños (as) menores de 36 meses, debe ser igual a la programación de (Niños programados en CRED &lt; 1 año, 1 año y 2 años, según Padrón Nominal) y gestantes (Gestantes programadas en Atención de la gestante del PP 002 Salud Materno Neonatal).</t>
  </si>
  <si>
    <t>Padrón nominado</t>
  </si>
  <si>
    <t>Programación de atención de la gestante PP02</t>
  </si>
  <si>
    <t xml:space="preserve">[DNI, Código C0010 (sesión demostrativa), Lab (ALI)] + [DNI, Código Z359 (Supervisión de embarazo), Código C0010 (sesión demostrativa), Lab (ALI)]. 
</t>
  </si>
  <si>
    <t>Dado los tiempos no se ha priorizado este producto</t>
  </si>
  <si>
    <t>3325107</t>
  </si>
  <si>
    <t>3325107 FAMILIAS CON NIÑOS MENORES DE 24 MESES RECIBEN CONSEJERÍA A  TRAVÉS DE VISITA DOMICILIARIA</t>
  </si>
  <si>
    <t>o Para los establecimientos de salud con población asignada, programar 100% de familias con niños (as) menores de 24 meses, debe ser  igual a la programación de (Niños programados en CRED &lt; 1 año y 1 año, según Padrón Nominal) y gestantes de la programación de Atención Pre Natal</t>
  </si>
  <si>
    <t>Programación CRED &lt; 1 año</t>
  </si>
  <si>
    <t>[DNI, Código C0011 (visita familiar integral), Lab (6)]</t>
  </si>
  <si>
    <t>3325108</t>
  </si>
  <si>
    <t>3325108 PROMOTORES EDUCATIVOS CAPACITADOS PARA LA PROMOCIÓN DEL CUIDADO INFANTIL, LACTANCIA MATERNA EXCLUSIVA Y LA ADECUADA ALIMENTACIÓN Y PROTECCIÓN DEL MENOR DE 36 MESES A FAMILIAS DEL PRONOEI</t>
  </si>
  <si>
    <t xml:space="preserve">100% de Docentes coordinadores, docentes de aula, auxiliares y promotores educativos del Ciclo I de los Servicios Educativos Escolarizados (Cunas) y no escolarizados (PRONOEI).
Fuente de información para el cálculo de la meta física:
• Base de datos de docentes coordinadores, docentes de aula, auxiliares y promotores educativos del Ciclo I de los Servicios Educativos Escolarizados (Cunas) y no escolarizados (PRONOEI).
</t>
  </si>
  <si>
    <t>• Base de datos de docentes coordinadores, docentes de aula, auxiliares y promotores educativos del Ciclo I de los Servicios Educativos Escolarizados (Cunas) y no escolarizados (PRONOEI) que atienden a menores de 3 años</t>
  </si>
  <si>
    <t>[APP93, Código C0005 (Taller para Instituciones Educativas), Lab (Número de docentes Ciclo I), Código U0012 (Actividades de Articulado Nutricional), Lab (ALI)]</t>
  </si>
  <si>
    <t>3325109 FAMILIAS CON NIÑOS (AS) MENORES DE 36 MESES Y GESTANTES QUE PARTICIPAN EN GRUPOS DE APOYO COMUNAL PARA PROMOVER CUIDADO INFANTIL, LME Y LA ADECUADA ALIMENTACIÓN Y PROTECCIÓN DEL MENOR DE 36 MESES</t>
  </si>
  <si>
    <t>DNI / HC registre: SIEMPRE APP151 de actividad con mujeres (Madres de Grupos de Apoyo).</t>
  </si>
  <si>
    <t>3033254</t>
  </si>
  <si>
    <t>3033254 NIÑOS CON VACUNA COMPLETA</t>
  </si>
  <si>
    <t>5000017</t>
  </si>
  <si>
    <t>5000017 APLICACION DE VACUNAS COMPLETAS</t>
  </si>
  <si>
    <t>3325401</t>
  </si>
  <si>
    <t>3325401 VACUNACION NIÑO &lt; 1 AÑO</t>
  </si>
  <si>
    <t>NIÑO PROTEGIDO</t>
  </si>
  <si>
    <t xml:space="preserve">Para los establecimientos de salud de los Gobiernos Regionales y de las DIRIS: 100% de la población menor de 1 año (11meses y 29 días) que se encuentren bajo su responsabilidad.
Para establecimientos de 2° y 3° nivel, considerar los niños que completaron su esquema de vacunación según edad, el año anterior. La meta debe disminuir progresivamente año a año. 
</t>
  </si>
  <si>
    <t xml:space="preserve">100% de la población menor de 1 año (11meses y 29 días) que se estén ligados a un establecimiento de salud.
</t>
  </si>
  <si>
    <t>Para determinar el avance de la meta fisica se considera la vacuna con menos cobertura. Puede ser: 
 90712 Vacuna Antipoliomielitica oral.
  o 
 90723 vacuna pentavalente o 
 90681 vacuna contra Rotavirus.
 con lab 3.</t>
  </si>
  <si>
    <t>I1 / I2 / I3 / I4 / II1 / II2 / III1 / III2 / - / IIE / IIIE / -</t>
  </si>
  <si>
    <t>Pendiente</t>
  </si>
  <si>
    <t>3325402</t>
  </si>
  <si>
    <t>3325402 VACUNACION NIÑO = 1 AÑOS</t>
  </si>
  <si>
    <t xml:space="preserve">Para los establecimientos de salud de los Gobiernos Regionales y Direcciones de redes integradas de salud (DIRIS): 100% de la población de 1 año (1 año, 11meses y 29 días) que se encuentren bajo su responsabilidad.
Para establecimientos de 2° y 3° nivel, considerar los niños que completaron su esquema de vacunación según edad, el año anterior. La meta debe disminuir progresivamente año a año. 
</t>
  </si>
  <si>
    <t>100% de la población 1 año (1 año, 11meses y 29 días) que se estén ligados a un establecimiento de salud.</t>
  </si>
  <si>
    <t>Para determinar el avance de la meta fisica se considera la vacuna con menos cobertura. Puede ser: 
 90670 vacuna Antineumococica en LAB 3
 90707 vacuna SPR en LAB 2
 90717 vacuna antiamarilica.
 90712 Vacuna Antipoliomielitica oral en LAB DA</t>
  </si>
  <si>
    <t>3325403</t>
  </si>
  <si>
    <t>3325403 VACUNACION NIÑO = 4 AÑOS</t>
  </si>
  <si>
    <t xml:space="preserve">Para los establecimientos de salud de los Gobiernos Regionales y Direcciones de redes integradas de salud (DIRIS): 100% de la población de 4 años (4 años, 11meses y 29 días) que se encuentren bajo su responsabilidad.
Para establecimientos de 2° y 3° nivel, considerar los niños que completaron su esquema de vacunación según edad, el año anterior. La meta debe disminuir progresivamente año a año. 
</t>
  </si>
  <si>
    <t>100% de la población de 4 años (4 años, 11meses y 29 días) que se estén ligados a un establecimiento de salud.</t>
  </si>
  <si>
    <t>90701 Vacuna DPT( Difteria, Pertusis, y Tetanos) en LAB DA</t>
  </si>
  <si>
    <t>3325405</t>
  </si>
  <si>
    <t>3325405 VACUNACION NIÑO = 2 AÑOS</t>
  </si>
  <si>
    <t>Para los establecimientos de salud de los Gobiernos Regionales y de la Dirección de Redes Integradas de Salud (DIRIS) 100% de la población de 2 años que se encuentren bajo su responsabilidad.
Para establecimientos de 2° y 3° nivel, meta igual al ejecutado año anterior, la meta debe disminuir progresivamente año a año. 
Para establecimientos de 2° y 3° nivel, meta igual al ejecutado año anterior, la meta debe disminuir progresivamente año a año.</t>
  </si>
  <si>
    <t>100% de la población de 2 años que se estén ligados a un establecimiento de salud.</t>
  </si>
  <si>
    <t>90657 vacuna contra la influenza pediatrica</t>
  </si>
  <si>
    <t>3325406</t>
  </si>
  <si>
    <t>3325406 VACUNACION NIÑO = 3 AÑOS</t>
  </si>
  <si>
    <t>Para los establecimientos de salud de los Gobiernos Regionales y de la Dirección de Redes Integradas de Salud (DIRIS): 12% de la población de 3 años que se encuentren bajo su responsabilidad.
Para establecimientos de 2° y 3° nivel, meta igual al ejecutado año anterior, la meta debe disminuir progresivamente año a año. 
Para establecimientos de 2° y 3° nivel, meta igual al ejecutado año anterior, la meta debe disminuir progresivamente año a año.</t>
  </si>
  <si>
    <t>12% de la población de 3 años que se estén ligados a un establecimiento de salud.</t>
  </si>
  <si>
    <t>90658 vacuna contra la influenza Adulto.</t>
  </si>
  <si>
    <t>3325408</t>
  </si>
  <si>
    <t>3325408 ATENCION DE LAS REACCIONES ADVERSAS A LAS VACUNAS</t>
  </si>
  <si>
    <t>CASO TRATADO</t>
  </si>
  <si>
    <t>De acuerdo a la tendencia de casos de  los últimos tres años</t>
  </si>
  <si>
    <t>Reporte del sistema de vigilancia epidemiológica de los últimos 03 años.</t>
  </si>
  <si>
    <t>- / I2 / I3 / I4 / II1 / II2 / III1 / III2 / - / IIE / IIIE / SCF</t>
  </si>
  <si>
    <t>3033255</t>
  </si>
  <si>
    <t>3033255 NIÑOS CON CRED COMPLETO SEGUN EDAD</t>
  </si>
  <si>
    <t>5000018</t>
  </si>
  <si>
    <t>5000018 ATENCION A NIÑOS CON CRECIMIENTO Y DESARROLLO - CRED COMPLETO PARA SU EDAD</t>
  </si>
  <si>
    <t>3325501</t>
  </si>
  <si>
    <t>3325501 NIÑO CRED &lt; 1 AÑO</t>
  </si>
  <si>
    <t>NIÑO CONTROLADO</t>
  </si>
  <si>
    <t>Para los establecimientos de salud con población asignada, programar 100% de la población de Niños &lt; 1 año, según Padrón Nominal que se encuentra bajo responsabilidad (Niños afiliados al SIS más los niños sin ningún tipo de seguro, del ámbito); excepcionalmente se incluirá a niños afiliados a EsSalud u otros seguros que no tengan acceso regular a su proveedor de servicios</t>
  </si>
  <si>
    <t>100% de la población de Niños &lt; 1 año (Niños afiliados al SIS más los niños sin ningún tipo de seguro, del ámbito)</t>
  </si>
  <si>
    <t>Registrado en HIS con código 99381 Atención Integral de Salud del Niño-CRED menor de 1 año y 11 en LAB.</t>
  </si>
  <si>
    <t>NO, pendiente ajuste MEF</t>
  </si>
  <si>
    <t>3325502</t>
  </si>
  <si>
    <t>3325502 NIÑO 1 AÑO CON CRED COMPLETO</t>
  </si>
  <si>
    <t>Para los establecimientos de salud con población asignada, programar 100% de la población de Niño de 01 año, según Padrón Nominal que se encuentra bajo responsabilidad (Niños afiliados al SIS más los niños sin ningún tipo de seguro, del ámbito); excepcionalmente se incluirá a niños afiliados a EsSalud u otros seguros que no tengan acceso regular a su proveedor de servicios.  Para establecimientos del 2do y 3er nivel, considerar los niños que cumplieron sus 06 controles el año anterior, la meta debe disminuir progresivamente año a año. La meta física de los EE.SS no suma a la meta física del Producto)</t>
  </si>
  <si>
    <t>100% de la población de Niño de 01 año (Niños afiliados al SIS más los niños sin ningún tipo de seguro, del ámbito)</t>
  </si>
  <si>
    <t>Registrado en HIS con código 99382 Atención Integral de Salud del Niño-CRED de 1 año y 6 en LAB.</t>
  </si>
  <si>
    <t>3325503</t>
  </si>
  <si>
    <t>3325503 NIÑO CRED 2 AÑOS</t>
  </si>
  <si>
    <t>Para los establecimientos de salud con población asignada, programar 100% de la población de Niño de 02 año, según Padrón Nominal que se encuentra bajo responsabilidad (Niños afiliados al SIS más los niños sin ningún tipo de seguro, del ámbito); excepcionalmente se incluirá a niños afiliados a EsSalud u otros seguros que no tengan acceso regular a su proveedor de servicios.</t>
  </si>
  <si>
    <t>100% de la población de Niño de 02 año (Niños afiliados al SIS más los niños sin ningún tipo de seguro, del ámbito)</t>
  </si>
  <si>
    <t>Registrado en HIS con código 99382 Atención Integral de Salud del Niño-CRED de 2 año y 4 en LAB.</t>
  </si>
  <si>
    <t>3325506</t>
  </si>
  <si>
    <t>3325506 TEST DE GRAHAM</t>
  </si>
  <si>
    <t>NIÑO</t>
  </si>
  <si>
    <t xml:space="preserve">• Programar de acuerdo a la capacidad resolutiva:
• En establecimientos de salud con población asignada y que cuenten con laboratorio la meta es igual a sumatoria de los Niños de 01 año y 2 años, según Padrón Nominal que se encuentra bajo responsabilidad (Niños afiliados al SIS más los niños sin ningún tipo de seguro, del ámbito); programados para control de crecimiento y desarrollo. Excepcionalmente se incluirá a niños afiliados a EsSalud u otros seguros que no tengan acceso regular a su proveedor de servicios.
</t>
  </si>
  <si>
    <t>Solo porgraman establecimiento con laboratorio en RENIPRESS solo niños de 1 Y 2 año afiliados al SIS</t>
  </si>
  <si>
    <t>Padrón de establecimientos que cuentan con laboratorio</t>
  </si>
  <si>
    <t>HIS: código 87172, con tipo de diagnóstico “D”.</t>
  </si>
  <si>
    <t>- / - / I3 / I4 / II1 / II2 / III1 / III2 / - / IIE / IIIE / -</t>
  </si>
  <si>
    <t>3325507</t>
  </si>
  <si>
    <t>3325507 EXAMEN SERIADO DE HECES</t>
  </si>
  <si>
    <t xml:space="preserve">Programar de acuerdo a la capacidad resolutiva:
• En establecimientos de salud con población asignada y que cuenten con laboratorio la meta es igual a sumatoria de los Niños de 01 año y 2 años, según Padrón Nominal que se encuentra bajo responsabilidad (Niños afiliados al SIS más los niños sin ningún tipo de seguro, del ámbito); programados para control de crecimiento y desarrollo. Excepcionalmente se incluirá a niños afiliados a EsSalud u otros seguros que no tengan acceso regular a su proveedor de servicios
</t>
  </si>
  <si>
    <t>(código 87177), con tipo de diagnóstico “D”.</t>
  </si>
  <si>
    <t>3325508</t>
  </si>
  <si>
    <t>3325508 SEGUIMIENTO DEL  NIÑO Y NIÑA DE ALTO RIESGO</t>
  </si>
  <si>
    <t>Solo programan los EESS con la capacidad resolutiva correspondiente.
Programar el promedio de los últimos 03 años,  de casos de niños y niñas de 29 días hasta 4 años 11 meses 29 días,  registrados con los siguientes diagnósticos: A50, A86X, A879, A888, A89X, E700, E84, E031, E250, G009, K449, P070, P050, P073, P916, P90X, P589, Q909, Q338, Q390, Q431, Q793, Q419, Q439, Q792 Q059, Q039, Z206, Z876.</t>
  </si>
  <si>
    <t>HIS del año anterior</t>
  </si>
  <si>
    <t>Egresos hospitalarios</t>
  </si>
  <si>
    <t>A50, A86X, A879, A888, A89X, E700, E84, E031, E250, G009,K449,P070, P050, P073, P916,P90X, P589, Q909, Q338, Q390, Q431,Q793, Q419, Q439, Q792,Q059, Q039, Z206, Z876</t>
  </si>
  <si>
    <t>- / - / - / - / II1 / II2 / III1 / III2 / - / IIE / IIIE / -</t>
  </si>
  <si>
    <t>3033256</t>
  </si>
  <si>
    <t>3033256 NIÑOS CON SUPLEMENTO DE HIERRO Y VITAMINA A</t>
  </si>
  <si>
    <t>5000019</t>
  </si>
  <si>
    <t>5000019 ADMINISTRAR SUPLEMENTO DE HIERRO Y VITAMINA A</t>
  </si>
  <si>
    <t>3325602</t>
  </si>
  <si>
    <t>3325602 NIÑO MENOR DE SEIS MESES CON SUPLEMENTO DE HIERRO</t>
  </si>
  <si>
    <t>NIÑO SUPLEMENTADO</t>
  </si>
  <si>
    <t xml:space="preserve">o En establecimientos de salud con población asignada: Programar 100% de niños menores de 01 año. El total corresponde a la sumatoria de niños nacidos a término con peso adecuado al nacer y con bajo peso al nacer o prematuros 
Fuente: Padrón nominal actualizado 
o En establecimientos de salud sin población asignada: Programar el total de niños que el año anterior cumplieron con su esquema de suplementación en este grupo de edad.
Fuente: Reporte HIS del año anterior.
</t>
  </si>
  <si>
    <t>Igual a la meta de cred menor de 1 año</t>
  </si>
  <si>
    <t>HIS del año anterior para casos de establecimientos sin poblacion asignada</t>
  </si>
  <si>
    <t>DNI / HC registre: SIEMPRE Z298 de Administración de gotas de sulfato ferroso ó complejo polimaltosado férrico. Se considera producto entregado cuando cumple el esquema de suplementación y se registra “TA” (Término de la Administración).</t>
  </si>
  <si>
    <t>Pendiente de ajustes MEF</t>
  </si>
  <si>
    <t>3325603</t>
  </si>
  <si>
    <t>3325603 NIÑO &lt; 1 AÑO CON SUPLEMENTO DE VITAMINA "A"</t>
  </si>
  <si>
    <t xml:space="preserve">En  establecimientos de salud con población asignada: 
 Programar 100% de niños menores de 01 año, estimados a partir de la INCIDENCIA de POBREZA MONETARIA regional del año anterior.
Fuente: Padrón nominal actualizado 
                    INEI: Encuesta Nacional de Hogares “Incidencia de Pobreza Monetaria”
NOTA: Padrón nominal considerar el dato de (SIS+ Sin Dato+ Ninguno)
Ejemplo: 
1. N° de niños menores de  01 año registrados en padrón nominal: 8,600.
2. Incidencia de Pobreza Monetaria según dato de INEI del año anterior a nivel  regional:       47.3 % (8,600 x 47.3%= 4,068)
3. N° de niños menores de 1 año  a suplementar con Vitamina "A" = 4,068 niñas y niños.
 En establecimientos de salud sin población asignada: 
Programar el total de niños de 6 a 11 meses que el año anterior cumplieron con su esquema de suplementación en este grupo de edad.
</t>
  </si>
  <si>
    <t>Niños menores de 1 año atendidos en establecimientos con q1 y q2</t>
  </si>
  <si>
    <t>INEI-ENAHO</t>
  </si>
  <si>
    <t>“Administración de vitamina “A” (código Z298), con VA1 en LAB</t>
  </si>
  <si>
    <t>3325604</t>
  </si>
  <si>
    <t>3325604 NIÑO DE 12 A 59 MESES CON SUPLEMENTO DE VITAMINA "A"</t>
  </si>
  <si>
    <t xml:space="preserve">Para establecimientos de salud con población asignada: 
 Programar 100% de niños de 12 a 59 meses, estimados a partir de la Incidencia  de Pobreza Monetaria regional del año anterior.
Ejemplo: 
1. N° de niños de  12 a 59 meses registrados en padrón nominal: 45,343
2. Incidencia de Pobreza Monetaria, según dato de INEI del año anterior a nivel  regional: 47.3    
     (45,343 x 47.3) = 21,447
3. N° de niños de 12 a 59 meses  a suplementar con Vitamina "A" = 21,447 niños y niñas
NOTA: Padrón nominal considerar los datos de (SIS+ Sin Dato+ Ninguno).
Para establecimientos de salud sin población asignada: 
Programar el total de niños de 12 a 59  meses que el año anterior cumplieron con su esquema de suplementación en este grupo de edad.
</t>
  </si>
  <si>
    <t>Igual a la meta de CRED de 1 a 4 años con 11 meses de distritos de pobreza q1,q2 Yq3</t>
  </si>
  <si>
    <t>“Administración de vitamina “A” (código Z298), con VA2 en LAB.</t>
  </si>
  <si>
    <t>3325605</t>
  </si>
  <si>
    <t>3325605  VISITA DOMICILIARIA DE SEGUIMIENTO A LA SUPLEMENTACIÓN</t>
  </si>
  <si>
    <t>HOGAR</t>
  </si>
  <si>
    <t xml:space="preserve">Se programa solo en establecimientos de salud con población asignada: Para el Seguimiento a la Suplementación .- 100% de niños menores de 01 año, registrados en el padrón nominal.
NOTA: Padrón nominal considerar el dato de (SIS+ Sin Dato+ Ninguno), debe ser igual a los niños  menores de 6 meses con suplemento de hierro.
 Para el Seguimiento de CRED.- Programar como mínimo 01 visita para el 100% de menores de 36 meses que no acuden a control + niños y niñas en riesgo nutricional o desnutrición, alteraciones del desarrollo y otros factores de riesgo registrados el año anterior. 
</t>
  </si>
  <si>
    <t>[DNI, Código C0011, Lab (3)].</t>
  </si>
  <si>
    <t>3325606</t>
  </si>
  <si>
    <t>3325606 NIÑO DE 06 A 35 MESES CON SUPLEMENTO DE  HIERRO O MULTIMICRONUTRIENTES.</t>
  </si>
  <si>
    <t xml:space="preserve">o Para establecimientos de salud con población asignada: 
Programar 100% de niños de 01 y 02 años sin anemia que el año anterior no recibió esquema completo de suplementación . Para estimar la cantidad, proceder a hacer el cálculo por grupo de edad según el siguiente detalle y luego realizar la sumatoria:
- Niños de 01 año sin anemia = (N° de niños de 01 año registrados en padrón nominal) – (niños de este mismo grupo de edad con anemia, estimados a partir de la prevalencia de anemia regional del año anterior)
Ejemplo: 
1. Sumatoria de los niños de 1 y 2 año registrados en padrón nominal: 19,466
2. Prevalencia de anemia en niños de 01 año, según dato de ENDES del año anterior a nivel  Regional: 51.2% (19,466 x 51.2%= 9.958)
3. N° de niños de 6 a 35 meses con suplemento = (19,466 – 9,958) = 9,508 
NOTA: Padron nominal considerar el dato de ( SIS+Sin Dato+Ninguno)
</t>
  </si>
  <si>
    <t>Suma de subproducto 3325602
 + 3325606</t>
  </si>
  <si>
    <t>ENDES</t>
  </si>
  <si>
    <t>DNI / HC registre: SIEMPRE Z298 de Administración del sulfato ferroso, complejo polimaltosado férrico o micronutrientes. Se considera producto entregado cuando cumple el esquema de suplementación y se registra “TA” (Término de la Administración).</t>
  </si>
  <si>
    <t>3325607</t>
  </si>
  <si>
    <t>3325607 DOSAJE DE HEMOGLOBINA</t>
  </si>
  <si>
    <t>PERSONA TAMIZADA</t>
  </si>
  <si>
    <t xml:space="preserve">En establecimiento de salud con población asignada:
o 100% de niños menores de 01 año registrados en padrón nominal. (1 examen a los 6 meses)
o 100% de niños de 01 y 02 año registrados en padrón nominal el año anterior (2 exámenes en el niño de 1 año y 1 examen a los 2 años).
NOTA: Padrón nominal considerar el dato de (SIS+ Sin Dato + Ninguno)
Para establecimientos de salud sin población asignada: 
Programar igual al total de exámenes para descartar anemia por deficiencia de hierro realizados el año anterior en este grupo de edad.
Fuente: Reporte de laboratorio del año anterior.
</t>
  </si>
  <si>
    <t>70% de la meta de CRED de menor de 1 año</t>
  </si>
  <si>
    <t>DNI / HC registre: SIEMPRE 85018 de Dosaje de Hemoglobina.</t>
  </si>
  <si>
    <t>Enviarán base de establecimiento con población asignada</t>
  </si>
  <si>
    <t>3000608</t>
  </si>
  <si>
    <t>3000608 SERVICIOS DE CUIDADO DIURNO ACCEDEN A CONTROL DE CALIDAD NUTRICIONAL DE LOS ALIMENTOS</t>
  </si>
  <si>
    <t>5004427</t>
  </si>
  <si>
    <t>5004427 CONTROL DE CALIDAD NUTRICIONAL DE LOS ALIMENTOS</t>
  </si>
  <si>
    <t>3325801</t>
  </si>
  <si>
    <t>3325801 INSPECCION A ESTABLECIMIENTOS QUE ALMACENAN, PREPARAN Y/O DISTRIBUYEN ALIMENTOS PARA PROGRAMAS SOCIALES</t>
  </si>
  <si>
    <t>SERVICIO</t>
  </si>
  <si>
    <t>En el Gobierno Nacional: CENAN
En Cuidad Diurno (Cuna mas).- Para la determinación de los servicios de cuidado diurno se consideraran aquellos distritos con mayor número de niños menores de 5 años con DCI y anemia* y de ellos se seleccionara una muestra representativa.  
Por cada servicio inspeccionado presentar: 02 reportes técnicos por cada servicio inspeccionado / 80 servicios de cuidado diurno.
En los Programas de Vaso de Leche (PVL).- Para la determinación de los municipios provinciales y/o distritales, se consideraran aquellos distritos con mayor número de niños menores de 5 años con DCI y anemia*.     
Por cada Servicio de asistencia alimentaria: 1 reporte técnico por cada servicio muestreado / 10 servicios de asistencia alimentaria a nivel de municipios distritales que se encuentran dentro los distritos priorizados de acuerdo a la prevalencia de anemia en niños menores de cinco años.  
En el Gobierno Regional: DIRESA, GERESA, RED DE SALUD, DIRIS
• 02 reportes técnicos consolidados semestrales del control de calidad nutricional realizados a los servicios de cuidado diurno y asistencia alimentaria por la red de salud de su ámbito, remitido al CENAN/INS.
• 01 informe de asistencia técnica que incluye la capacitación y seguimiento de la actividad; al 100% de las Red de Saludes y/o U.E de su ámbito, remitido al INS-CENAN.
A nivel de Red de Salud y/o U.E: 
• 2 reportes técnicos por cada servicio inspeccionado / 100% de Servicios de Cuidado Diurno (Servicios Alimentarios de los comités de gestión del Programa Cuna Más).
• 1 reporte técnico por cada servicio inspeccionado / 100% de Servicios de asistencia alimentaria que almacenan y/o distribuyen alimentos del Programa Vaso de Leche a nivel distrital.
Establecimientos de Salud:
• 02 reportes técnicos por cada servicio inspeccionado / 100% de Servicios de Cuidado Diurno (Servicios Alimentarios de los comités de gestión del Programa Cuna Más).
El intervalo de un reporte técnico a otro, del control de calidad de alimentos a los servicios de cuidado diurno no debe ser menor de 3 meses a fin de garantizar el levantamiento de las no conformidades.
• 01 reporte técnico por cada servicio inspeccionado / 100% de Servicios de asistencia alimentaria que almacenan y/o distribuyen alimentos del Programa Vaso de Leche a nivel distrital y/o provincial.</t>
  </si>
  <si>
    <t>Padrón de servicios de cuidado diurno CUNA MAS</t>
  </si>
  <si>
    <t>Padrón de municipios provinciales y/o distritales con mayor número de niños menores de 5 años con anemia</t>
  </si>
  <si>
    <t>3325802</t>
  </si>
  <si>
    <t>3325802 EVALUACION NUTRICIONAL A ESTABLECIMIENTOS QUE PREPARAN Y/O DISTRIBUYEN ALIMENTOS PARA PROGRAMAS SOCIALES</t>
  </si>
  <si>
    <t>En el Gobierno Nacional: CENAN
02 reportes técnicos por cada establecimiento evaluado / 80 servicios de cuidado diurno que se encuentran dentro de los distritos priorizados por el PN Cuna Más y el CENAN.
 A nivel de Red de Salud y / o U.E: 
• 02 reportes técnicos por cada establecimiento evaluado / 100% de Servicios de Cuidado Diurno (Servicios Alimentarios de los comités de gestión del Programa Cuna Más).
• 01 reporte técnico por cada establecimiento evaluado / 100% de Servicios de asistencia alimentaria que almacenan y/o distribuyen alimentos del Programa Vaso de Leche a nivel distrital.
Establecimiento de Salud: 
• 02Reportes técnicos por cada evaluación nutricional teórica  al 100% de Servicios de Cuidado Diurno (Servicios Alimentarios de los comités de gestión del Programa Nacional Cuna Más), considerando los distritos de mayor riesgo sanitario de acuerdo a la información epidemiológica de la DIRESA.
El intervalo de un reporte técnico a otro, del control de calidad de alimentos a los servicios de cuidado diurno no debe ser menor de 3 meses a fin de garantizar el levantamiento de las no conformidades.                                       
• 01 informe técnico de la formulación de la ración /100% de Servicios de asistencia alimentaria del Programa Vaso de Leche a nivel provincial y/o distrital, considerando los distritos de mayor riesgo sanitario de acuerdo a la información epidemiológica de la DIRESA.</t>
  </si>
  <si>
    <t>3325803</t>
  </si>
  <si>
    <t>3325803 ENSAYOS DE LABORATORIO DE MUESTRAS DE ALIMENTOS DE LOS PROGRAMAS SOCIALES</t>
  </si>
  <si>
    <t>100% de los servicios de cuidados diurnos (Cuna Más).</t>
  </si>
  <si>
    <t>7360 ENSAYOS AL AÑO, SOLO LO PROGRAMA EL INS</t>
  </si>
  <si>
    <t>Registro mensual de la información en el sistema de actividades de gestión (SAG)</t>
  </si>
  <si>
    <t>SOLO LO PROGRAMA INS</t>
  </si>
  <si>
    <t>3000609</t>
  </si>
  <si>
    <t>3000609 COMUNIDAD ACCEDE A AGUA PARA EL CONSUMO HUMANO</t>
  </si>
  <si>
    <t>5004428</t>
  </si>
  <si>
    <t>5004428 VIGILANCIA DE LA CALIDAD DEL AGUA PARA EL CONSUMO HUMANO</t>
  </si>
  <si>
    <t>3326010</t>
  </si>
  <si>
    <t>3326010 ANÁLISIS Y REPORTES DE RIESGOS SANITARIOS</t>
  </si>
  <si>
    <t>INFORME</t>
  </si>
  <si>
    <t xml:space="preserve"> Se realiza un informe mensual de la calidad del agua y los riesgos de los sistemas de abastecimiento de agua en el ámbito urbano y rural intervenidos.
</t>
  </si>
  <si>
    <t>Registro de centros poblados del aplicativo informático Web "Sistema de información de la Vigilancia de la calidad del agua para consumo humano".</t>
  </si>
  <si>
    <t>3033311</t>
  </si>
  <si>
    <t>3033311 ATENCION DE INFECCIONES RESPIRATORIAS AGUDAS</t>
  </si>
  <si>
    <t>5000027</t>
  </si>
  <si>
    <t>5000027 ATENDER A NIÑOS CON INFECCIONES RESPIRATORIAS AGUDAS</t>
  </si>
  <si>
    <t>3331101</t>
  </si>
  <si>
    <t>3331101 INFECCION RESPIRATORIA AGUDA (IRA) NO COMPLICADA</t>
  </si>
  <si>
    <t>Los establecimientos de Salud.- Programan como mínimo los casos de infección respiratoria aguda no complicada en menores de 05 años, registrados con los diagnósticos J00, J04, J04.0, J04.1, J04.2, J06, J20.9, correspondientes a las atenciones ambulatorias, en los últimos 3 años (considerando el año con mayor número de atenciones).</t>
  </si>
  <si>
    <t>HIS</t>
  </si>
  <si>
    <t>J00.X, J04.0, J04.1, J04.2, J06.0, J06.8, J06.9, J20.9</t>
  </si>
  <si>
    <t>3331102</t>
  </si>
  <si>
    <t>3331102 FARINGOAMIGDALITIS AGUDA</t>
  </si>
  <si>
    <t>Programar como mínimo los casos de infección respiratoria aguda en menores de 05 años, registrados con los siguientes diagnósticos: J02, J02.0, J02.9, J03, J03.0, J03.8, J03.9, correspondientes a las atenciones ambulatorias en los últimos 3 años (considerando el año con mayor número de atenciones).
 Los laboratorios y el INS programan el 10% de los casos registrados con  códigos: J02, J02.0, J02.9, J03, J03.0, J03.8, J03.9, para realizar pruebas confirmatorias de identificación microbiológica, la serotipificación, y pruebas moleculares.</t>
  </si>
  <si>
    <t>J02.0, J02.9, J03.0, J03.8, J03.9</t>
  </si>
  <si>
    <t>I1 / I2 / I3 / I4 / II1 / II2 / III1 / III2 / - / IIE / IIIE / SCF</t>
  </si>
  <si>
    <t>Pendiente de revisión MINSA (el calculo sale un numero muy por encima que el año pasado)</t>
  </si>
  <si>
    <t>3331103</t>
  </si>
  <si>
    <t>3331103 OTITIS MEDIA AGUDA (OMA)</t>
  </si>
  <si>
    <t>Programar como mínimo los casos de infecciones agudas del oído medio en menores de 05 años, registrados con los siguientes diagnósticos: H65, H65.0, H65.1, H66.0, H66.9 correspondientes a las atenciones ambulatorias en los últimos 3 años (considerando el año con mayor número de atenciones).
Los laboratorios y el INS programan el 10% de los casos programados para realizar pruebas confirmatorias de identificación microbiológica, la serotipificación, y pruebas moleculares.</t>
  </si>
  <si>
    <t>H65.0, H65.1, H66.0, H66.9</t>
  </si>
  <si>
    <t>3331104</t>
  </si>
  <si>
    <t>3331104 SINUSITIS AGUDA</t>
  </si>
  <si>
    <t xml:space="preserve">Programar como mínimo los casos de sinusitis aguda en menores de 5 años, registrados con el siguiente diagnóstico: J01, J01.0, J01.1, J01.2, J01.3, J01.4, J01.9, correspondientes a las atenciones ambulatorias en los últimos 3 años (considerando el año con mayor número de atenciones).
Los laboratorios y el INS programan el 10% de los casos programados para realizar pruebas confirmatorias de identificación microbiológica, la serotipificación, y pruebas moleculares.
</t>
  </si>
  <si>
    <t>J01.0, J01.1, J01.2, J01.3, J01.4, J01.9</t>
  </si>
  <si>
    <t>3331105</t>
  </si>
  <si>
    <t>3331105 NEUMONIA SIN COMPLICACIONES Y OTROS</t>
  </si>
  <si>
    <t xml:space="preserve">Programar como mínimo los casos de infección respiratoria aguda no complicada en menores de 05 años, registrados con los diagnósticos: J12, J12.9, J15, J15.9, J18.9, correspondientes a las atenciones ambulatorias en los últimos 3 años (considerando el año con mayor número de atenciones).
Los laboratorios y el INS programan el 10% de los casos programados para realizar pruebas confirmatorias de identificación microbiológica, la serotipificación, y pruebas moleculares.
</t>
  </si>
  <si>
    <t>J12.9, J15.9, J18.9</t>
  </si>
  <si>
    <t>3033312</t>
  </si>
  <si>
    <t>3033312 ATENCION DE ENFERMEDADES DIARREICAS AGUDAS</t>
  </si>
  <si>
    <t>5000028</t>
  </si>
  <si>
    <t>5000028 ATENDER A NIÑOS CON ENFERMEDADES DIARREICAS AGUDAS</t>
  </si>
  <si>
    <t>3331201</t>
  </si>
  <si>
    <t>3331201 EDA ACUOSA NO COMPLICADA</t>
  </si>
  <si>
    <t xml:space="preserve">Programar como mínimo los casos de EDA no complicada en menores de 05 años, registrados con los siguientes diagnósticos: A00, A00.9, A01.0, A01.1, A01.2, A01.3, A01.4, A02.0, A04.0, A04.1, A04.9, A05, A05.9, A07, A07.1, A07.2, A08.0, A08.2, A08.3, A08.4, A09.0, A09.9, correspondientes a las atenciones ambulatorias en los últimos 3 años (considerando el año con mayor número de atenciones). 
</t>
  </si>
  <si>
    <t>A00.9 , A01.0, A01.1, A01.2, A01.3, A01.4, A02.0, A04.0, A04.1, A04.9, A05.9, A06.2, A07.1, A07.2, A08.0, A08.2, A08.3, A08.4, A09.0, A09.9</t>
  </si>
  <si>
    <t>3331203</t>
  </si>
  <si>
    <t>3331203 EDA DISENTERICA</t>
  </si>
  <si>
    <t xml:space="preserve">Programar como mínimo los casos de EDA disentérica en menores de 05 años, registrados con los siguientes diagnósticos: A03, A03.0 A03.9, A04.2, A04.3, A04.5, A06.0, correspondientes a las atenciones ambulatorias, en los últimos 3 años (considerando el año con mayor número de atenciones).
Los laboratorios y el INS programan el 10% de los casos programados para realizar pruebas confirmatorias: identificación microbiológica, la serotipificación, y pruebas moleculares.
</t>
  </si>
  <si>
    <t>A03.3, A03.9, A04.2, A04.3, A04.5, A06.0</t>
  </si>
  <si>
    <t>3331204</t>
  </si>
  <si>
    <t>3331204 EDA PERSISTENTE</t>
  </si>
  <si>
    <t xml:space="preserve">Programar como mínimo los casos de EDA persistente en menores de 5 años, registrado con el siguiente diagnóstico: A09.X,  correspondientes a las atenciones ambulatorias,  en los últimos 3 años (considerando el año con mayor número de atenciones).
Los laboratorios y el INS programan el 10% de los casos programados para realizar pruebas confirmatorias: identificación microbiológica (cultivo, pruebas bioquímicas), la serotipificación, y pruebas moleculares (reacción en cadena de polimerasa PCR).
</t>
  </si>
  <si>
    <t>A09.X</t>
  </si>
  <si>
    <t>3033313</t>
  </si>
  <si>
    <t>3033313 ATENCION DE INFECCIONES RESPIRATORIAS AGUDAS CON COMPLICACIONES</t>
  </si>
  <si>
    <t>5000029</t>
  </si>
  <si>
    <t>5000029 ATENDER A NIÑOS CON DIAGNOSTICO DE INFECCIONES RESPIRATORIAS AGUDAS CON COMPLICACIONES</t>
  </si>
  <si>
    <t>3331301</t>
  </si>
  <si>
    <t>3331301 INFECCIONES RESPIRATORIAS AGUDAS CON COMPLICACIONES</t>
  </si>
  <si>
    <t>Programar como mínimo los casos de Neumonía en menores de 05 años, registrados con los siguientes diagnósticos: A36, A37, A37.9, J12.0, J12.1, J12.2, J12.3, J12.8, J13, J14, J15.0, J15.1, J15.2, J15.3, J15.4, J15.7, J15.8, J16, J16.0, J16.8, correspondientes a las atenciones ambulatorias por consultorio externo, por emergencia y hospitalización/internamiento en los últimos 3 años (considerando el año con mayor número de atenciones).</t>
  </si>
  <si>
    <t>A36.9,A37.0,A37.1,A37.8,A37.9, J12.0,J12.1,J12.2,J12.3,J12.8,J13.X,J14.X,J15.0,J15.1,J15.2,J15.3,15.4,15.7,15.8,J16.0,J16.8</t>
  </si>
  <si>
    <t>3331302</t>
  </si>
  <si>
    <t>3331302 NEUMONIA GRAVE O ENFERMEDAD MUY GRAVE EN NIÑOS MENORES DE 2 MESES</t>
  </si>
  <si>
    <t xml:space="preserve">Programar como mínimo los casos de neumonía grave o enfermedad muy grave en niños menores de 2 meses, registrados con los siguientes diagnósticos: J05.0, J05.1, J85.1, J86, J90, J93.9, J10.0, J11.0, J15.5, J15.6, J18, J18.0, J18.1, J18.2, J18.8, correspondientes a las atenciones ambulatorias por consultorio externo, por emergencia y hospitalización/internamiento en los últimos 3 años (considerando el año con mayor número de atenciones).
Los laboratorios e INS programan de acuerdo a las atenciones ambulatorias en los últimos 3 años (considerando el año con mayor número de atenciones).
</t>
  </si>
  <si>
    <t>J05.0,J05.1,J85.1,J86,J90,J93.9,J10.0,J11.0,J15.5,J15.6,J18,J18.0,J18.1,J18.2,J18.8</t>
  </si>
  <si>
    <t>3331305</t>
  </si>
  <si>
    <t>3331305 NEUMONIA Y ENFERMEDAD MUY GRAVE EN NIÑOS DE 2 MESES A 4 AÑOS</t>
  </si>
  <si>
    <t xml:space="preserve">Programar como mínimo los casos de neumonía o enfermedad muy grave en niños menores de 2 meses, registrados con los siguientes diagnósticos: J05.0, J05.1, J85.1, J86, J90, J93.9, J10.0, J11.0, J15.5, J15.6, J18, J18.0, J18.1, J18.2, J18.8 correspondientes a las atenciones ambulatorias por consultorio externo, por emergencia y hospitalización/internamiento en los últimos 3 años (considerando el año con mayor número de atenciones).
Los laboratorios e INS programan de acuerdo a las atenciones ambulatorias en los últimos 3 años (considerando el año con mayor número de atenciones).
</t>
  </si>
  <si>
    <t>3033314</t>
  </si>
  <si>
    <t>3033314 ATENCION DE ENFERMEDADES DIARREICAS AGUDAS CON COMPLICACIONES</t>
  </si>
  <si>
    <t>5000030</t>
  </si>
  <si>
    <t>5000030 ATENDER A NIÑOS CON DIAGNOSTICO DE ENFERMEDAD DIARREICA AGUDA COMPLICADA</t>
  </si>
  <si>
    <t>3331401</t>
  </si>
  <si>
    <t>3331401 ATENCION EDA CON ALGUN GRADO DE DESHIDRATACION</t>
  </si>
  <si>
    <t xml:space="preserve">Programar como mínimo los casos de EDA en menores de 05 años, registrados con los siguientes diagnósticos: A00, A00.9, A01.0, A01.1, A01.2, A01.3, A01.4, A02.0, A03, A03.0 A03.9, A04.0, A04.1, A04.2, A04.3, A04.5, A04.9, A05, A05.9, A06.0, A07, A07.1, A07.2, A08.0, A08.2, A08.3, A08.4, A09, A09.0, A09.9, A09.X, asociado a: E86X: Depleción de volumen, correspondientes a las atenciones ambulatorias, por emergencia y hospitalización/internamiento, en los últimos 3 años (considerando el año con mayor número de atenciones).
Los laboratorios y el INS programan de acuerdo a las atenciones ambulatorias en los últimos 3 años (considerando el año con mayor número de atenciones).
</t>
  </si>
  <si>
    <t>A00.9 , A01.0, A01.1, A01.2, A01.3, A01.4, A02.0, A04.0, A04.1, A04.9, A05.9, A06.2, A07.1, A07.2, A08.0, A08.2, A08.3, A08.4, A09.0, A09.9 asociados a E86X</t>
  </si>
  <si>
    <t>3331402</t>
  </si>
  <si>
    <t>3331402 ATENCION EDA CON DESHIDRATACION GRAVE SIN Y CON SHOCK</t>
  </si>
  <si>
    <t xml:space="preserve">Programar como mínimo los casos de EDA en menores de 05 años, registrados con los diagnósticos A00, A00.9, A01.0, A01.1, A01.2, A01.3, A01.4, A02.0, A03, A03.0 A03.9, A04.0, A04.1, A04.2, A04.3, A04.5, A04.9, A05, A05.9, A06.0, A07, A07.1, A07.2, A08.0, A08.2, A08.3, A08.4, A09, A09.0, A09.9, A09.X, y asociado a E86X: Depleción de volumen, R57.1: Shock hipovolémico, K56.0 Íleo paralítico o E87.2: Acidosis, correspondientes a las atenciones ambulatorias por consultorio externo, por emergencia y hospitalización/internamiento en los últimos 3 años (considerando el año con mayor número de atenciones).
Los laboratorios y el INS programan de acuerdo a las atenciones ambulatorias en los últimos 3 años (considerando el año con mayor número de atenciones).
</t>
  </si>
  <si>
    <t>A00.9 , A01.0, A01.1, A01.2, A01.3, A01.4, A02.0, A04.0, A04.1, A04.9, A05.9, A06.2, A07.1, A07.2, A08.0, A08.2, A08.3, A08.4, A09.0, A09.9 asociados a E86X , K56.0, R57.1, E87.2</t>
  </si>
  <si>
    <t>- / - / - / - / II1 / II2 / III1 / III2 / - / IIE / IIIE / SCF</t>
  </si>
  <si>
    <t>3033315</t>
  </si>
  <si>
    <t>3033315 ATENCION DE OTRAS ENFERMEDADES PREVALENTES</t>
  </si>
  <si>
    <t>5000031</t>
  </si>
  <si>
    <t>5000031 BRINDAR ATENCION A OTRAS ENFERMEDADES PREVALENTES</t>
  </si>
  <si>
    <t>3331501</t>
  </si>
  <si>
    <t>3331501 ANEMIA</t>
  </si>
  <si>
    <t xml:space="preserve">Para establecimientos de salud con población asignada: Programar 100% de niños menores de 3 años, estimados a partir de la Prevalencia de ANEMIA regional del año anterior:
Ejemplo: 
1. N° de niños y niñas menores de  3 año registrados en padrón nominal (SIS+ Sin Dato+ Ninguno): 66,699
2. Prevalencia de ANEMIA según dato de ENDES del año anterior a nivel  regional:        42.8 % (66,699 x 42.8%= 28,579)
3. N° de niños menores de 3 año  con  ANEMIA = 28,579 niños y niñas
Para hospitales de II y III nivel:
Programar  los niños  menores de 03 años atendidos, según tendencia de los últimos 3 años,  registrados  con diagnóstico definitivo,  según los códigos CIE 10:
 D50 Anemia por deficiencia de hierro (ferropenia, hipocrómica y sideopénica). 
 D50.0 Anemia por deficiencia de hierro secundaria a pérdida se sangre (crónica). 
 D50.8 Otras anemias por deficiencia de hierro.
 D50.9 Anemia por deficiencia de hierro sin otras especificaciones.
Fuente: Reporte HIS
</t>
  </si>
  <si>
    <t>D50.0, D50.8,D50.9,D64.9</t>
  </si>
  <si>
    <t>3331502</t>
  </si>
  <si>
    <t>3331502 SOB/ASMA</t>
  </si>
  <si>
    <t>Programar como mínimo los casos de SOB/ASMA en menores de 05 años, registrados con los siguientes diagnósticos: J21, J21.0, J21.8, J21.9, J44, J44.0, J44.1, J44.8, J44.9, J45, J45.0, J45.1, J45.9, J46, correspondientes a las atenciones ambulatorias, por emergencia y hospitalización/internamiento, un promedio de los últimos 3 años.</t>
  </si>
  <si>
    <t>J21.0,J21.1,J21.8,J21.9,J44.0,J44.1,J44.8,J44.9,J45.0,J45.1,J45.9,J46.X</t>
  </si>
  <si>
    <t>3331503</t>
  </si>
  <si>
    <t>3331503 DOSAJE DE HEMOGLOBINA PARA CONTROL</t>
  </si>
  <si>
    <t>100% de niños menores de 3 años programados con anemia y que inician tratamiento: al mes, a los 3 y 6 meses de iniciado el tratamiento.</t>
  </si>
  <si>
    <t>3033317</t>
  </si>
  <si>
    <t>3033317 GESTANTE CON SUPLEMENTO DE HIERRO Y ACIDO FOLICO</t>
  </si>
  <si>
    <t>5000032</t>
  </si>
  <si>
    <t>5000032 ADMINISTRAR SUPLEMENTO DE HIERRO Y ACIDO FOLICO A GESTANTES</t>
  </si>
  <si>
    <t>3331701</t>
  </si>
  <si>
    <t>3331701 GESTANTE CON SUPLEMENTO DE HIERRO Y ACIDO FOLICO</t>
  </si>
  <si>
    <t>GESTANTE SUPLEMENTADA</t>
  </si>
  <si>
    <t xml:space="preserve">Programar igual al número de gestantes para Atención Prenatal reenfocada.
</t>
  </si>
  <si>
    <t>gestantes programadas en Atención Prenatal Reenfocada.</t>
  </si>
  <si>
    <t>3033414</t>
  </si>
  <si>
    <t>3033414 ATENCION DE NIÑOS Y NIÑAS CON PARASITOSIS INTESTINAL</t>
  </si>
  <si>
    <t>5000035</t>
  </si>
  <si>
    <t>5000035 ATENDER A NIÑOS Y NIÑAS CON DIAGNOSTICO DE PARASITOSIS INTESTINAL</t>
  </si>
  <si>
    <t>3341401</t>
  </si>
  <si>
    <t>3341401 PARASITOSIS INTESTINAL</t>
  </si>
  <si>
    <t>Promedio de los últimos 3 años de Niñas y niños menores de 3 años con parasitosis intestinal.</t>
  </si>
  <si>
    <t xml:space="preserve">CIE 10: A06; A07.1; A07.0; B66.3; B66.4; B68.0; B68.1; B68.9; B70; B71; B76.0; B76.1; B76.9; B77.9; B78.0; B79; B80; B82.0; B82.9.
</t>
  </si>
  <si>
    <t>- / I2 / I3 / I4 / II1 / II2 / III1 / III2 / - / IIE / - / -</t>
  </si>
  <si>
    <t>5004429</t>
  </si>
  <si>
    <t>5004429 DESINFECCION Y/O TRATAMIENTO DEL AGUA PARA EL CONSUMO HUMANO</t>
  </si>
  <si>
    <t>3330801</t>
  </si>
  <si>
    <t>3330801 PRACTICAS EN TECNICAS SEGURAS DE DESINFECCION DE AGUA Y ALMACENAMIENTO DOMICILIARIA</t>
  </si>
  <si>
    <t>CENTRO POBLADO</t>
  </si>
  <si>
    <t xml:space="preserve">  Se realiza prácticas en técnicas seguras de tratamiento de agua intradomiciliario como mínimo 02 veces por año por centro poblado rural de extrema pobreza que carece de sistema de abastecimiento de agua y que se aprovisiona de agua directamente de las fuentes (ríos, manantiales, pozos, riachuelos).
</t>
  </si>
  <si>
    <t>I1 / I2 / I3 / I4 / II1 / - / - / - / - / - / - / SCF</t>
  </si>
  <si>
    <t>3326001</t>
  </si>
  <si>
    <t>3326001 INSPECCION SANITARIA DE SISTEMAS DE AGUA</t>
  </si>
  <si>
    <t xml:space="preserve">Se realiza como mínimo 02 inspecciones sanitarias por sistema de abastecimiento de agua, por año en el ámbito urbano y rural.
• Programar en centros poblados del ámbito urbano (incluir periurbanos) y rural con sistemas de abastecimiento de agua para consumo humano, priorizando los de alta incidencia de enfermedades de origen hídrico, con mayores casos de desnutrición y anemia.
</t>
  </si>
  <si>
    <t>3326002</t>
  </si>
  <si>
    <t>3326002 MONITOREO DE PARAMETROS DE CAMPO EN ZONA URBANA</t>
  </si>
  <si>
    <t xml:space="preserve">• Se realiza como mínimo un monitoreo de los parámetros de campo por sistema de abastecimiento de agua por mes, durante todo el año en el ámbito urbano.
Priorizar los Centros poblados del ámbito urbano con sistemas de abastecimiento de agua, con alta  incidencia  de enfermedades de origen hídrico, mayores casos de desnutrición y anemia.
</t>
  </si>
  <si>
    <t>3326003</t>
  </si>
  <si>
    <t>3326003 MONITOREO DE PARAMETROS DE CAMPO ZONA RURAL</t>
  </si>
  <si>
    <t>* Se realiza como mínimo un monitoreo de los parámetros de campo por sistema de abastecimiento de agua por mes, durante todo el año en el ámbito rural.
Priorizar los Centros poblados del ámbito rural con sistemas de abastecimiento de agua, con alta incidencia de enfermedades de origen hídrico, mayores casos de desnutrición y anemia.</t>
  </si>
  <si>
    <t>3326004</t>
  </si>
  <si>
    <t>3326004 INSPECCION ESPECIALIZADA ZONA URBANA</t>
  </si>
  <si>
    <t xml:space="preserve">·  Se realiza como mínimo 02 inspecciones especializadas por sistema de abastecimiento de agua por año en el ámbito urbano.
Priorizar los Centros poblados del ámbito urbano con sistemas de abastecimiento de agua, priorizando los de alta incidencia de enfermedades de origen hídrico, mayores casos de desnutrición y anemia.
</t>
  </si>
  <si>
    <t>3326005</t>
  </si>
  <si>
    <t>3326005 INSPECCION ESPECIALIZADA ZONA RURAL</t>
  </si>
  <si>
    <t xml:space="preserve">* Se realiza como mínimo 02 inspecciones especializadas por sistema de abastecimiento de agua por año en el ámbito rural.
Priorizar los Centros poblados rurales con sistemas de abastecimiento de agua, con alta incidencia de enfermedades de origen hídrico, mayores casos de desnutrición y anemia.
</t>
  </si>
  <si>
    <t>3326006</t>
  </si>
  <si>
    <t>3326006 ANALISIS DE PARAMETROS BACTERIOLOGICOS</t>
  </si>
  <si>
    <t xml:space="preserve"> Considerar  mensual como mínimo 4 muestras por sistema de abastecimiento de agua en el ámbito urbano y 2 muestras por sistema de abastecimiento de agua en el ámbito rural.
 Centros poblados de la zona urbana y rural, con sistemas de abastecimiento de agua, con alta incidencia de enfermedades de origen hídrico, mayores casos de desnutrición, anemia, de extrema pobreza.
 Sistemas de abastecimiento de agua donde se verifica que en las inspecciones sanitarias, monitoreo de parámetros de campo e inspecciones especializadas, cuando el valor de cloro este por debajo del LMP (&lt; 0.5mg/L) y/o turbiedad por encima del LMP (&gt;5UNT) a la salida de la planta de tratamiento, reservorio y en red de distribución
</t>
  </si>
  <si>
    <t>- / - / - / - / II1 / - / - / - / - / - / - / SCF</t>
  </si>
  <si>
    <t>3326007</t>
  </si>
  <si>
    <t>3326007 ANALISIS DE PARAMETROS PARASITOLOGICOS</t>
  </si>
  <si>
    <t xml:space="preserve"> Se realiza anualmente como mínimo 3 muestras de agua por sistema de abastecimiento de agua en el ámbito urbano y 3 muestras de agua por sistema de abastecimiento de agua en el ámbito rural.
 Centros poblados de la zona urbana y rural con sistemas de abastecimiento de agua, con alta incidencia de enfermedades de origen hídrico, mayores casos de desnutrición, anemia, de extrema pobreza, de mayor población, donde se realizan inspecciones sanitarias, monitoreo de parámetros de campo e inspecciones especializadas
</t>
  </si>
  <si>
    <t>3326008</t>
  </si>
  <si>
    <t>3326008 ANALISIS FISICO / QUIMICOS</t>
  </si>
  <si>
    <t> Considerar anualmente como mínimo 2 muestras de agua por sistema de abastecimiento de agua en el ámbito urbano y 2 muestras de agua por sistema de abastecimiento de agua en el ámbito rural (Sistema de abastecimiento de agua: en la fuente de agua, salida del sistema de tratamiento, reservorio, red y otros que se determine en la inspección del sistema).
 Centros poblados de la zona urbana y rural, con sistemas de abastecimiento de agua, con alta incidencia de enfermedades de origen hídrico, mayores casos de desnutrición, anemia, de extrema pobreza, de mayor población, donde se realizan inspecciones sanitarias, monitoreo de parámetros de campo e inspecciones especializadas.</t>
  </si>
  <si>
    <t>3326009</t>
  </si>
  <si>
    <t>3326009 ANALISIS DE METALES PESADOS</t>
  </si>
  <si>
    <t xml:space="preserve"> Se realiza anualmente como mínimo 2 muestras de agua por sistema de abastecimiento de agua en el ámbito urbano y 2 muestras de agua por sistema de abastecimiento de agua en el ámbito rural (Sistema de abastecimiento de agua: en la fuente de agua, salida del sistema de tratamiento, reservorio, red y otros que se determine en la inspección del sistema).
 Centros poblados de la zona urbana y rural, con sistemas de abastecimiento de agua, con alta incidencia de enfermedades de origen hídrico, mayores casos de desnutrición, anemia, de extrema pobreza, de mayor población, donde se realizan inspecciones sanitarias, monitoreo de parámetros de campo e inspecciones especializadas.
</t>
  </si>
  <si>
    <t>3326011</t>
  </si>
  <si>
    <t>3326011 ASISTENCIA TÉCNICA EN DESINFECCIÓN Y CLORACIÓN EN CENTROS POBLADOS DEL AMBITO RURAL CON SISTEMAS DE ABASTECIMIENTO DE AGUA PARA CONSUMO HUMANO</t>
  </si>
  <si>
    <t xml:space="preserve"> Se realiza como mínimo 01 vez por año por centro poblado rural de extrema pobreza con sistema de abastecimiento de agua.
</t>
  </si>
  <si>
    <t>3330802</t>
  </si>
  <si>
    <t>3330802 ASISTENCIA TECNICA EN TRATAMIENTO DEL AGUA EN CENTROS POBLADOS SIN SISTEMA DE ABASTECIMIENTO DE AGUA</t>
  </si>
  <si>
    <t xml:space="preserve"> Se realiza como mínimo 01 vez por año por centro poblado rural de extrema pobreza sin sistema de abastecimiento de agua.
</t>
  </si>
  <si>
    <t>3325404</t>
  </si>
  <si>
    <t>3325404 VACUNACION NIÑO RECIEN NACIDO</t>
  </si>
  <si>
    <t xml:space="preserve">100% de población menor de 1 año consignado en padrón nominal, que se encuentran bajo la responsabilidad de Centros maternos infantiles, hospitales y establecimientos de salud que atienden partos de los gobiernos regionales y Direcciones de Redes Integradas de Salud (DIRIS) 
 Para los Centros maternos infantiles, y hospitales que atienden partos, de los Gobiernos Regionales y de las Direcciones de Redes Integradas de Salud (DIRIS) que no cuentan con población asignada, programar igual al promedio de recién nacidos atendidos los últimos 03 años.
</t>
  </si>
  <si>
    <t>Sistema de registro del certificado de recién nacidos vivos en línea.</t>
  </si>
  <si>
    <t>3325407</t>
  </si>
  <si>
    <t>3325407 VACUNACION NIÑO DE MADRE VIH</t>
  </si>
  <si>
    <t>Programar de acuerdo a la tendencia de los últimos 03 años.(promedio)</t>
  </si>
  <si>
    <t xml:space="preserve">Reporte de casos de Niños nacidos de madres portadoras del VIH identificados /notificados de los últimos 03 años (Estrategia Sanitaria de VIH/SIDA y SSSR).
</t>
  </si>
  <si>
    <t>Z2061</t>
  </si>
  <si>
    <t>- / - / - / I4 / II1 / II2 / III1 / III2 / - / IIE / IIIE / -</t>
  </si>
  <si>
    <t>Revisar codigos enviados por mail</t>
  </si>
  <si>
    <t>0002</t>
  </si>
  <si>
    <t>0002 SALUD MATERNO NEONATAL</t>
  </si>
  <si>
    <t>3033172</t>
  </si>
  <si>
    <t>3033172 ATENCION PRENATAL REENFOCADA</t>
  </si>
  <si>
    <t>5000037</t>
  </si>
  <si>
    <t>5000037 BRINDAR ATENCION PRENATAL REENFOCADA</t>
  </si>
  <si>
    <t>3317201</t>
  </si>
  <si>
    <t>3317201 ATENCION A LA GESTANTE</t>
  </si>
  <si>
    <t>GESTANTE CONTROLADA</t>
  </si>
  <si>
    <t>No. de Gestantes Controladas = 100% de gestantes según padrón nominal de gestantes, padrón nominal de niños de 1 año, (coordinación con ESNI), en los quintiles I y II el 100% de población gestante.
Hospitales programan de acuerdo al histórico de 03 años anteriores.</t>
  </si>
  <si>
    <t>Total de niños de 1 año del padrón nominal.</t>
  </si>
  <si>
    <t>HIS, padrón nominal de gestantes, niños de 1 año. 
Sumatoria del número de gestantes que han recibido 06 APN, considerar lo registrado en HIS con código Z3493 y 6 en LAB</t>
  </si>
  <si>
    <t>Padrón nominal</t>
  </si>
  <si>
    <t>Z3493(LAB=6)</t>
  </si>
  <si>
    <t>No se esta haciendo una diferenciación ya que la fuente dei nformación no se cuenta con la información del establecimiento que lo atendera</t>
  </si>
  <si>
    <t>El nivel minimo que se puede tener esta información es nivel ejecutora ya que considera a los niños de 1 año del padron nominal que no tiene seguro lo cual es dificl asignarle un establecimiento de salud. En los casos que tengan SIS se esta considerando como EESS en el que ha sido afiliado</t>
  </si>
  <si>
    <t>3317203</t>
  </si>
  <si>
    <t>3317203 VISITA DOMICILIARIA</t>
  </si>
  <si>
    <t>100% de gestantes programadas.</t>
  </si>
  <si>
    <t xml:space="preserve">Total de niños de 1 año del padrón nominal. </t>
  </si>
  <si>
    <t>SIS</t>
  </si>
  <si>
    <t>C0011</t>
  </si>
  <si>
    <t>3317204</t>
  </si>
  <si>
    <t>3317204 EXAMENES DE LABORATORIO COMPLETO</t>
  </si>
  <si>
    <t>GESTANTE ATENDIDA</t>
  </si>
  <si>
    <t>100% de gestantes programadas</t>
  </si>
  <si>
    <t>80055.01 Perfil obstétrico primera atención prenatal</t>
  </si>
  <si>
    <t>3317205</t>
  </si>
  <si>
    <t>3317205 ECOGRAFIA OBSTETRICA</t>
  </si>
  <si>
    <t>76805 relacionado a Ecografía, útero grávido, con 1 en LAB</t>
  </si>
  <si>
    <t>3317206</t>
  </si>
  <si>
    <t>3317206 ATENCION ODONTOLOGICA DE LA GESTANTE</t>
  </si>
  <si>
    <t>60% de gestantes programadas o tendencia de los 3 últimos años.</t>
  </si>
  <si>
    <t>60% de gestantes programadas en el subproducto 3317201 ATENCION A LA GESTANTE</t>
  </si>
  <si>
    <t>D0120, relacionado a Examen Estomatológico y el Alta Básica Odontológica U510, con ABO en Lab</t>
  </si>
  <si>
    <t>3317209</t>
  </si>
  <si>
    <t>3317209 EVALUACION DEL BIENESTAR FETAL</t>
  </si>
  <si>
    <t>GESTANTE EXAMINADA</t>
  </si>
  <si>
    <t>Programar el promedio de casos presentados en los últimos 3 años, a partir de establecimiento FONB</t>
  </si>
  <si>
    <t>Gestantes examinadas el año anterior en el codigo HIS 59025</t>
  </si>
  <si>
    <t>Código 59025</t>
  </si>
  <si>
    <t>3033291</t>
  </si>
  <si>
    <t>3033291 POBLACION ACCEDE A METODOS DE PLANIFICACION FAMILIAR</t>
  </si>
  <si>
    <t>5000042</t>
  </si>
  <si>
    <t>5000042 MEJORAMIENTO DEL ACCESO DE LA POBLACION A METODOS DE PLANIFICACION FAMILIAR</t>
  </si>
  <si>
    <t>3329101</t>
  </si>
  <si>
    <t>3329101 AQV MASCULINO</t>
  </si>
  <si>
    <t>PAREJA PROTEGIDA</t>
  </si>
  <si>
    <t>Del total de parejas protegidas a programar, se asignará el porcentaje según tendencia de la mezcla anticonceptiva propuesta</t>
  </si>
  <si>
    <t>Total de parejas atendidas el año anterior</t>
  </si>
  <si>
    <t>55250</t>
  </si>
  <si>
    <t>Pendiente revisión MINSA</t>
  </si>
  <si>
    <t>3329102</t>
  </si>
  <si>
    <t>3329102 COMPLICACION AQV MASCULINO</t>
  </si>
  <si>
    <t>PACIENTE ATENDIDO</t>
  </si>
  <si>
    <t>De acuerdo a los casos de complicaciones presentados por AQV masculino en los últimos 3 años</t>
  </si>
  <si>
    <t>Reporte de egreso hospitalario. Considerar lo registrado con código  Y883</t>
  </si>
  <si>
    <t>3329103</t>
  </si>
  <si>
    <t>3329103 AQV FEMENINO</t>
  </si>
  <si>
    <t>Del  total  de  parejas  protegidas  a  programar  se  asignará  el  porcentaje  según  mezcla anticonceptiva propuesta</t>
  </si>
  <si>
    <t>58600, 58605,58611</t>
  </si>
  <si>
    <t>3329104</t>
  </si>
  <si>
    <t>3329104 COMPLICACION DE AQV FEMENINO</t>
  </si>
  <si>
    <t>De acuerdo a la tendencia de los últimos 3 años.</t>
  </si>
  <si>
    <t>código Y883.</t>
  </si>
  <si>
    <t>3329105</t>
  </si>
  <si>
    <t>3329105 DISPOSITIVOS INTRAUTERINOS (METODO DIU)</t>
  </si>
  <si>
    <t>Del  total  de  parejas  protegidas  a  programar  se  asignará  el  porcentaje  sgun mezcla antionceptiva propuesta</t>
  </si>
  <si>
    <t>58300</t>
  </si>
  <si>
    <t>3329106</t>
  </si>
  <si>
    <t>3329106 ANTICONCEPTIVO HORMONAL INYECTABLE</t>
  </si>
  <si>
    <t>99208.05</t>
  </si>
  <si>
    <t>3329107</t>
  </si>
  <si>
    <t>3329107 METODOS DE BARRERA</t>
  </si>
  <si>
    <t>99208.02</t>
  </si>
  <si>
    <t>3329108</t>
  </si>
  <si>
    <t>3329108 ANTICONCEPTIVO HORMONAL ORAL</t>
  </si>
  <si>
    <t>99208.13</t>
  </si>
  <si>
    <t>3329109</t>
  </si>
  <si>
    <t>3329109 ANTICONCEPCION ORAL DE EMERGENCIA (AOE)</t>
  </si>
  <si>
    <t>PERSONA ATENDIDA</t>
  </si>
  <si>
    <t>Establecimientos de salud I-I al I-3 atención mínimo de 05 casos en el año,
• Establecimientos de salud I-4 atencion mínimo de 10 casos en el año,
• Establecimientos de salud II-1 al III-2 minimo atencion de 50 casos en el año</t>
  </si>
  <si>
    <t>99208.12</t>
  </si>
  <si>
    <t>3329110</t>
  </si>
  <si>
    <t>3329110 METODOS DE ABSTINENCIA PERIODICA</t>
  </si>
  <si>
    <t>99208.08</t>
  </si>
  <si>
    <t>3329111</t>
  </si>
  <si>
    <t>3329111 METODO DE LACTANCIA MATERNA EXCLUSIVA(MELA)</t>
  </si>
  <si>
    <t>Estimar según mezcla anticonceptiva, tomando como referencia el total de parejas protegidas a programar</t>
  </si>
  <si>
    <t>99208.07</t>
  </si>
  <si>
    <t>3329112</t>
  </si>
  <si>
    <t>3329112 COMPLICACIONES POR USO DE DIU</t>
  </si>
  <si>
    <t>Evaluar la tendencia de los casos presentados en los últimos 3 años</t>
  </si>
  <si>
    <t>T833</t>
  </si>
  <si>
    <t>3329113</t>
  </si>
  <si>
    <t>3329113 ANTICONCEPTIVO HORMONAL MENSUAL INYECTABLE</t>
  </si>
  <si>
    <t>Estimar según mezcla anticonceptiva, tomando como referencia el total de parejas protegidas a programar.</t>
  </si>
  <si>
    <t>99208.04</t>
  </si>
  <si>
    <t>3329114</t>
  </si>
  <si>
    <t>3329114 CONDON FEMENINO</t>
  </si>
  <si>
    <t>99208.06</t>
  </si>
  <si>
    <t>3329115</t>
  </si>
  <si>
    <t>3329115 IMPLANTE</t>
  </si>
  <si>
    <t>11975</t>
  </si>
  <si>
    <t>3329116</t>
  </si>
  <si>
    <t xml:space="preserve">3329116 EFECTOS SECUNDARIOS DEL IMPLANTE
</t>
  </si>
  <si>
    <t>Según tendencia de los últimos 3 años</t>
  </si>
  <si>
    <t>Y4253</t>
  </si>
  <si>
    <t>3329117</t>
  </si>
  <si>
    <t>3329117 EXTRACCIÓN O REMOCIÓN DEL IMPLANTE</t>
  </si>
  <si>
    <t>Número de implantes aplicados hace tres años</t>
  </si>
  <si>
    <t>11976</t>
  </si>
  <si>
    <t>3033292</t>
  </si>
  <si>
    <t>3033292 POBLACION ACCEDE A SERVICIOS DE CONSEJERIA EN SALUD SEXUAL Y REPRODUCTIVA</t>
  </si>
  <si>
    <t>5000043</t>
  </si>
  <si>
    <t>5000043 MEJORAMIENTO DEL ACCESO DE LA POBLACION A SERVICIOS DE CONSEJERIA EN SALUD SEXUAL Y REPRODUCTIVA</t>
  </si>
  <si>
    <t>3329201</t>
  </si>
  <si>
    <t>3329201 ORIENTACION/CONSEJERIA EN SALUD SEXUAL Y REPRODUCTIVA</t>
  </si>
  <si>
    <t>20% más de lo realizado el año anterior.</t>
  </si>
  <si>
    <t>99402.04</t>
  </si>
  <si>
    <t>Validar</t>
  </si>
  <si>
    <t>3329202</t>
  </si>
  <si>
    <t>3329202 CAPTACION DE MUJERES CON DEMANDA INSATISFECHA DE PLANIFICACION FAMILIAR</t>
  </si>
  <si>
    <t>8.6 % de la población de mujeres en edad fértil programable (Equivale a la proporción de mujeres con demanda insatisfecha en Planificación Familiar).</t>
  </si>
  <si>
    <t xml:space="preserve">Número de mujeres captadas(u161) en el años anterior </t>
  </si>
  <si>
    <t>U161</t>
  </si>
  <si>
    <t>3329203</t>
  </si>
  <si>
    <t>3329203 ATENCION PREGESTACIONAL</t>
  </si>
  <si>
    <t>10 % de gestantes programadas en el año.</t>
  </si>
  <si>
    <t xml:space="preserve">10% del Total de niños de 1 año del padrón nominal. </t>
  </si>
  <si>
    <t>99385.02 y 99386.02</t>
  </si>
  <si>
    <t>3033294</t>
  </si>
  <si>
    <t>3033294 ATENCION DE LA GESTANTE CON COMPLICACIONES</t>
  </si>
  <si>
    <t>5000044</t>
  </si>
  <si>
    <t>5000044 BRINDAR ATENCION A LA GESTANTE CON COMPLICACIONES</t>
  </si>
  <si>
    <t>3329404</t>
  </si>
  <si>
    <t>3329404 AMENAZA DE PARTO PREMATURO</t>
  </si>
  <si>
    <t>de acuerdo a la tendencia de casos presentados en los últimos tres años.</t>
  </si>
  <si>
    <t>Reporte de atención por emergencia y egresos hospitalarios</t>
  </si>
  <si>
    <t>O470</t>
  </si>
  <si>
    <t>3329406</t>
  </si>
  <si>
    <t>3329406 HEMORRAGIAS DE LA 1ER MITAD DEL EMBARAZO SIN LAPAROTOMIA</t>
  </si>
  <si>
    <t>De acuerdo a la tendencia de casos presentados en los últimos tres años</t>
  </si>
  <si>
    <t xml:space="preserve">• O200 Amenaza de Aborto
• O03 Aborto espontáneo, 
• O06 Aborto no especificado, 
• O01 Mola hidatiforme, 
• O02 Otros productos anormales de la concepción.
</t>
  </si>
  <si>
    <t>3329407</t>
  </si>
  <si>
    <t>3329407 HEMORRAGIA DE LA 2DA MITAD DEL EMBARAZO</t>
  </si>
  <si>
    <t xml:space="preserve">• O44 Placenta previa
• O45 Desprendimiento prematuro de la placenta
• O71 Rotura uterina
• O432 Adherencia mórbida de la placenta
• O440 Placenta previa con especificación de que no hubo hemorragia
• O441 Placenta previa con hemorragia
• O459 Desprendimiento prematuro de placenta sin otra especificación
• O468 Otras hemorragias ante parto.
</t>
  </si>
  <si>
    <t>3329408</t>
  </si>
  <si>
    <t>3329408 HIPEREMESIS GRAVIDICA</t>
  </si>
  <si>
    <t xml:space="preserve">• O210 Hiperémesis gravídica leve o no especificada
• O211 Hiperémesis gravídica con trastornos metabólicos
• O212 Hiperémesis gravídica tardía
• O218 Otros vómitos que complican el embarazo
• O219 Vómitos del embarazo, no especificados
• O21 Hiperémesis gravídica.
</t>
  </si>
  <si>
    <t>3329409</t>
  </si>
  <si>
    <t>3329409 INFECCION DEL TRACTO URINARIO EN EL EMBARAZO</t>
  </si>
  <si>
    <t xml:space="preserve">• O230 Infección del riñón en el embarazo
• O231 Infección de la vejiga urinaria en el embarazo
• O232 Infección de la uretra en el embarazo
• O233 Infección de otras partes de las vías urinarias en el embarazo
• O234 Infección no especificada de las vías urinarias en el embarazo
• O23 Infección de las vías genito urinarias en el embarazo.
</t>
  </si>
  <si>
    <t>3329413</t>
  </si>
  <si>
    <t>3329413 RUPTURA PREMATURA DE MEMBRANAS Y OTRARELACIONADAS</t>
  </si>
  <si>
    <t xml:space="preserve">O41Otros trastornos del líquido amniótico y de las membranas
</t>
  </si>
  <si>
    <t>3329414</t>
  </si>
  <si>
    <t>3329414 HEMORRAGIAS DE LA 1ERA MITAD DEL EMBARAZO CON LAPAROTOMIA</t>
  </si>
  <si>
    <t>Sumatoria egresos registrados con el código O00.9 Embarazo ectópico.</t>
  </si>
  <si>
    <t>3329415</t>
  </si>
  <si>
    <t>3329415 TRASTORNO HIPERTENSIVOS EN EL EMBARAZO</t>
  </si>
  <si>
    <t xml:space="preserve">O11 Trastornos hipertensivo preexistentes, con proteinuria agregada
 O13 Hipertensión gestacional sin proteinuria significativa O14  Hipertensión gestacional con proteinuria significativa
</t>
  </si>
  <si>
    <t>3329416</t>
  </si>
  <si>
    <t>3329416 TRASTORNOS METABOLICOS DEL EMBARAZO</t>
  </si>
  <si>
    <t xml:space="preserve">O240 Diabetes mellitus preexistente insulinodependiente, en el embarazo
O241 Diabetes mellitus preexistente no insulinodependiente, en el embarazo
O242 Diabetes mellitus preexistente relacionada con desnutrición, en el embarazo
O243 Diabetes mellitus preexistente, sin otra especificación, en el embarazo
O244 Diabetes mellitus que se origina con el embarazo
O249 Diabetes mellitus no especificada, en el embarazo
</t>
  </si>
  <si>
    <t>3329417</t>
  </si>
  <si>
    <t>3329417 OTRAS ENFERMEDADES DEL EMBARAZO</t>
  </si>
  <si>
    <t xml:space="preserve">• O40 Polihidramnios
• O41.0 Oligohidramnios
• O48 Embarazo prolongado
• J-10 Gestante con Virus Influenza A H1 N1
• O36.0 Atención Materna por isoinmunización RHESUS.
• O36.2 Atención Materna POR Hidropesía Fetal
• Otras complicaciones no definidas en el CIE 10.
</t>
  </si>
  <si>
    <t>No existe un codigo exclusivo de gestante con virus influenza AH1N1, el J10X no tiene observaciones de LAB=G</t>
  </si>
  <si>
    <t>3329418</t>
  </si>
  <si>
    <t>3329418 GESTANTE CON ANEMIA</t>
  </si>
  <si>
    <t>O99.0 Anemia en gestantes.</t>
  </si>
  <si>
    <t>- / I2 / I3 / I4 / II1 / II2 / III1 / III2 / - / IIE / IIIE / -</t>
  </si>
  <si>
    <t>3033295</t>
  </si>
  <si>
    <t>3033295 ATENCION DEL PARTO NORMAL</t>
  </si>
  <si>
    <t>5000045</t>
  </si>
  <si>
    <t>5000045 BRINDAR ATENCION DE PARTO NORMAL</t>
  </si>
  <si>
    <t>3329501</t>
  </si>
  <si>
    <t>3329501 ATENCION DEL PARTO NORMAL</t>
  </si>
  <si>
    <t>PARTO NORMAL</t>
  </si>
  <si>
    <t>80% de las gestantes programadas para atención prenatal</t>
  </si>
  <si>
    <t>CNV</t>
  </si>
  <si>
    <t>- / - / I3 / I4 / II1 / II2 / III1 / III2 / - / - / IIIE / -</t>
  </si>
  <si>
    <t>3033296</t>
  </si>
  <si>
    <t>3033296 ATENCION DEL PARTO COMPLICADO NO QUIRURGICO</t>
  </si>
  <si>
    <t>5000046</t>
  </si>
  <si>
    <t>5000046 BRINDAR ATENCION DEL PARTO COMPLICADO NO QUIRURGICO</t>
  </si>
  <si>
    <t>3329601</t>
  </si>
  <si>
    <t>3329601 TRABAJO DE PARTO DISFUNCIONAL.</t>
  </si>
  <si>
    <t>PARTO COMPLICADO</t>
  </si>
  <si>
    <t>Según tendencia de casos presentados y atendidos en los últimos 3 años</t>
  </si>
  <si>
    <t>Egreso hospitalario</t>
  </si>
  <si>
    <t>Sumatoria de egresos registrados con los códigos: O68: Trabajo de parto y parto complicados por sufrimiento fetal y O63.0; O63.1 Trabajo de Parto Prolongado</t>
  </si>
  <si>
    <t>3329602</t>
  </si>
  <si>
    <t>3329602 HEMORRAGIAS INTRAPARTO Y POSTPARTO</t>
  </si>
  <si>
    <t>• O70 Desgarro perineal durante el parto.
 • O71 Otro trauma obstétrico.
 • (O71.2) Inversión Uterina
 • (O71.3) Desgarro Obstétrico de Cuello Uterino
 • (O71.4) Desgarro Vaginal Obstétrico Alto.
 • O72 Hemorragia post parto.
 • (O72.0) Hemorragia del tercer período del parto
 • (O72.1) Otras hemorragias postparto inmediatas (atonía uterina)
 • (O72.2) Hemorragia postparto secundaria o tardía
 • (O72.3) Defecto de la coagulación postparto
 • O73 Retención de la placenta o de las membranas sin hemorragia (y todo el listado).
 • (O73.0) Retención de la placenta sin hemorragia
 • (O73.1) Retención de fragmentos de la placenta o de las membranas, sin hemorragia.</t>
  </si>
  <si>
    <t>3033297</t>
  </si>
  <si>
    <t>3033297 ATENCION DEL PARTO COMPLICADO QUIRURGICO</t>
  </si>
  <si>
    <t>5000047</t>
  </si>
  <si>
    <t>5000047 BRINDAR ATENCION DEL PARTO COMPLICADO QUIRURGICO</t>
  </si>
  <si>
    <t>3329701</t>
  </si>
  <si>
    <t>3329701 CESAREA</t>
  </si>
  <si>
    <t>CESAREA</t>
  </si>
  <si>
    <t>Los establecimientos de salud con la capacidad resolutiva correspondiente programan de acuerdo a tendencia de los últimos 3 años.</t>
  </si>
  <si>
    <t>3033298</t>
  </si>
  <si>
    <t>3033298 ATENCION DEL PUERPERIO</t>
  </si>
  <si>
    <t>5000048</t>
  </si>
  <si>
    <t>5000048 ATENDER EL PUERPERIO</t>
  </si>
  <si>
    <t>3329801</t>
  </si>
  <si>
    <t>3329801 ATENCION DEL PUERPERIO</t>
  </si>
  <si>
    <t>ATENCION PUERPERAL</t>
  </si>
  <si>
    <t>100% de los partos vaginales + Cesareas.</t>
  </si>
  <si>
    <t>100% de gestantes programadas en el subproducto 3317201 ATENCION A LA GESTANTE</t>
  </si>
  <si>
    <t>59430</t>
  </si>
  <si>
    <t>3033299</t>
  </si>
  <si>
    <t>3033299 ATENCION DEL PUERPERIO CON COMPLICACIONES</t>
  </si>
  <si>
    <t>5000049</t>
  </si>
  <si>
    <t>5000049 ATENDER EL PUERPERIO CON COMPLICACIONES</t>
  </si>
  <si>
    <t>3329901</t>
  </si>
  <si>
    <t>3329901 ENDOMETRITIS PUERPERAL</t>
  </si>
  <si>
    <t>De acuerdo a la tendencia de casos presentados en los últimos tres años.</t>
  </si>
  <si>
    <t>De acuerdo a los casos tratados el año anterior</t>
  </si>
  <si>
    <t>Egreso Hospitalario</t>
  </si>
  <si>
    <t>N/A</t>
  </si>
  <si>
    <t>O85X</t>
  </si>
  <si>
    <t>3329902</t>
  </si>
  <si>
    <t>3329902 MASTITIS</t>
  </si>
  <si>
    <t>Sumatoria de los casos de complicaciones registradas con el código O91 Infección de la mama asociada con el parto.</t>
  </si>
  <si>
    <t>O91</t>
  </si>
  <si>
    <t>3329903</t>
  </si>
  <si>
    <t>3329903 OTRAS COMPLICACIONES DEL PUERPERIO</t>
  </si>
  <si>
    <t xml:space="preserve">Reporte de atenciones en consultorio externo HIS
</t>
  </si>
  <si>
    <t>• O87 Complicaciones venosas en el puerperio.
 • O86 Otras Infección puerperales
 • O90 Complicaciones del Puerperio no clasificadas en otra parte.</t>
  </si>
  <si>
    <t>3033300</t>
  </si>
  <si>
    <t>3033300 ATENCION OBSTETRICA EN UNIDAD DE CUIDADOS INTENSIVOS</t>
  </si>
  <si>
    <t>5000050</t>
  </si>
  <si>
    <t>5000050 ATENDER COMPLICACIONES OBSTETRICAS EN UNIDAD DE CUIDADOS INTENSIVOS</t>
  </si>
  <si>
    <t>3330001</t>
  </si>
  <si>
    <t>3330001 SHOCK HIPOVOLEMICO</t>
  </si>
  <si>
    <t>Reporte de egresos de UCI, de los últimos 03 años.</t>
  </si>
  <si>
    <t>R57.9 Shock Hipovolémico Hemorrágico.</t>
  </si>
  <si>
    <t>3330002</t>
  </si>
  <si>
    <t>3330002 SHOCK SEPTICO OBSTETRICO</t>
  </si>
  <si>
    <t>Sumatoria de los egresos de UCI, registradas con el código CIE 10 A41.9</t>
  </si>
  <si>
    <t>3330003</t>
  </si>
  <si>
    <t>3330003 SINDROME DE HELLP</t>
  </si>
  <si>
    <t>Sumatoria de los egresos de UCI, registradas con el código CIE 10.O14.1</t>
  </si>
  <si>
    <t>3330004</t>
  </si>
  <si>
    <t>3330004 ATENCION DE GESTANTES COMPLICADAS EN UCI (CARDIOPATIA SEVERA, DIABETICA SEVERA, RENAL SEVERA ETC)</t>
  </si>
  <si>
    <t>• N99.0 Insuficiencia Renal
 • K72.0 Insuficiencia hepática
 • I50.0 Insuficiencia cardiaca</t>
  </si>
  <si>
    <t>- / - / - / - / - / II2 / III1 / III2 / - / IIE / IIIE / -</t>
  </si>
  <si>
    <t>3330005</t>
  </si>
  <si>
    <t>3330005 ECLAMPSIA SEVERA</t>
  </si>
  <si>
    <t>Sumatoria de los egresos de UCI, registradas con el código CIE 10 O150</t>
  </si>
  <si>
    <t>3033304</t>
  </si>
  <si>
    <t>3033304 ACCESO AL SISTEMA DE REFERENCIA INSTITUCIONAL</t>
  </si>
  <si>
    <t>5000052</t>
  </si>
  <si>
    <t>5000052 MEJORAMIENTO DEL ACCESO AL SISTEMA DE REFERENCIA INSTITUCIONAL</t>
  </si>
  <si>
    <t>3330401</t>
  </si>
  <si>
    <t>3330401 REFERENCIA DE FONP / FUNCIONES OBSTETRICAS NEONATALES PRIMARIAS (EESS de los niveles I.1, I.2,1.3)</t>
  </si>
  <si>
    <t>GESTANTE Y/O NEONATO REFERIDO</t>
  </si>
  <si>
    <t>Reporte de Referenciade los establecimientos de salud FONP (I-1, I-2 y I-3),</t>
  </si>
  <si>
    <t>I1 / I2 / I3 / - / - / - / - / - / - / - / - / -</t>
  </si>
  <si>
    <t>Falta enviar codigos CIE-10 y  revisar como se haria el calculo</t>
  </si>
  <si>
    <t>3330402</t>
  </si>
  <si>
    <t>3330402 REFERENCIA DE FONB / FUNCIONES OBSTETRICAS NEONATALES BASICAS (EESS nivel I.4)</t>
  </si>
  <si>
    <t>Sumatoria de los casos referidos desde los establecimientos de salud FONB (I-4), considerar los casos registrados con los Código CIE 10 de todas las patologías incluidas en parto complicado no quirúrgico. puerperio complicado y recién nacido con complicaciones y recién nacido complicado que requiere UCIN.</t>
  </si>
  <si>
    <t>- / - / - / I4 / - / - / - / - / - / - / - / -</t>
  </si>
  <si>
    <t>3330403</t>
  </si>
  <si>
    <t>3330403 REFERENCIA DE FONE / FUNCIONES OBSTETRICAS NEONATALES ESENCIALES (EESS de lel nivel  II.1, II.E, II.2, III.1 ) FONI: (Institutos Maternos)</t>
  </si>
  <si>
    <t>Sumatoria de los casos referidos en establecimientos de salud FONE (II-1 y II-2) considerar los casos registrados con los Código CIE 10 de todas las patologías incluidas en parto complicado no quirúrgico, parto complicado quirúrgico, puerperio complicado y recién nacido con complicaciones y recién nacido complicado que requiere UCIN.</t>
  </si>
  <si>
    <t>- / - / - / - / II1 / II2 / - / - / - / IIE / - / -</t>
  </si>
  <si>
    <t>3033305</t>
  </si>
  <si>
    <t>3033305 ATENCION DEL RECIEN NACIDO NORMAL</t>
  </si>
  <si>
    <t>5000053</t>
  </si>
  <si>
    <t>5000053 ATENDER AL RECIEN NACIDO NORMAL</t>
  </si>
  <si>
    <t>3330501</t>
  </si>
  <si>
    <t>3330501 ATENCION INMEDIATA DEL RECIEN NACIDO</t>
  </si>
  <si>
    <t>RECIEN NACIDO ATENDIDO</t>
  </si>
  <si>
    <t xml:space="preserve">Solo programan EE.SS que cuentan con UPS "Sala de partos"
100% de recien nacidos atendidos en año anterior en el EESS., incluye recien nacidos de parto normal y cesárea. Fuente: CNV.
</t>
  </si>
  <si>
    <t>Todos los tipos de parto se debe incluir</t>
  </si>
  <si>
    <t>Fuente: CNV</t>
  </si>
  <si>
    <t>NO APLICA</t>
  </si>
  <si>
    <t xml:space="preserve">Todos los establecimientos a partir del I-3 </t>
  </si>
  <si>
    <t>3330502</t>
  </si>
  <si>
    <t>3330502 CONTROL DEL RECIEN NACIDO</t>
  </si>
  <si>
    <t>La meta fisica es igual al  numero de niños menores de 01 año  bajo su responsabilidad, registrado en el padron nominal (con SIS, sin SIS y sin datos), corte al 31 de diciembre de año anterior.
Solo programan EESS que cuentan con población asignada.</t>
  </si>
  <si>
    <t>Tdos los recien nacidos</t>
  </si>
  <si>
    <t>I1 / I2 / I3 / I4 / II1 / II2 / - / - / - / - / - / -</t>
  </si>
  <si>
    <t>3330503</t>
  </si>
  <si>
    <t>3330503 VISITA DOMICILIARIA</t>
  </si>
  <si>
    <t>VISITA</t>
  </si>
  <si>
    <t>Solo programa EE.SS del primer nivel de atención.
La meta es igual a la meta del sub producto "Control del recién nacido"</t>
  </si>
  <si>
    <t>3330504</t>
  </si>
  <si>
    <t>3330504 TAMIZAJE NEONATAL / PROCESAMIENTO DE MUESTRA</t>
  </si>
  <si>
    <t xml:space="preserve">Solo programan el Hospital Nacional Docente "San Bartolomé" y el Instituto Nacional Materno Perinatal,.
- Hospital Nacional Docente "San Bartolomé": Su meta fisica es igual a la sumatoria de  la meta del subproducto  "Control del recien nacido" de 12 regiones (Tacna, Arequipa, Moquegua, Puno, Cusco, Ayacucho, Huancavelica, Apurímac, Ica, Madre de Dios, Junín, Callao, Lima Metropolitana ( Lima Norte, Lima Este y Lima Centro))
- Instituto  Nacional  Materno   Perinatal: Su meta fisica es igual a la sumatoria de  la meta del subproducto  "Control del recien nacido" de 12 regiones. ( Tumbes, Piura, Lambayeque, La Libertad, Amazonas, Loreto, Cajamarca, San Martín, Ancash, Ucayali, Huánuco, Pasco, Lima Provincias 
Lima Metropolitana (Lima Sur) )
</t>
  </si>
  <si>
    <t>- / - / - / - / - / - / III1 / III2 / - / - / IIIE / -</t>
  </si>
  <si>
    <t>3330505</t>
  </si>
  <si>
    <t>3330505 ATENCIÓN DEL RECIÉN NACIDO EN ALOJAMIENTO CONJUNTO</t>
  </si>
  <si>
    <t xml:space="preserve">Solo programan EE.SS que cuentan con UPS "Sala de parto y/o alojamiento conjunto"
la meta fisica es igual a la meta del subproducto"Atención Inmediata del RN"
</t>
  </si>
  <si>
    <t>Todos los tipos de parto se debe incluir se le resta la meta del subproducto 3330701 egresos UCI</t>
  </si>
  <si>
    <t>Todos los establecimientos a partir del I-3</t>
  </si>
  <si>
    <t>NO, pendiente de hacer el calculo</t>
  </si>
  <si>
    <t>3033306</t>
  </si>
  <si>
    <t>3033306 ATENCION DEL RECIEN NACIDO CON COMPLICACIONES</t>
  </si>
  <si>
    <t>5000054</t>
  </si>
  <si>
    <t>5000054 ATENDER AL RECIEN NACIDO CON COMPLICACIONES</t>
  </si>
  <si>
    <t>3330601</t>
  </si>
  <si>
    <t>3330601 ATENCION DE RECIEN NACIDO CON COMPLICACIONES</t>
  </si>
  <si>
    <t xml:space="preserve">Sólo programan establecimientos de salud con capacidad resolutiva correspondiente.
Estimar la meta de acuerdo a la tendencia de los últimos 03 años, programar como mínimo lo atendido el año anterior.
Fuente: Reporte de egresos hospitalarios de los últimos 03 años
</t>
  </si>
  <si>
    <t>Fuente: Reporte de consulta externa (HIS) para los casos atendidos por consulta externa y egresos hospitalarios para los casos que requirieron hospitalización</t>
  </si>
  <si>
    <t>P00-P96
A50,A54,A74,E00,Q35,Q36,Q37 Y Q65</t>
  </si>
  <si>
    <t>NO, pediente de ajustes MEF</t>
  </si>
  <si>
    <t>3330602</t>
  </si>
  <si>
    <t>3330602 ASFIXIA DEL NACIMIENTO</t>
  </si>
  <si>
    <t>Sólo programan establecimientos de salud con capacidad resolutiva correspondiente.
Estimar la meta de acuerdo a la tendencia de los últimos 03 años, programar como mínimo lo atendido el año anterior.
Fuente: Egresos hospitalarios y/o Reporte HIS los últimos 03 año</t>
  </si>
  <si>
    <t>Reporte de egresos hospitalarios de los últimos 03 años, programar como minimo lo atendido el año anterior</t>
  </si>
  <si>
    <t xml:space="preserve">P21.0, P21.1, P21.9
</t>
  </si>
  <si>
    <t>3330603</t>
  </si>
  <si>
    <t>3330603 NEONATO AFECTADO POR EL PARTO (TRAUMA OBSTETRICO)</t>
  </si>
  <si>
    <t xml:space="preserve">Sólo programan establecimientos de salud con capacidad resolutiva correspondiente.
Estimar la meta de acuerdo a la tendencia de los últimos 03 años, programar como mínimo lo atendido el año anterior.
Fuente de información para el cálculo de la meta física:
Reporte de egresos hospitalarios de los últimos 03 años.
</t>
  </si>
  <si>
    <t>Reporte de egresos hospitalarios de los últimos 03 años, programar coo minimo lo atendido el año anterior</t>
  </si>
  <si>
    <t xml:space="preserve">P10, P11, P12, P13, P14, P15 
</t>
  </si>
  <si>
    <t>3330604</t>
  </si>
  <si>
    <t>3330604 NEONATO AFECTADO POR CONDICIONES MATERNAS (HTA, INFECCION, DM Y RPM)</t>
  </si>
  <si>
    <t xml:space="preserve">Sólo programan establecimientos de salud con capacidad resolutiva correspondiente.
Estimar la meta de acuerdo a la tendencia de los últimos 03 años, programar como mínimo lo atendido el año anterior.
Fuente para el cálculo de la meta física: reporte de egresos hospitalarios de los últimos 03 años
</t>
  </si>
  <si>
    <t>Fuente: Reporte de egresos hospitalarios</t>
  </si>
  <si>
    <t xml:space="preserve">P00-P04
</t>
  </si>
  <si>
    <t>3330605</t>
  </si>
  <si>
    <t>3330605 BAJO PESO AL NACER Y PREMATURO</t>
  </si>
  <si>
    <t xml:space="preserve">Sólo programan establecimientos de salud con capacidad resolutiva correspondiente.
Estimar la meta de acuerdo a la tendencia de los últimos 03 años, programar como mínimo lo atendido el año anterior.
Fuente: Reporte de egresos hospitalarios de los últimos 03 años
</t>
  </si>
  <si>
    <t>P07,P08 Y P80</t>
  </si>
  <si>
    <t>3330606</t>
  </si>
  <si>
    <t>3330606 OFTALMIA DEL RECIEN NACIDO</t>
  </si>
  <si>
    <t xml:space="preserve">Sólo programan establecimientos de salud con capacidad resolutiva    correspondiente.
Estimar la meta de acuerdo a la tendencia de los últimos 03 años, programar como mínimo lo atendido el año anterior.
Fuente de información para el cálculo de la meta física:
Reporte de egresos hospitalarios de los últimos 03 años
</t>
  </si>
  <si>
    <t>P39.1 , A54.3 , A74.0</t>
  </si>
  <si>
    <t>3330608</t>
  </si>
  <si>
    <t>3330608 SIFILIS CONGENITA</t>
  </si>
  <si>
    <t xml:space="preserve">Sólo programan establecimientos de salud con capacidad resolutiva correspondiente.
Estimar la meta de acuerdo a la tendencia de los últimos 03 años, programar como mínimo lo atendido el año anterior.
Fuente de información para el cálculo de la meta física:
Reporte de egresos hospitalarios de los últimos 03 años
</t>
  </si>
  <si>
    <t>Menores de 1 año atendidos por casos de Sifilis el año anterior</t>
  </si>
  <si>
    <t>A50</t>
  </si>
  <si>
    <t>3330609</t>
  </si>
  <si>
    <t>3330609 ONFALITIS</t>
  </si>
  <si>
    <t>P38</t>
  </si>
  <si>
    <t>3330610</t>
  </si>
  <si>
    <t>3330610 SEPSIS NEONATAL</t>
  </si>
  <si>
    <t xml:space="preserve">Sólo programan establecimientos de salud con capacidad resolutiva correspondiente.
Estimar la meta de acuerdo a la tendencia de los últimos 03 años, programar como mínimo lo atendido el año anterior
</t>
  </si>
  <si>
    <t>Reporte de egresos hospitalarios</t>
  </si>
  <si>
    <t>P36</t>
  </si>
  <si>
    <t>3330611</t>
  </si>
  <si>
    <t>3330611 TRASTORNOS METABOLICOS DEL RECIEN NACIDO. ICTERICIA NEONATAL NO FISIOLOGICA</t>
  </si>
  <si>
    <t xml:space="preserve">Sólo programan establecimientos de salud con capacidad resolutiva correspondiente.
Estimar la meta de acuerdo a la tendencia de los últimos 03 años, programar como mínimo lo atendido el año anterior.
Fuente: de información para el cálculo de la meta física:
Reporte de egresos hospitalarios de los últimos 03 años
</t>
  </si>
  <si>
    <t>P70-P71
P58-P59</t>
  </si>
  <si>
    <t>3330612</t>
  </si>
  <si>
    <t>3330612 DIFICULTAD RESPIRATORIA DEL RECIEN NACIDO</t>
  </si>
  <si>
    <t>P22,P23 Y P24</t>
  </si>
  <si>
    <t>3330613</t>
  </si>
  <si>
    <t>3330613 CONVULSIONES NEONATALES</t>
  </si>
  <si>
    <t>P90</t>
  </si>
  <si>
    <t>3330614</t>
  </si>
  <si>
    <t>3330614 HIPOTIROIDISMO CONGENITO</t>
  </si>
  <si>
    <t>E00</t>
  </si>
  <si>
    <t>3330615</t>
  </si>
  <si>
    <t>3330615 INCOMPATIBILIDAD RH/ABO EN EL RECIEN NACIDO</t>
  </si>
  <si>
    <t>P55 Y P56</t>
  </si>
  <si>
    <t>3330616</t>
  </si>
  <si>
    <t>3330616 HIDROCEFALIA CONGENITA</t>
  </si>
  <si>
    <t>Q03</t>
  </si>
  <si>
    <t>3330617</t>
  </si>
  <si>
    <t>3330617 PALADAR HENDIDO (FISURA LABIO PALATINO)</t>
  </si>
  <si>
    <t>Q35,Q36 Y Q37</t>
  </si>
  <si>
    <t>3330618</t>
  </si>
  <si>
    <t>3330618 DISPLASIA EVOLUTIVA DE CADERA</t>
  </si>
  <si>
    <t xml:space="preserve">Sólo programan establecimientos de salud con capacidad resolutiva correspondiente.
Estimar la meta de acuerdo a la tendencia de los últimos 03 años, programar como mínimo lo atendido el año anterior.
Fuente:  Reporte de egresos hospitalarios de los últimos 03 años
</t>
  </si>
  <si>
    <t>Q65</t>
  </si>
  <si>
    <t>3330619</t>
  </si>
  <si>
    <t>3330619 SEGUIMIENTO DEL RECIÉN NACIDO DE ALTO RIESGO</t>
  </si>
  <si>
    <t>Es la atención interdisciplinaria del recién nacido identificado de Alto Riesgo, realizada en establecimientos de salud con la capacidad resolutiva correspondiente y estará a cargo del médico Neonatólogo o Médico Pediatra, con el acompañamiento del equipo interdisciplinario comprendido por el Médico Oftalmólogo, Cardiólogo Pediatra, Medicina Física y Rehabilitación, Psicólogo, Neuropediatra, Enfermera especializada, Nutricionista, entre otros de ser caso</t>
  </si>
  <si>
    <t>Fuente: Egresos hospitalarios y/o reporte HIS</t>
  </si>
  <si>
    <t>3033307</t>
  </si>
  <si>
    <t>3033307 ATENCION DEL RECIEN NACIDO CON COMPLICACIONES QUE REQUIERE UNIDAD DE CUIDADOS INTENSIVOS NEONATALES - UCIN</t>
  </si>
  <si>
    <t>5000055</t>
  </si>
  <si>
    <t>5000055 ATENDER AL RECIEN NACIDO CON COMPLICACIONES QUE REQUIERE UNIDAD DE CUIDADOS INTENSIVOS NEONATALES - UCIN</t>
  </si>
  <si>
    <t>3330701</t>
  </si>
  <si>
    <t>3330701 ATENCION DEL RECIEN NACIDO CON COMPLICACIONES QUE REQUIERE UCIN</t>
  </si>
  <si>
    <t xml:space="preserve">Sólo programan establecimientos de salud que cuentan con Unidad de Cuidados intensivos neonatales.
Estimar la meta de acuerdo a la tendencia de los últimos 03 años, programar como mínimo lo atendido el año anterior.
Fuente: Reporte de egresos de UCIN de los últimos 03 años
</t>
  </si>
  <si>
    <t>Reporte de egresos de UCIN</t>
  </si>
  <si>
    <t>Reporte de atención egresos hospitalarios</t>
  </si>
  <si>
    <t>NO, pendiente ajsutes de MEF</t>
  </si>
  <si>
    <t>3330702</t>
  </si>
  <si>
    <t>3330702 RECIEN NACIDO DE BAJO PESO AL NACIMIENTO (&lt; 2500GR)</t>
  </si>
  <si>
    <t xml:space="preserve">Sólo programan establecimientos de salud que cuentan con Unidad de Cuidados intensivos neonatales.
Estimar la meta de acuerdo a la tendencia de los últimos 03 años, programar como mínimo lo atendido el año anterior.
Fuente:Reporte de egresos de UCIN de los últimos 03 años
</t>
  </si>
  <si>
    <t xml:space="preserve">P07.0
P07.2
P07.3 
P80
</t>
  </si>
  <si>
    <t>3330703</t>
  </si>
  <si>
    <t>3330703 ASFIXIA DEL NACIMIENTO</t>
  </si>
  <si>
    <t xml:space="preserve">•P21.0
 P21.1
 P21.9
</t>
  </si>
  <si>
    <t>3330704</t>
  </si>
  <si>
    <t>3330704 NEONATO AFECTADO POR EL PARTO (TRAUMA OBSTETRICO)</t>
  </si>
  <si>
    <t>P10-P15</t>
  </si>
  <si>
    <t>3330705</t>
  </si>
  <si>
    <t>3330705 SEPSIS NEONATAL</t>
  </si>
  <si>
    <t>P36, P36.0 , P36.1 
 P36.2, P36.3,P36.4,P36.5 P36.8, P36.9</t>
  </si>
  <si>
    <t>3330706</t>
  </si>
  <si>
    <t>3330706 TRASTORNOS METABOLICOS DEL RECIEN NACIDO. ICTERICIA NEONATAL NO FISIOLOGICA</t>
  </si>
  <si>
    <t>P70-P71
P57 - P59</t>
  </si>
  <si>
    <t>3330707</t>
  </si>
  <si>
    <t>3330707 DIFICULTAD RESPIRATORIA DEL RECIEN NACIDO</t>
  </si>
  <si>
    <t xml:space="preserve">Sólo programan establecimientos de salud que cuentan con Unidad de Cuidados intensivos neonatales.
Estimar la meta de acuerdo a la tendencia de los últimos 03 años, programar como mínimo lo atendido el año anterior.
Fuente:  Reporte de egresos de UCIN de los últimos 03 años
</t>
  </si>
  <si>
    <t>P22 , P23  P24  P28, P28.5  P28.8 P28.9</t>
  </si>
  <si>
    <t>- / - / - / - / - / II2 / III1 / III2 / - / - / IIIE / -</t>
  </si>
  <si>
    <t>3330708</t>
  </si>
  <si>
    <t>3330708 CONVULSIONES NEONATALES</t>
  </si>
  <si>
    <t xml:space="preserve">Sólo programan establecimientos de salud que cuentan con Unidad de Cuidados intensivos neonatales.
Estimar la meta de acuerdo a la tendencia de los últimos 03 años programar como mínimo lo atendido el año anterior.
Fuente: Reporte de egresos de UCIN de los últimos 03 años
</t>
  </si>
  <si>
    <t>P90 Y P91</t>
  </si>
  <si>
    <t>3330709</t>
  </si>
  <si>
    <t>3330709 INCOMPATIBILIDAD RH/ABO EN EL RECIEN NACIDO</t>
  </si>
  <si>
    <t>P56,P550,P551 P558  P559</t>
  </si>
  <si>
    <t>3330710</t>
  </si>
  <si>
    <t>3330710 HIDROCEFALIA CONGENITA</t>
  </si>
  <si>
    <t>Suma de N_SI</t>
  </si>
  <si>
    <t>Suma de N</t>
  </si>
  <si>
    <t>Q03.1,   Q03.9,Q03.9
 Q05.0,  Q05.1
 Q05.2, Q05.3
   Q05.1,   Q03.9
  Q05.4</t>
  </si>
  <si>
    <t>3033412</t>
  </si>
  <si>
    <t>3033412
FAMILIAS SALUDABLES INFORMADAS RESPECTO DE SU SALUD SEXUAL Y REPRODUCTIVA</t>
  </si>
  <si>
    <t>5005984</t>
  </si>
  <si>
    <t>5005984  Promoción de prácticas saludables para el cuidado de la salud sexual y reproductiva en familias</t>
  </si>
  <si>
    <t>3341202</t>
  </si>
  <si>
    <t>3341202 Agentes comunitarios de salud capacitados realizan orientación a familias de gestantes y puérperas en prácticas saludables en salud sexual y reproductiva</t>
  </si>
  <si>
    <t>10% de familias programadas en subproducto "Consejería en el hogar durante visita domiciliaria a familias de la gestante y puérpera para promover practicas saludables en salud sexual y reproductiva" reciben orientación por agente comunitario de salud capacitado</t>
  </si>
  <si>
    <t>Sumatoria del número de agentes Comunitarios que han sido capacitados y se han registrado. en HIS, con Código C3151 (Sesión de entrenamiento) + U0031 (Actividades materno neonatal)  lab 3</t>
  </si>
  <si>
    <t>55 Productos</t>
  </si>
  <si>
    <t>82 actividades</t>
  </si>
  <si>
    <t>3000002 POBLACION INFORMADA SOBRE SALUD SEXUAL, SALUD REPRODUCTIVA Y METODOS DE PLANIFICACION FAMILIAR</t>
  </si>
  <si>
    <t>3000005 ADOLESCENTES ACCEDEN A SERVICIOS DE SALUD PARA PREVENCION DEL EMBARAZO</t>
  </si>
  <si>
    <t>C3151 (Sesión de entrenamiento) + U0031 (Actividades materno neonatal)  lab 3</t>
  </si>
  <si>
    <t>5000059 BRINDAR INFORMACION SOBRE SALUD SEXUAL, SALUD REPRODUCTIVA Y METODOS DE PLANIFICACION FAMILIAR</t>
  </si>
  <si>
    <t>5000058 BRINDAR SERVICIOS DE SALUD PARA PREVENCION DEL EMBARAZO A ADOLESCENTES</t>
  </si>
  <si>
    <t xml:space="preserve">Se va a redefinir el criterio de programación </t>
  </si>
  <si>
    <t>3341203</t>
  </si>
  <si>
    <t>3341203
Sesiones educativas a familias de adolescentes en salud sexual integral</t>
  </si>
  <si>
    <t>15% de familias con adolescentes de 12 a 17 años  programadas en el sub producto (3341203) "Brindar servicios de salud para prevención del embarazo en adolescentes" perteneciente producto 3000005 Adolescentes acceden a servicios de salud para prevención del embarazo  del PP002.</t>
  </si>
  <si>
    <t>Sumatoria de familias que cuentan con adolescentes, de la población de los quintiles 1 y 2. y se han registrado. en HIS, como sesión educativa C0009+Actividades de Materno NeonatalU0031</t>
  </si>
  <si>
    <t>0016 TBC-VIH/SIDA</t>
  </si>
  <si>
    <t>3000612 SINTOMATICOS RESPIRATORIOS CON DESPISTAJE DE TUBERCULOSIS</t>
  </si>
  <si>
    <t>3000613 PERSONAS EN CONTACTO DE CASOS DE TUBERCULOSIS CON CONTROL Y TRATAMIENTO PREVENTIVO (GENERAL, INDIGENA, PRIVADA DE SU LIBERTAD)</t>
  </si>
  <si>
    <t>3000614 PERSONAS CON DIAGNOSTICO DE TUBERCULOSIS</t>
  </si>
  <si>
    <t>HIS con Código C0009 (Sesión educativa) + U0031 (Actividades materno neonatal)  lab 3</t>
  </si>
  <si>
    <t>3000615 PERSONAS PRIVADAS DE SU LIBERTAD TRATADAS</t>
  </si>
  <si>
    <t>3000616 PACIENTES CON COMORBILIDAD CON DESPISTAJE Y DIAGNOSTICO DE TUBERCULOSIS</t>
  </si>
  <si>
    <t>3000672 PERSONA QUE ACCEDE AL ESTABLECIMIENTO DE SALUD Y RECIBE TRATAMIENTO OPORTUNO PARA TUBERCULOSIS Y SUS COMPLICACIONES</t>
  </si>
  <si>
    <t>3000673 POBLACION CON DIAGNOSTICO DE HEPATITIS B CRONICA QUE ACUDE A LOS SERVICIOS DE SALUD RECIBE ATENCION INTEGRAL</t>
  </si>
  <si>
    <t>3000691 SERVICIOS DE ATENCION DE TUBERCULOSIS CON MEDIDAS DE CONTROL DE INFECCIONES Y BIOSEGURIDAD EN EL PERSONAL DE SALUD</t>
  </si>
  <si>
    <t>Se va a hacer una revisión de este subproducto</t>
  </si>
  <si>
    <t>3043952 FAMILIA CON PRACTICAS SALUDABLES PARA LA PREVENCION DE VIH/SIDA Y TUBERCULOSIS</t>
  </si>
  <si>
    <t>3043955 HOGARES EN AREAS DE ELEVADO RIESGO DE TRANSMISION DE TBC QUE ACCEDEN A VIVIENDAS REORDENADAS</t>
  </si>
  <si>
    <t>5005985</t>
  </si>
  <si>
    <t>5005985
Capacitación Actores Sociales que Promueven la Salud Sexual y Reproductiva</t>
  </si>
  <si>
    <t>3341204</t>
  </si>
  <si>
    <t>3341204
Docentes capacitados realizan educación sexual integral desde la institución educativa</t>
  </si>
  <si>
    <t>3043956 HOGARES DE PERSONAS AFECTADAS DE TBMDR CON VIVIENDAS MEJORADAS</t>
  </si>
  <si>
    <t>Instituciones Educativas</t>
  </si>
  <si>
    <t>5004436 DESPISTAJE DE TUBERCULOSIS EN SINTOMATICOS RESPIRATORIOS</t>
  </si>
  <si>
    <t>10%  (Docentes de IE de Educación Básica Regular del 5to y 6to grado nivel primaria  MAS  10% Docentes de nivel secundaria de distrito con problemas de embarazo en adolescente), de distritos con problemas embarazo en adolescentes.</t>
  </si>
  <si>
    <t>3043958 POBLACION INFORMADA SOBRE USO CORRECTO DE CONDON PARA PREVENCION DE INFECCIONES DE TRANSMISION SEXUAL Y VIH/SIDA</t>
  </si>
  <si>
    <t>5004437 CONTROL Y TRATAMIENTO PREVENTIVO DE CONTACTOS DE CASOS TUBERCULOSIS (GENERAL, INDIGENA, PRIVADA DE SU LIBERTAD)</t>
  </si>
  <si>
    <t>3043959 ADULTOS Y JOVENES RECIBEN CONSEJERIA Y TAMIZAJE PARA INFECCIONES DE TRANSMISION SEXUAL Y VIH/SIDA</t>
  </si>
  <si>
    <t>Instituciones educativas que incorporan en su plan de trabajo acciones para la promoción de practicas y entornos saludables en salud sexual y reproductiva.Sumatoria del número de Docentes capacitados</t>
  </si>
  <si>
    <t>5004438 DIAGNOSTICO DE CASOS DE TUBERCULOSIS</t>
  </si>
  <si>
    <t>3043960 POBLACION ADOLESCENTE INFORMADA SOBRE INFECCIONES DE TRANSMISION SEXUAL y VIH/SIDA</t>
  </si>
  <si>
    <t>5004439 TRATAMIENTO DE CASOS DE PERSONAS PRIVADAS DE SU LIBERTAD</t>
  </si>
  <si>
    <t>3043961 POBLACION DE ALTO RIESGO RECIBE INFORMACION Y ATENCION PREVENTIVA</t>
  </si>
  <si>
    <t>3043968 POBLACION CON INFECCIONES DE TRANSMISION SEXUAL RECIBEN TRATAMIENTO SEGUN GUIA CLINICAS</t>
  </si>
  <si>
    <t>5004440 DESPISTAJE Y DIAGNOSTICO DE TUBERCULOSIS PARA PACIENTES CON COMORBILIDAD</t>
  </si>
  <si>
    <t>3043969 PERSONAS DIAGNOSTICADAS CON VIH/SIDA QUE ACUDEN A LOS SERVICIOS Y RECIBEN ATENCION INTEGRAL</t>
  </si>
  <si>
    <t>HIS con Código C7003 (Reunión de evaluación) + U0031 (Actividades materno neonatal)  lab 3</t>
  </si>
  <si>
    <t>3043970 MUJERES GESTANTES REACTIVAS Y NIÑOS EXPUESTOS AL VIH/SIDA RECIBEN TRATAMIENTO OPORTUNO</t>
  </si>
  <si>
    <t>5005161 BRINDAR TRATAMIENTO OPORTUNO PARA TUBERCULOSIS Y SUS COMPLICACIONES</t>
  </si>
  <si>
    <t>3043971 MUJERES GESTANTES REACTIVAS A SIFILIS Y SUS CONTACTOS Y RECIEN NACIDOS EXPUESTOS RECIBEN TRATAMIENTO OPORTUNO</t>
  </si>
  <si>
    <t>5005158 BRINDAR A PERSONAS CON DIAGNOSTICO DE HEPATITIS B CRONICA ATENCION INTEGRAL</t>
  </si>
  <si>
    <t>3043972 PERSONA QUE ACCEDE AL EESS Y RECIBE TRATAMIENTO OPORTUNO PARA TUBERCULOSIS EXTREMADAMENTE DROGO RESISTENTE (XDR)</t>
  </si>
  <si>
    <t>3043974 PERSONA CON COMORBILIDAD RECIBE TRATAMIENTO PARA TUBERCULOSIS</t>
  </si>
  <si>
    <t>5005157 MEDIDAS DE CONTROL DE INFECCIONES Y BIOSEGURIDAD EN LOS SERVICIOS DE ATENCION DE TUBERCULOSIS</t>
  </si>
  <si>
    <t>0017 ENFERMEDADES METAXENICAS Y ZOONOSIS</t>
  </si>
  <si>
    <t>3043977 FAMILIA CON PRACTICAS SALUDABLES PARA LA PREVENCION DE ENFERMEDADES METAXENICAS Y ZOONOTICAS</t>
  </si>
  <si>
    <t>5000062 PROMOVER EN LAS FAMILIA PRACTICAS SALUDABLES PARA LA PREVENCION DE VIH/SIDA Y TUBERCULOSIS</t>
  </si>
  <si>
    <t>3043980 POBLADORES DE AREAS CON RIESGO DE TRANSMISION INFORMADA CONOCE LOS MECANISMOS DE TRANSMISION DE ENFERMEDADES METAXENICAS Y ZOONOTICAS</t>
  </si>
  <si>
    <t>5005987 CAPACITACION A ACTORES SOCIALES QUE PROMUEVEN PRACTICAS SALUDABLES PARA PREVENCION DE TUBERCULOSIS Y VIH/SIDA</t>
  </si>
  <si>
    <t>3043981 VIVIENDAS PROTEGIDAS DE LOS PRINCIPALES CONDICIONANTES DEL RIESGO EN LAS AREAS DE ALTO Y MUY ALTO RIESGO DE ENFERMEDADES METAXENICAS Y ZOONOSIS</t>
  </si>
  <si>
    <t>Van a repensar los criterios de programacion</t>
  </si>
  <si>
    <t>3043982 VACUNACION DE ANIMALES DOMESTICOS</t>
  </si>
  <si>
    <t>5000065 REORDENAR VIVIENDAS EN HOGARES, UBICADOS EN AREAS DE ELEVADO RIESGO DE TRANSMISION DE TBC</t>
  </si>
  <si>
    <t>3043983 DIAGNOSTICO Y TRATAMIENTO DE ENFERMEDADES METAXENICAS</t>
  </si>
  <si>
    <t>5000066 IMPLEMENTAR VIVIENDAS MEJORADAS EN HOGARES DE PERSONAS AFECTADAS DE TUBERCULOSIS MULTIDROGO RESISTENTE - TBMDR</t>
  </si>
  <si>
    <t>3043984 DIAGNOSTICO Y TRATAMIENTO DE CASOS DE ENFERMEDADES ZOONOTICAS</t>
  </si>
  <si>
    <t>0018 ENFERMEDADES NO TRANSMISIBLES</t>
  </si>
  <si>
    <t>3000011 TAMIZAJE Y DIAGNOSTICO DE PACIENTES CON CATARATAS</t>
  </si>
  <si>
    <t>3341205</t>
  </si>
  <si>
    <t>3341205
Consejería en el hogar durante la visita domiciliaria, a familias de la gestante y puérpera para promover prácticas saludables en salud sexual y reproductiva</t>
  </si>
  <si>
    <t>5000068 MEJORAR EN POBLACION INFORMADA EL USO CORRECTO DE CONDON PARA PREVENCION DE INFECCIONES DE TRANSMISION SEXUAL Y VIH/SIDA</t>
  </si>
  <si>
    <t>3000012 TRATAMIENTO Y CONTROL DE PACIENTES CON CATARATAS</t>
  </si>
  <si>
    <t>3000013 TAMIZAJE Y DIAGNOSTICO DE PACIENTES CON ERRORES REFRACTIVOS</t>
  </si>
  <si>
    <t>80 % de lo programado en el sub producto (3317201)"Atención a la gestante" perteneciente producto 3033172 Atención Prenatal Reenfocada del PP002</t>
  </si>
  <si>
    <t>5000069 ENTREGAR A ADULTOS Y JOVENES VARONES CONSEJERIA Y TAMIZAJE PARA ITS Y VIH/SIDA</t>
  </si>
  <si>
    <t>3000014 TRATAMIENTO Y CONTROL DE PACIENTES CON ERRORES REFRACTIVOS</t>
  </si>
  <si>
    <t>3000015 VALORACION CLINICA Y TAMIZAJE LABORATORIAL DE ENFERMEDADES CRONICAS NO TRANSMISIBLES</t>
  </si>
  <si>
    <t>5000070 ENTREGAR A POBLACION ADOLESCENTE INFORMACION SOBRE INFECCIONES DE TRANSMISION SEXUAL Y VIH/SIDA</t>
  </si>
  <si>
    <t>3000016 TRATAMIENTO Y CONTROL DE PERSONAS CON HIPERTENSION ARTERIAL</t>
  </si>
  <si>
    <t>Sumatoria del número de familias que reciben la 2da consejería entre las 28 y 40 semanas de gestación  a través de visita domiciliaria Fuente: HIS con Código 99501 (Visita domiciliaria para evaluación postnatal y seguimineto) +  99401 (consejería integral) + 99501 (Visitas domiciliarias) lab 2</t>
  </si>
  <si>
    <t>3000017 TRATAMIENTO Y CONTROL DE PERSONAS CON DIABETES</t>
  </si>
  <si>
    <t>5000071 BRINDAR INFORMACION Y ATENCION PREVENTIVA A POBLACION DE ALTO RIESGO</t>
  </si>
  <si>
    <t>3000680 ATENCION ESTOMATOLOGICA PREVENTIVA</t>
  </si>
  <si>
    <t>3000681 ATENCION ESTOMATOLOGICA RECUPERATIVA</t>
  </si>
  <si>
    <t>5000078 BRINDAR A POBLACION CON INFECCIONES DE TRANSMISION SEXUAL TRATAMIENTO SEGUN GUIA CLINICAS</t>
  </si>
  <si>
    <t>3000682 ATENCION ESTOMATOLOGICA ESPECILIZADA</t>
  </si>
  <si>
    <t>5000079 BRINDAR ATENCION INTEGRAL A PERSONAS CON DIAGNOSTICO DE VIH QUE ACUDEN A LOS SERVICIOS</t>
  </si>
  <si>
    <t>3000811 TAMIZAJE Y DIAGNOSTICO DE RECIEN NACIDO CON RETINOPATIA DE LA PREMATURIDAD (ROP)</t>
  </si>
  <si>
    <t>99501</t>
  </si>
  <si>
    <t>3000812 TRATAMIENTO Y CONTROL DE RECIEN NACIDO CON RETINOPATIA DE LA PREMATURIDAD (ROP)</t>
  </si>
  <si>
    <t>5000080 BRINDAR TRATAMIENTO OPORTUNO A MUJERES GESTANTES REACTIVAS Y NIÑOS EXPUESTOS AL VIH</t>
  </si>
  <si>
    <t>3000813 TAMIZAJE Y DIAGNOSTICO DE PERSONAS CON GLAUCOMA</t>
  </si>
  <si>
    <t>3000814 TRATAMIENTO Y CONTROL DE PERSONAS CON GLAUCOMA</t>
  </si>
  <si>
    <t>5000081 BRINDAR TRATAMIENTO OPORTUNO A MUJERES GESTANTES REACTIVAS A SIFILIS Y SUS CONTACTOS Y RECIEN NACIDOS EXPUESTOS</t>
  </si>
  <si>
    <t>3000865 DETECCIÓN - DIAGNÓSTICO - TRATAMIENTO Y CONTROL DE PERSONAS CON RETINOPATÍA DIABÉTICA</t>
  </si>
  <si>
    <t>3000866 DETECCIÓN - DIAGNÓSTICO - TRATAMIENTO Y CONTROL DE PERSONAS CON ENFERMEDADES EXTERNAS DEL OJO</t>
  </si>
  <si>
    <t>3043997 TAMIZAJE Y TRATAMIENTO DE PACIENTES AFECTADOS POR METALES PESADOS</t>
  </si>
  <si>
    <t>5000082 BRINDAR TRATAMIENTO OPORTUNO A PERSONAS QUE ACCEDEN AL EESS Y RECIBE TRATAMIENTO PARA TUBERCULOSIS EXTREMADAMENTE DROGO RESISTENTE (XDR)</t>
  </si>
  <si>
    <t>0024 PREVENCION Y CONTROL DEL CANCER</t>
  </si>
  <si>
    <t>3000004 MUJER TAMIZADA EN CANCER DE CUELLO UTERINO</t>
  </si>
  <si>
    <t>5000084 BRINDAR TRATAMIENTO PARA TUBERCULOSIS A PERSONAS CON COMORBILIDAD</t>
  </si>
  <si>
    <t>3000361 FAMILIAS SALUDABLES CON CONOCIMIENTO DE LA PREVENCION DEL CANCER DE CUELLO UTERINO, MAMA, ESTOMAGO, PROSTATA, PULMON COLON, RECTO, HIGADO, LEUCEMIA, LINFOMA, PIEL Y OTROS</t>
  </si>
  <si>
    <t>3000365 ATENCION DEL CANCER DE CUELLO UTERINO PARA EL ESTADIAJE Y TRATAMIENTO</t>
  </si>
  <si>
    <t>5000087 PROMOCION DE PRACTICAS SALUDABLES PARA LA PREVENCION DE ENFERMEDADES METAXENICAS Y ZOONOTICAS EN FAMILIAS DE ZONAS DE RIESGO</t>
  </si>
  <si>
    <t>3000366 ATENCION DEL CANCER DE MAMA PARA EL ESTADIAJE Y TRATAMIENTO</t>
  </si>
  <si>
    <t>Este subproducto se encuentra en revisión de sus criterios</t>
  </si>
  <si>
    <t>3000367 ATENCION DEL CANCER DE ESTOMAGO PARA EL ESTADIAJE Y TRATAMIENTO</t>
  </si>
  <si>
    <t>5005989 VIGILANCIA COMUNITARIA PARA LA PREVENCION DE ENFERMEDADES METAXENICAS Y ZOONOTICAS</t>
  </si>
  <si>
    <t>3000368 ATENCION DEL CANCER DE PROSTATA PARA EL DIAGNOSTICO, ESTADIAJE Y TRATAMIENTO</t>
  </si>
  <si>
    <t>5000090 INFORMACION DE LOS MECANISMOS DE TRANSMISION DE ENFERMEDADES METAXENICAS Y ZOONOTICAS EN POBLADORES DE AREAS CON RIESGO</t>
  </si>
  <si>
    <t>3000369 ATENCION DEL CANCER DE PULMON QUE INCLUYE: DIAGNOSTICO, ESTADIAJE Y TRATAMIENTO</t>
  </si>
  <si>
    <t>3341205
Funcionarios municipales capacitados gestionan espacios educativos para promover la salud sexual y reproductiva</t>
  </si>
  <si>
    <t>3000370 ATENCION DEL CANCER DE COLON Y RECTO QUE INCLUYE: DIAGNOSTICO, ESTADIAJE Y TRATAMIENTO</t>
  </si>
  <si>
    <t>5000091 INTERVENCIONES EN VIVIENDAS PROTEGIDAS DE LOS PRINCIPALES CONDICIONANTES DEL RIESGO EN LAS AREAS DE ALTO Y MUY ALTO RIESGO DE ENFERMEDADES METAXENICAS Y ZOONOSIS</t>
  </si>
  <si>
    <t>Municipio</t>
  </si>
  <si>
    <t xml:space="preserve">100% de distritos donde se haya implementado  Casas Maternas más 100% de distritos donde se haya implementado Centro de Desarrollo Juvenil, en los que haya identificado como problema prioritario la morbilidad y/o mortalidad materna y neonatal.
</t>
  </si>
  <si>
    <t>3000371 ATENCION DEL CANCER DE HIGADO QUE INCLUYE: DIAGNOSTICO, ESTADIAJE Y TRATAMIENTO</t>
  </si>
  <si>
    <t>5000092 VACUNAR A ANIMALES DOMESTICOS</t>
  </si>
  <si>
    <t>3000372 ATENCION DE LA LEUCEMIA QUE INCLUYE: DIAGNOSTICO Y TRATAMIENTO</t>
  </si>
  <si>
    <t>5000093 EVALUACION, DIAGNOSTICO Y TRATAMIENTO DE ENFERMEDADES METAXENICAS</t>
  </si>
  <si>
    <t>Sumatoria de municipios con casa materna y/o CDJ funciuonando</t>
  </si>
  <si>
    <t>3000373 ATENCION DE LA LINFOMA QUE INCLUYE: DIAGNOSTICO Y TRATAMIENTO</t>
  </si>
  <si>
    <t>5000094 EVALUACION, DIAGNOSTICO Y TRATAMIENTO DE CASOS DE ENFERMEDADES ZOONOTICAS</t>
  </si>
  <si>
    <t>3000374 ATENCION DEL CANCER DE PIEL NO MELANOMAS QUE INCLUYE: DIAGNOSTICO, ESTADIAJE Y TRATAMIENTO</t>
  </si>
  <si>
    <t>5000109 EVALUACION DE TAMIZAJE Y DIAGNOSTICO DE PACIENTES CON CATARATAS</t>
  </si>
  <si>
    <t>3000683 NIÑA PROTEGIDA CON VACUNA VPH</t>
  </si>
  <si>
    <t>3000815 PERSONA CON CONSEJERIA PARA LA PREVENCION Y CONTROL DEL CANCER</t>
  </si>
  <si>
    <t>5000110 BRINDAR TRATAMIENTO A PACIENTES CON DIAGNOSTICO DE CATARATAS</t>
  </si>
  <si>
    <t>considerar lo registrado en HIS como APP 101, código C0001 (reunión en Municipios), U0031 (Actividades de materno neonatal, LAB (numero de participantes) LAB CM (Casa Materna) y/o CDJ (Centro de Desarrollo Juvenil)</t>
  </si>
  <si>
    <t>3000816 MUJER TAMIZADA EN CANCER DE MAMA</t>
  </si>
  <si>
    <t>5000111 EXAMENES DE TAMIZAJE Y DIAGNOSTICO DE PERSONAS CON ERRORES REFRACTIVOS</t>
  </si>
  <si>
    <t>3000817 PERSONA TAMIZADA PARA DETECCION DE OTROS CANCERES PREVALENTES</t>
  </si>
  <si>
    <t>3000818 PERSONA ATENDIDA CON LESIONES PREMALIGNAS DE CUELLO UTERINO</t>
  </si>
  <si>
    <t>5000112 BRINDAR TRATAMIENTO A PACIENTES CON DIAGNOSTICO DE ERRORES REFRACTIVOS</t>
  </si>
  <si>
    <t>3000819 PERSONA ATENDIDA CON CUIDADOS PALIATIVOS</t>
  </si>
  <si>
    <t>0104
REDUCCIÓN DE LA MORTALIDAD POR EMERGENCIAS Y URGENCIAS MÉDICAS</t>
  </si>
  <si>
    <t>3000290 ATENCION DE URGENCIAS (PRIORIDAD III O IV) EN MODULOS DE ATENCION AMBULATORIA</t>
  </si>
  <si>
    <t>5000113 EVALUACION CLINICA Y TAMIZAJE LABORATORIAL DE PERSONAS CON RIESGO DE PADECER ENFERMEDADES CRONICAS NO TRANSMISIBLES</t>
  </si>
  <si>
    <t>3000684 ATENCION MEDICA TELEFONICA DE LA EMERGENCIA Y URGENCIA EN CENTRO REGULADOR</t>
  </si>
  <si>
    <t>3000685 DESPACHO DE LA UNIDAD MOVIL Y COORDINACION DE LA REFERENCIA</t>
  </si>
  <si>
    <t>5000114 BRINDAR TRATAMIENTO A PERSONAS CON DIAGNOSTICO DE HIPERTENSION ARTERIAL</t>
  </si>
  <si>
    <t>3000686 ATENCION DE LA EMERGENCIA O URGENCIA EN ESTABLECIMIENTO DE SALUD</t>
  </si>
  <si>
    <t>5000115 BRINDAR TRATAMIENTO A PERSONAS CON DIAGNOSTICO DE DIABETES MELLITUS</t>
  </si>
  <si>
    <t xml:space="preserve">3000799 ATENCION PREHOSPITALARIA MOVIL DE LA EMERGENCIA Y URGENCIA </t>
  </si>
  <si>
    <t xml:space="preserve">3000800 POBLACION CAPACITADA EN PRIMERA RESPUESTA FRENTE A LAS EMERGENCIAS Y URGENCIAS </t>
  </si>
  <si>
    <t>3000801 TRANSPORTE ASISTIDO DE LA EMERGENCIA Y URGENCIA</t>
  </si>
  <si>
    <t>0129 PREVENCION Y MANEJO DE CONDICIONES SECUNDARIAS DE SALUD EN PERSONAS CON DISCAPACIDAD</t>
  </si>
  <si>
    <t>3000688 PERSONAS CON DISCAPACIDAD RECIBEN ATENCION DE REHABILITACION EN ESTABLECIMIENTOS DE SALUD</t>
  </si>
  <si>
    <t>5000104 ATENCION ESTOMATOLOGICA PREVENTIVA BASICA EN NIÑOS, GESTANTES Y ADULTOS MAYORES</t>
  </si>
  <si>
    <t>3000689 PERSONA CON DISCAPACIDAD CERTIFICADA EN ESTABLECIMIENTOS DE SALUD</t>
  </si>
  <si>
    <t>3000002</t>
  </si>
  <si>
    <t>3000690 PERSONAS CON DISCAPACIDAD RECIBEN SERVICIOS DE REHABILITACION BASADA EN LA COMUNIDAD</t>
  </si>
  <si>
    <t>5000105 ATENCION ESTOMATOLOGICA RECUPERATIVA BASICA EN NIÑOS, GESTANTES Y ADULTOS MAYORES</t>
  </si>
  <si>
    <t>5000059</t>
  </si>
  <si>
    <t>5000201</t>
  </si>
  <si>
    <t>5000201 POBLACION INFORMADA EN SALUD SEXUAL Y REPRODUCTIVA POR MEDIOS DE DIFUSION MASIVA</t>
  </si>
  <si>
    <t>5000106 ATENCION ESTOMATOLOGICA ESPECIALIZADA BASICA</t>
  </si>
  <si>
    <t>Meta Fisica del sub producto: 30% de la población nacional, regional o local que accede a medios de comunicación masivos</t>
  </si>
  <si>
    <t>5005991 EXAMENES DE TAMIZAJE Y DIAGNOSTICO EN RECIEN NACIDO CON FACTORES DE RIESGO PARA RETINOPATIA DE LA PREMATURIDAD (ROP)</t>
  </si>
  <si>
    <t>5005992 BRINDAR TRATAMIENTO A NIÑOS PREMATUROS CON DIAGNOSTICO DE RETINOPATIA DE LA PREMATURIDAD (ROP)</t>
  </si>
  <si>
    <t>Población estimada por INEI.</t>
  </si>
  <si>
    <t>5005993 EVALUACION DE TAMIZAJE Y DIAGNOSTICO DE PERSONAS CON GLAUCOMA</t>
  </si>
  <si>
    <t>5005994 BRINDAR TRATAMIENTO A PERSONAS CON DIAGNOSTICO DE GLAUCOMA</t>
  </si>
  <si>
    <t>5006230 EVALUACION PARA DETECCION Y DIAGNOSTICO DE PERSONAS CON DIABETES MELLITUS CON RIESGO DE RETINOPATIA DIABETICA</t>
  </si>
  <si>
    <t>5006231 BRINDAR TRATAMIENTO A PERSONAS CON DIAGNOSTICO DE RETINOPATIA DIABETICA</t>
  </si>
  <si>
    <t>5006232 EVALUACION PARA DETECCION Y DIAGNOSTICO DE PERSONAS CON ENFERMEDADES EXTERNAS DEL OJO</t>
  </si>
  <si>
    <t>5006233 BRINDAR TRATAMIENTO A PERSONAS CON DIAGNOSTICO DE ENFERMEDADES EXTERNAS DEL OJO</t>
  </si>
  <si>
    <t>5000103 EXAMENES DE TAMIZAJE Y TRATAMIENTO DE PERSONAS AFECTADAS POR INTOXICACION DE METALES PESADOS</t>
  </si>
  <si>
    <t>Enviaran la información</t>
  </si>
  <si>
    <t>5006002 TAMIZAJE CON PAPANICOLAOU PARA DETECCION DE CANCER DE CUELLO UTERINO</t>
  </si>
  <si>
    <t>5006003 TAMIZAJE CON INSPECCION VISUAL CON ACIDO ACETICO PARA DETECCION DE CANCER DE CUELLO UTERINO</t>
  </si>
  <si>
    <t>5000202</t>
  </si>
  <si>
    <t>5000202 COMUNICADORES Y PERIODISTAS INFORMADOS EN TEMAS DE SALUD SEXUAL Y SALUD REPRODUCTIVA</t>
  </si>
  <si>
    <t>5006004 DETECCION MOLECULAR DE VIRUS PAPILOMA HUMANO</t>
  </si>
  <si>
    <t>60% de comunicadores, líderes de opinión, periodistas y voceros institucionales del ámbito de los EESS II-1 II-2 III-1 III-2.</t>
  </si>
  <si>
    <t>5005998 CAPACITACION A ACTORES SOCIALES PARA LA PROMOCION DE PRACTICAS Y ENTORNOS SALUDABLES PARA LA PREVENCION DEL CANCER EN FAMILIAS</t>
  </si>
  <si>
    <t>Listas de asistencia de los participantes en las actividades desarrolladas anteriormente.</t>
  </si>
  <si>
    <t>5006012 DIAGNOSTICO DEL CANCER DE CUELLO UTERINO</t>
  </si>
  <si>
    <t>5006013 TRATAMIENTO DEL CANCER DE CUELLO UTERINO</t>
  </si>
  <si>
    <t>2021 Meta</t>
  </si>
  <si>
    <t>2021 KIT</t>
  </si>
  <si>
    <t>2021 Final</t>
  </si>
  <si>
    <t>5006014 DIAGNOSTICO DEL CANCER DE MAMA</t>
  </si>
  <si>
    <t>PXQ 2020</t>
  </si>
  <si>
    <t>Observaciones</t>
  </si>
  <si>
    <t>5006015 TRATAMIENTO DEL CANCER DE MAMA</t>
  </si>
  <si>
    <t>5006016 DIAGNOSTICO DEL CANCER DE ESTOMAGO</t>
  </si>
  <si>
    <t>Falta darle una pensada a la meta</t>
  </si>
  <si>
    <t>5006017 TRATAMIENTO DEL CANCER DE ESTOMAGO</t>
  </si>
  <si>
    <t>REV</t>
  </si>
  <si>
    <t>5006018 DIAGNOSTICO DEL CANCER DE PROSTATA</t>
  </si>
  <si>
    <t>5006019 TRATAMIENTO DEL CANCER DE PROSTATA</t>
  </si>
  <si>
    <t>5006020 DIAGNOSTICO DEL CANCER DE PULMON</t>
  </si>
  <si>
    <t>5006021 TRATAMIENTO DEL CANCER DE PULMON</t>
  </si>
  <si>
    <t>5006022 DIAGNOSTICO DEL CANCER DE COLON Y RECTO</t>
  </si>
  <si>
    <t>5000203</t>
  </si>
  <si>
    <t>5000203 POBLACION INFORMADA EN SALUD REPRODUCTIVA POR MEDIOS ALTERNATIVOS DE COMUNICACION</t>
  </si>
  <si>
    <t>5006023 TRATAMIENTO DEL CANCER DE COLON Y RECTO</t>
  </si>
  <si>
    <t>20% de la población en edad fértil que accede a medios de comunicación masivos.</t>
  </si>
  <si>
    <t>5006024 DIAGNOSTICO DEL CANCER DE HIGADO</t>
  </si>
  <si>
    <t>5006025 TRATAMIENTO DEL CANCER DE HIGADO</t>
  </si>
  <si>
    <t>Listas de asistencia de los participantes en las actividades desarrolladas en el periodo.</t>
  </si>
  <si>
    <t>5006026 DIAGNOSTICO DE LEUCEMIA</t>
  </si>
  <si>
    <t>5006027 TRATAMIENTO DE LEUCEMIA</t>
  </si>
  <si>
    <t>5006028 DIAGNOSTICO DE LINFOMA</t>
  </si>
  <si>
    <t>Solo se va poder programar meta CENARES con meta regional</t>
  </si>
  <si>
    <t>5006029 TRATAMIENTO DE LINFOMA</t>
  </si>
  <si>
    <t>5006030 DIAGNOSTICO DEL CANCER DE PIEL NO MELANOMA</t>
  </si>
  <si>
    <t>5006031 TRATAMIENTO DEL CANCER DE PIEL NO MELANOMA</t>
  </si>
  <si>
    <t>5005137 PROTEGER A LA NIÑA CON APLICACION DE VACUNA VPH</t>
  </si>
  <si>
    <t>5006000 CONSEJERIA PREVENTIVA EN FACTORES DE RIESGO PARA EL CANCER</t>
  </si>
  <si>
    <t>5006001 CONSEJERIA PARA PACIENTES DIAGNOSTICADOS CON CANCER</t>
  </si>
  <si>
    <t>3000005</t>
  </si>
  <si>
    <t>5006005 TAMIZAJE EN MUJER CON EXAMEN CLINICO DE MAMA PARA DETECCION DE CANCER DE MAMA</t>
  </si>
  <si>
    <t>5000058</t>
  </si>
  <si>
    <t>5000502</t>
  </si>
  <si>
    <t>5000502 ATENCION INTEGRAL PARA LA PREVENCION DEL EMBARAZO ADOLESCENTE</t>
  </si>
  <si>
    <t>5006006 TAMIZAJE EN MUJER CON MAMOGRAFIA BILATERAL PARA DETECCION DE CANCER DE MAMA</t>
  </si>
  <si>
    <t>Requiere entender la base de SIS</t>
  </si>
  <si>
    <t>ADOLESCENTE ATENDIDA</t>
  </si>
  <si>
    <t>10% del total de adolescentes de 12 a 17 años que corresponde atender al Minsa y a los gobiernos regionales. 
Fuente:</t>
  </si>
  <si>
    <t>5006007 TAMIZAJE PARA DETECCION DE CANCER DE COLON Y RECTO</t>
  </si>
  <si>
    <t>30% de adolescentes de 12 a 17 años afiliados al SIS</t>
  </si>
  <si>
    <t>5006008 TAMIZAJE PARA DETECCION DE CANCER DE PROSTATA</t>
  </si>
  <si>
    <t>5006009 TAMIZAJE PARA DETECCION DE CANCER DE PIEL</t>
  </si>
  <si>
    <t>5006010 ATENCION DE LA PACIENTE CON LESIONES PREMALIGNAS DE CUELLO UTERINO CON ABLACION</t>
  </si>
  <si>
    <t>5006011 ATENCION DE LA PACIENTE CON LESIONES PREMALIGNAS DE CUELLO UTERINO CON ESCISION</t>
  </si>
  <si>
    <t>99402.03</t>
  </si>
  <si>
    <t>5006032 ATENCION CON CUIDADOS PALIATIVOS EN EL ESTABLECIMIENTO DE SALUD</t>
  </si>
  <si>
    <t>5006033 ATENCION CON CUIDADOS PALIATIVOS EN EL DOMICILIO</t>
  </si>
  <si>
    <t>5002825 ATENCION DE URGENCIAS (PRIORIDAD III O IV) EN MODULOS DE ATENCION AMBULATORIA</t>
  </si>
  <si>
    <t>Todos los establecimientos</t>
  </si>
  <si>
    <t>5002792 SERVICIO DE ATENCION DE LLAMADAS DE EMERGENCIAS MEDICAS "106"</t>
  </si>
  <si>
    <t>5002793 ATENCION MEDICA TELEFONICA DE LA EMERGENCIA</t>
  </si>
  <si>
    <t>Falta agregar</t>
  </si>
  <si>
    <t>5002794 DESPACHO DE LA UNIDAD MOVIL SAMU</t>
  </si>
  <si>
    <t>5005140 COORDINACION Y SEGUIMIENTO DE LA REFERENCIA</t>
  </si>
  <si>
    <t>3317202</t>
  </si>
  <si>
    <t xml:space="preserve">5002824 ATENCION AMBULATORIA DE URGENCIAS (PRIORIDAD III O IV) EN MODULOS HOSPITALARIOS DIFERENCIADOS </t>
  </si>
  <si>
    <t>5005901 ATENCION DE TRIAJE</t>
  </si>
  <si>
    <t>VACUNA ANTITETANICA A LA GESTANTE</t>
  </si>
  <si>
    <t>5005902 ATENCION DE LA EMERGENCIA Y URGENCIA BASICA</t>
  </si>
  <si>
    <t>GESTANTE PROTEGIDA</t>
  </si>
  <si>
    <t>Porcentaje de gestantes programadas por inmunizaciones de cada Unidad ejecutora o tendencia de los 3 últimos años</t>
  </si>
  <si>
    <t>5005903 ATENCION DE LA EMERGENCIA Y URGENCIA ESPECIALIZADA</t>
  </si>
  <si>
    <t>5005904 ATENCION DE LA EMERGENCIA DE CUIDADOS INTENSIVOS</t>
  </si>
  <si>
    <t>5005905 ATENCION DE LA EMERGENCIA QUIRURGICA</t>
  </si>
  <si>
    <t>ESNI</t>
  </si>
  <si>
    <t xml:space="preserve">5005896 ATENCION PREHOSPITALARIA MOVIL DE LA EMERGENCIA Y URGENCIA </t>
  </si>
  <si>
    <t>5005898 ENTRENAMIENTO DE LA POBLACIÓN EN ACCIONES DE PRIMERA RESPUESTA FRENTE A LAS EMERGENCIA Y URGENCIAS</t>
  </si>
  <si>
    <t xml:space="preserve">DT: 90714 con LAB 2. 
H1N1: 90658
dTpa: 90715
Fiebre Amarilla: 90717
HvB: 90746
</t>
  </si>
  <si>
    <t>5005899 SERVICIO DE TRANSPORTE ASISTIDO DE LA EMERGENCIA Y URGENCIA</t>
  </si>
  <si>
    <t>5004449 CAPACITACION EN MEDICINA DE REHABILITACION</t>
  </si>
  <si>
    <t>DT: 90714 con LAB G. 
H1N1: 90658
dTpa: 90715</t>
  </si>
  <si>
    <t>5005150 ATENCION DE REHABILITACION PARA PERSONAS CON DISCAPACIDAD FISICA</t>
  </si>
  <si>
    <t>5005151 ATENCION DE REHABILITACION PARA PERSONAS CON DISCAPACIDAD SENSORIAL</t>
  </si>
  <si>
    <t>5005152 ATENCION DE REHABILITACION PARA PERSONAS CON DISCAPACIDAD MENTAL</t>
  </si>
  <si>
    <t>5005153 CERTIFICACION DE DISCAPACIDAD</t>
  </si>
  <si>
    <t>5005154 CERTIFICACION DE INCAPACIDAD PARA EL TRABAJO</t>
  </si>
  <si>
    <t>5005155 CAPACITACION A AGENTES COMUNITARIOS EN REHABILITACION BASADA EN LA COMUNIDAD</t>
  </si>
  <si>
    <t>5005924 VISITAS A LAS FAMILIAS PARA REHABILITACION BASADA EN LA COMUNIDAD</t>
  </si>
  <si>
    <t>FAMILIAS SALUDABLES INFORMADAS RESPECTO DE SU SALUD SEXUAL Y REPRODUCTIVA</t>
  </si>
  <si>
    <t>5005925 CAPACITACION A ACTORES SOCIALES PARA LA APLICACION DE LA ESTRATEGIA RBC</t>
  </si>
  <si>
    <t>PROMOCIÓN DE PRACTICAS SALUDABLES PARA EL CUIDADO DE LA SALUD SEXUAL Y REPRODUCTIVA EN FAMILIAS</t>
  </si>
  <si>
    <t>3341201</t>
  </si>
  <si>
    <t>FAMILIAS DE LA GESTANTE Y PUÉRPERA QUE RECIBEN CONSEJERÍA EN EL HOGAR ATRAVÉS DE LA VISITA DOMICILIARIA PARA PROMOVER PRÁCTICAS SALUDABLES EN SALUD SEXUAL Y REPRODUCTIVA DURANTE LA VISITA DOMICILIAR</t>
  </si>
  <si>
    <t>Se programa a nivel de DIRESA no a nivel de establecimiento falta darle una pensada</t>
  </si>
  <si>
    <t>Solo se va aprogramar cenares a nivel regional</t>
  </si>
  <si>
    <t>0016</t>
  </si>
  <si>
    <t>3043952</t>
  </si>
  <si>
    <t>5000062</t>
  </si>
  <si>
    <t>4395201</t>
  </si>
  <si>
    <t>4395201 FAMILIAS QUE RECIBEN CONSEJERÍA A TRAVÉS DE LA VISITA DOMICILIARIA PARA PROMOVER PRÁCTICAS Y ENTORNOS SALUDABLES PARA CONTRIBUIR A LA DISMINUCIÓN DE LA TUBERCULOSIS, VIH/SIDA</t>
  </si>
  <si>
    <t>4395202</t>
  </si>
  <si>
    <t>4395202 FAMILIAS QUE RECIBEN SESIÓN EDUCATIVA Y DEMOSTRATIVA PARA PROMOVER PRÁCTICAS Y GENERAR ENTORNOS SALUDABLES PARA CONTRIBUIR A LA DISMINUCIÓN DE LA TUBERCULOSIS , VIH/SIDA</t>
  </si>
  <si>
    <t>FAMILIA EN ZONAS DE RIESGO INFORMADA QUE REALIZAN PRACTICAS HIGIENICAS SANITARIAS PARA PREVENIR LAS ENFERMEDADES NO TRANSMISIBLES ( MENTAL, BUCAL, OCULAR, METALES PESADOS, HIPERTENSION ARTERIAL Y DIABETES MELLITUS )</t>
  </si>
  <si>
    <t>5005987</t>
  </si>
  <si>
    <t>4395203</t>
  </si>
  <si>
    <t>4395203 DOCENTES CAPACITADOS DESARROLLAN ACCIONES PARA LA PROMOCIÓN DE PRÁCTICAS SALUDABLES Y LA PREVENCIÓN DE LA TUBERCULOSIS,  VIH/SIDA</t>
  </si>
  <si>
    <t>DOCENTE CAPACITADO</t>
  </si>
  <si>
    <t>86703, 87389 (VIH)
86780 (Sífilis)
18-59 años</t>
  </si>
  <si>
    <t>4395204</t>
  </si>
  <si>
    <t>4395204 COMUNIDADES CON LIDERES CAPACITADOS DESARROLLAN VIGILANCIA COMUNITARIA EN FAVOR DE ENTORNOS Y PRÁCTICAS SALUDABLES Y LA PREVENCIÓN DE LA TUBERCULOSIS, VIH/SIDA</t>
  </si>
  <si>
    <t>COMUNIDAD</t>
  </si>
  <si>
    <t>0104
  REDUCCIÓN DE LA MORTALIDAD POR EMERGENCIAS Y URGENCIAS MÉDICAS</t>
  </si>
  <si>
    <t>3000799 ATENCION PREHOSPITALARIA MOVIL DE LA EMERGENCIA Y URGENCIA INDIVIDUAL Y MASIVA</t>
  </si>
  <si>
    <t>3000801 TRANSPORTE ASISTIDO DE LA EMERGENCIA Y URGENCIA INDIVIDUAL</t>
  </si>
  <si>
    <t>0104
 REDUCCIÓN DE LA MORTALIDAD POR EMERGENCIAS Y URGENCIAS MÉDICAS</t>
  </si>
  <si>
    <t>3000799 ATENCION PREHOSPITALARIA MOVIL DE LA EMERGENCIA Y URGENCIA</t>
  </si>
  <si>
    <t>4395205</t>
  </si>
  <si>
    <t>4395205 MUNICIPIOS QUE IMPLEMENTAN ACCIONES PARA MEJORAR O MITIGAR LAS CONDICIONES QUE GENERAN RIESGO PARA ENFERMAR DE TUBERCULOSIS Y VIH/SIDA SEGÚN DISTRITOS/ PROVINCIAS PRIORIZADOS.</t>
  </si>
  <si>
    <t>0131 CONTROL Y PREVENCION EN SALUD MENTAL</t>
  </si>
  <si>
    <t>FAMILIAS CON CONOCIMIENTOS DE PRACTICAS SALUDABLES PARA PREVENIR LOS TRANSTOTRNOS MENTALES Y PROBLEMAS PSICOSOCIALES</t>
  </si>
  <si>
    <t>PERSONAS CON TRASTORNOS AFECTIVOS Y DE ANSIEDAD TRATADAS OPORTUNAMENTE</t>
  </si>
  <si>
    <t>PERSONAS CON TRASTORNOS MENTALES JUDICIALIZADAS TRATADAS</t>
  </si>
  <si>
    <t>NOMBRE DEL PRODUCTO</t>
  </si>
  <si>
    <t>PERSONAS CON TRASTORNOS MENTALES Y DEL COMPORTAMIENTO DEBIDO AL CONSUMO DEL ALCOHOL TRATADAS OPORTUNAMENTE</t>
  </si>
  <si>
    <t>UNIDAD DE MEDIDA</t>
  </si>
  <si>
    <t>CRITERIO DE PROGRAMACION</t>
  </si>
  <si>
    <t>CALCULO DE LA META DEL PRODUCTO A PARTIR DE LA META DEL SUBPRODUCTO
(Método de agregación)</t>
  </si>
  <si>
    <t>86703, 87389 (VIH)
86780 (Sífilis)
87342, 87340 (Hepatitis B)
12-17 años
99401.33 
(consejería pretest)
12-17 años</t>
  </si>
  <si>
    <t>PERSONAS CON TRASTORNOS Y SINDROMES PSICOTICOS TRATADAS OPORTUNAMENTE</t>
  </si>
  <si>
    <t>DEFINICIÓN OPERACIONAL SUB PRODUCTO</t>
  </si>
  <si>
    <t>CRITERIO DE PROGRAMACIÓN</t>
  </si>
  <si>
    <t>FUENTE DE INFORMACIÓN</t>
  </si>
  <si>
    <t>POBLACION CON PROBLEMAS PSICOSOCIALES QUE RECIBEN ATENCION OPORTUNA Y DE CALIDAD</t>
  </si>
  <si>
    <t>0017</t>
  </si>
  <si>
    <t>99 Productos con al menos un item en tipo 4</t>
  </si>
  <si>
    <t xml:space="preserve">300000  ACCIONES COMUNES </t>
  </si>
  <si>
    <t>4395206</t>
  </si>
  <si>
    <t>4395206 PERSONA INFORMADA EN MEDIDAS PREVENTIVAS PARA TUBERCULOSIS</t>
  </si>
  <si>
    <t>6 informes 04 informes de monitoreo y 02 informes de evaluación del PP.</t>
  </si>
  <si>
    <t>La meta fisica de la actividad es igual a la sumatoria de las metas fisicas de los subproductos: 4397502 Monitoreo del programa de Metaxénicas y Zoonosis y  4397503 Evaluación programa de Metaxénicas y Zoonosis</t>
  </si>
  <si>
    <t>MONITOREO, SUPERVISIÒN, EVALUACIÒN Y CONTROL METAXENICAS Y ZOONOSIS</t>
  </si>
  <si>
    <t>99401.33 
(consejería pretest)
18-59 años</t>
  </si>
  <si>
    <t>Conjunto de acciones de control gerencial, que implica un proceso sistemático de recolección, análisis y utilización de información para hacer seguimiento al progreso del programa presupuestal en la consecución de sus resultados para guiar las decisiones de gestión y dirigidas especialmente a monitorear los indicadores de resultados inmediatos, intermedios de producciòn fìsica y ejecuciòn presupuestal</t>
  </si>
  <si>
    <t>Programan solo DIRESA, GERESA, DIRIS, Redes y MINSA.
Se programará  cuatro (04) informes de monitoreo (01 informe trimestral)</t>
  </si>
  <si>
    <t>No aplica</t>
  </si>
  <si>
    <t>Informes de las acciones de monitoreo, realizadas en el periodo, remitidos a la autoridad correspondiente a nivel regional o de Lima Metropolitana.
Los informes deben contener informcion consolidada de las acitividadades (asistencia tecnica, reuniones de trabajo, talleres y otras) realizadas en cada nivel, incluyendo los hallazgos , anàlissi y las acciones implementadas.
Fuente: Base de datos de tramite documentario, registro de expedientes en las DIRESA/GERESA,DIRIS, Redes y MINSA según corresponda.</t>
  </si>
  <si>
    <t>Programa</t>
  </si>
  <si>
    <t>3043955</t>
  </si>
  <si>
    <t>5000065</t>
  </si>
  <si>
    <t>4395501</t>
  </si>
  <si>
    <t>4395501 HOGARES EN ZONAS AERT RECIBEN PAQUETE IEC PARA PREVENIR TB Y ORIENTACION SOBRE PROGRAMAS DE VIVIENDA POPULAR</t>
  </si>
  <si>
    <t>VIVIENDAS</t>
  </si>
  <si>
    <t xml:space="preserve">100% de los casos de TB resistente programados l
</t>
  </si>
  <si>
    <t>En establecimientos de salud I-1 al I-4, criterio de programación es igual a la meta del sub producto 4396504 ATENCION CURATIVA DROGAS DE SEGUNDA LINEA TB RESISTENTE (Filtrar Institución MINSA  (columna O)  y filtrar excluido (columna DL), adicionar los datos de TBR de  la columna B (tto TB) )</t>
  </si>
  <si>
    <t>SIGTB</t>
  </si>
  <si>
    <t>86703, 87389 (VIH)
86780 (Sífilis)
87342, 87340 (Hepatitis B)
18-59 años y espacio LAB = HSH, TRA, TS</t>
  </si>
  <si>
    <t>Proceso que tiene como finalidad determinar el grado de eficacia, efectividad y eficiencia, del programa presupuestal en relación con sus objetivos y los recursos destinados para alcanzarlos; mediante el análisis de su ejecución, resultados e impacto con metodologías rigurosas, que permitan determinar las desviaciones y la adopción de medidas correctivas que garanticen el cumplimiento de las metas programadas y alcanzar los cambios en la población objetivo.</t>
  </si>
  <si>
    <t>I1 / I2 / I3 / I4</t>
  </si>
  <si>
    <t xml:space="preserve">Programan solo  DIRESA, GERESA, DIRIS,   y MINSA.
Se programará dos (02) informes de evaluación (1 al 1er semestre y 1 anual) </t>
  </si>
  <si>
    <t>3000001 ACCIONES COMUNES</t>
  </si>
  <si>
    <t>Informes de evaluación, realizadas en el periodo en curso, remitidos a la autoridad correspondiente a nivel regional o de Lima Metropolitana.
Los informes deben contener, los resultados de la evaluación de indicadores de desempeño (finales, intermedios, inmediatos y de producción física) y ejecución presupuestal, así como el correspondiente análisis, conclusiones, recomendaciones , acciones implementadas y sus resultados.
Fuente: Base de datos de tramite documentario, registro de expedientes en las DIRESA/GERESA,DIRIS y MINSA según corresponda.</t>
  </si>
  <si>
    <t>No hay datos al momento de filtrar</t>
  </si>
  <si>
    <t>Ajuste MINSA</t>
  </si>
  <si>
    <t>3043956</t>
  </si>
  <si>
    <t>5000066</t>
  </si>
  <si>
    <t>4395601</t>
  </si>
  <si>
    <t>4395601 HOGARES DE AFECTADOS CON TB MDR RECIBEN INTERVENCION PARA MEJORA DE VIVIENDA</t>
  </si>
  <si>
    <t>x</t>
  </si>
  <si>
    <t xml:space="preserve">Es un proceso de interacción personal individual o grupal, basado en la enseñanza y aprendizaje entre supervisor(es) y supervisado(s) con el propósito de generar, transferir o fortalecer capacidades mutuas, orientadas a mejorar el desempeño del personal, verificar la calidad de los procesos de gestión, organización y prestación a nivel regional y local; articulando los componentes de la gestión. </t>
  </si>
  <si>
    <t>Programa solo  DIRESA, GERESA, DIRIS , Redes y MINSA.
Se programará  cuatro (04) informes de supervisión (01 informe trimestral)</t>
  </si>
  <si>
    <t>Informes de supervisión realizadas en el periodo en curso, remitidos a la autoridad correspondiente a nivel regional o de Lima Metropolitana.
En los informes deben contener, los resultados de la  supervisión , las acciones implementadas y los resultados del seguimiento correspondiente.
Fuente: Base de datos de tramite documentario, registro de expedientes en las DIRESA/GERESA,DIRIS, Redes  y MINSA según corresponda.</t>
  </si>
  <si>
    <t>86703, 87389 (VIH)
86780 (Sífilis)
87342, 87340 (Hepatitis B)
18-59 años según Etnia</t>
  </si>
  <si>
    <t>Es una evaluaciòn comparativa, retrospectiva periòdica y objetiva de los resultados de diferentes laboratorios y bancos de sangre por medio del envio de paneles caracterizados por parte de los Laboraorios de Referencia Nacional</t>
  </si>
  <si>
    <t>Informes de evaluacion especializada , remitidos  al responsable nacional del PP en el MINSA
Fuente: Base de datos de tramite documentario del INS y MINSA.
Reporte trimestral.</t>
  </si>
  <si>
    <t>DESARROLLO DE NORMAS Y GUÌAS TÈCNICAS EN METAXÈNICAS Y ZOONOSIS</t>
  </si>
  <si>
    <t>La meta fisica de la actividad es igual a la mets fisica del subproducto: 4397601 Desarrollo de normas y guías técnicas en Metaxénicas y Zoonosis</t>
  </si>
  <si>
    <t>4397601</t>
  </si>
  <si>
    <t>3000691</t>
  </si>
  <si>
    <t>5005157</t>
  </si>
  <si>
    <t>4395701</t>
  </si>
  <si>
    <t>4395701 SERVICIOS DE ATENCION DE TUBERCULOSIS CON MEDIDAS DE CONTROL DE INFECCIONES Y BIOSEGURIDAD EN EL PERSONAL DE SALUD</t>
  </si>
  <si>
    <t>Conjunto de acciones orientadas a la formulación, actualización, aprobación y difusión de documentos normativos (normas técnicas, directivas, guía técnica, manuales, planes, lineamientos, entre otros) relacionados a la prevención y control de enfermedades Metaxènicas y Zoonosis; de acuerdo a lo establecido en el el documento “Normas para la Elaboración de Documentos Normativos del Ministerio de Salud”, aprobado por  Resolución Ministerial N°850-2016/MINSA.</t>
  </si>
  <si>
    <t>TRABAJADOR PROTEGIDO</t>
  </si>
  <si>
    <t>100% de los trabajadores de salud que laboran en las áreas identificadas como áreas de riesgo de transmisión de tuberculosis del establecimiento de salud</t>
  </si>
  <si>
    <t>Documento normativos aprobadas con Resolución Ministerial durante el año en curso.
Fuente: Normas legales publicadas "El Peruano".</t>
  </si>
  <si>
    <t>40% de personal de salud registrado en el INFORHUS</t>
  </si>
  <si>
    <t>base nacional de INFORHUS</t>
  </si>
  <si>
    <t>4397602</t>
  </si>
  <si>
    <t>Conjunto de acciones orientadas a la difusión, capacitación para su aplicación al nivel que corresponda, monitoreo y evaluacion de su aplicación, incluye también los procesos para su  adecuación si corresponde; de los documentos aprobados poor el MINSA.</t>
  </si>
  <si>
    <t>Informes de las actividades relacionada a los procesos de implementacion de documentos normativos, realizadas en el periodo, remitidos a la autoridad correspondiente a nivel nacional, regional o de Lima Metropolitana.
Fuente: Base de datos de tramite documentario de los niveles nacional, regional y de Lima Metropolitana.
Reporte  semestral</t>
  </si>
  <si>
    <t>3043977</t>
  </si>
  <si>
    <t>3043958</t>
  </si>
  <si>
    <t>5000068</t>
  </si>
  <si>
    <t>4395801</t>
  </si>
  <si>
    <t>4395801 POBLACIÓN INFORMADA POR MEDIOS DE DIFUSIÓN MASIVA SOBRE PREVENCIÓN EN ITS/VIH Y USO ADECUADO DEL CONDÓN</t>
  </si>
  <si>
    <t>La meta fisica del producto es igual a la meta fisica del subproducto 4397701 FAMILIAS QUE RECIBEN SESIONES DEMOSTRATIVAS PARA LA PREVENCION Y CONTROL DE ENFERMEDADES METAXENICAS</t>
  </si>
  <si>
    <t>5000087</t>
  </si>
  <si>
    <t>30% de la población objetivo de distritos priorizados por mayor incidencia de VIH/SIDA que conoce las formas de prevención del VIH</t>
  </si>
  <si>
    <t>La meta fisica de la actividad es igual a la meta fisica del subproducto 4397701 FAMILIAS QUE RECIBEN SESIONES DEMOSTRATIVAS PARA LA PREVENCION Y CONTROL DE ENFERMEDADES METAXENICAS</t>
  </si>
  <si>
    <t>4397701</t>
  </si>
  <si>
    <t xml:space="preserve">4397701 FAMILIAS QUE RECIBEN SESIONES DEMOSTRATIVAS PARA LA PREVENCION Y CONTROL DE ENFERMEDADES METAXENICAS </t>
  </si>
  <si>
    <t>3033412 FAMILIAS SALUDABLES INFORMADAS RESPECTO DE SU SALUD SEXUAL Y REPRODUCTIVA</t>
  </si>
  <si>
    <t>NA</t>
  </si>
  <si>
    <t>4397702</t>
  </si>
  <si>
    <t>4397702 FAMILIAS QUE RECIBEN SESIONES EDUCATIVAS  PARA LA PREVENCION Y CONTROL DE ENFERMEDADES  ZOONOTICAS.</t>
  </si>
  <si>
    <t>Estan redefiniendo el subproducto</t>
  </si>
  <si>
    <t>5005989</t>
  </si>
  <si>
    <t>4395802</t>
  </si>
  <si>
    <t>4395802 POBLACIÓN INFORMADA A TRAVÉS DE LA DIFUSIÓN DE MENSAJES DE PREVENCIÓN EN ITS/VIH EN REDES SOCIALES</t>
  </si>
  <si>
    <t>La meta fisica de la actividad es igual a la meta fisica del subproducto: 4397703 COMUNIDADES PRIORIZADAS EN EL DISTRITO QUE  IMPLEMENTAN LA VIGILANCIA COMUNITARIA ASOCIADA A ENFERMEDADES METAXÉNICAS Y ZOONOTICAS.</t>
  </si>
  <si>
    <t>50% de la población objetivo que reporta uso de condón en su última relación sexual</t>
  </si>
  <si>
    <t>4397703</t>
  </si>
  <si>
    <t>Acción educativa y de acompañamiento realizada por personal de salud, a líderes de organizaciones comunitarias adscritas al Gobierno Local que cuenten o no con Agentes Comunitarios de la Salud y/o voluntario, para la promoción de prácticas saludables y la implementación vigilancia Comunitaria.</t>
  </si>
  <si>
    <t>4397704</t>
  </si>
  <si>
    <t>4397704 MUNICIPIOS QUE IMPLEMENTAN ACCIONES PARA MEJORAR O MITIGAR LAS CONDICIONES QUE GENERAN RIESGO PARA ENFERMAR DE ENFERMEDADES METAXÉNICAS Y ZOONOTICAS</t>
  </si>
  <si>
    <t>4397705</t>
  </si>
  <si>
    <t xml:space="preserve">Acción educativa y de acompañamiento a los docentes y directivos  de la institución pública de educación básica regular del nivel inicial, primaria y secundaria, para que puedan desarrollar con sus alumnos, acciones educativas, proyectos de aprendizaje y acciones participativas en relación a las prácticas saludables  para la  prevención y control de las enfermedades metaxénicas y zoonóticas. </t>
  </si>
  <si>
    <t>3043980</t>
  </si>
  <si>
    <t>5000090</t>
  </si>
  <si>
    <t>3043959</t>
  </si>
  <si>
    <t>5000069</t>
  </si>
  <si>
    <t>4395901</t>
  </si>
  <si>
    <t>4395901 ORIENTACIÓN/CONSEJERÍA EN VIH Y PREVENCIÓN DE ITS A POBLACIÓN ADULTA Y JOVEN</t>
  </si>
  <si>
    <t>4398001 POBLACION INFORMADA EN PREVENCION Y CONTROL DE LAS ENFERMEDADES METAXENICAS Y ZOONOTICAS POR MEDIOS MASIVOS DE COMUNICACION</t>
  </si>
  <si>
    <t xml:space="preserve">Conjunto de actividades orientadas a difundir mensajes sobre las medidas de prevención, promoción y control de las enfermedades Metaxénicas y Zoonóticas, a través de los medios masivos de comunicaciòn (radio televisión, prensa escrita)  en las áreas endémicas.
</t>
  </si>
  <si>
    <t>10% de la población de varones (18 a 59 años), según proyección del INEI en establecimientos de salud con población asignada y en establecimientos de salud categoría II y III programará el 25% adicional de los varones de 18 años a 59 años atendidos en consejería de ITS y VIH según reporte HIS del año anterior.</t>
  </si>
  <si>
    <t xml:space="preserve">* Mapa de riesgo de enfermedades metaxenicas y zoonosis para determinar areas endemicas, elaborado por la DGE, validado por la DPCEM-MINSA.
• Población estimada (Censo de Población y vivienda INEI.
*Encuesta demográfica y de salud familiar ENDES del año anterior.
</t>
  </si>
  <si>
    <t xml:space="preserve">Nivel de audiencia de radio y televisiòn, nivel de lectorìa de publicaciones escritas.
Fuente:
A nivel nacional: Reporte de medios. y Estudios de rating (medios televisivos), audiencia (radios) y lectoría (prensa escrita) de los medios de comunicación donde se difunden los mensajes de prevención contra las enfermedades metaxénicas y zoonóticas.
A nivel regional :Reporte de control de medios/reporte del alcance emitido por los medios regionales (cuando corresponda).
</t>
  </si>
  <si>
    <t xml:space="preserve">10% adicional de la población de varones (18-59 años) atendidos el año anterior </t>
  </si>
  <si>
    <t>HIS/INEI</t>
  </si>
  <si>
    <t>4398002</t>
  </si>
  <si>
    <t xml:space="preserve">Conjunto de actividades orientadas a difundir  mensajes sobre las medidas y hábitos protectores, prevención y control de las enfermedades Metaxénicas y Zoonóticas, a través de medios y estrategias de comunicación alternativa como: la movilización social, la animación sociocultural, publicidad alternativa, así como el diseño, impresión y distribución de materiales.
</t>
  </si>
  <si>
    <t>3043987 POBLACION INFORMADA Y SENSIBILIZADA EN EL CUIDADO DE LA SALUD DE LAS ENFERMEDADES NO TRANSMISIBLES (MENTAL, BUCAL, OCULAR, METALES PESADOS, HIPERTENSION ARTERIAL Y DIABETES MELLITUS)</t>
  </si>
  <si>
    <t>Sumatoria de beneficiados y/o participantes en ferias informativas, movilizaciones sociales y actividades en espacios públicos masivos.
Fuente: Listas de asistencia de los participantes en las actividades desarrolladas en el perìodo.</t>
  </si>
  <si>
    <t>3043988 FAMILIA EN ZONAS DE RIESGO INFORMADA QUE REALIZAN PRACTICAS HIGIENICAS SANITARIAS PARA PREVENIR LAS ENFERMEDADES NO TRANSMISIBLES ( MENTAL, BUCAL, OCULAR, METALES PESADOS, HIPERTENSION ARTERIAL Y DIABETES MELLITUS )</t>
  </si>
  <si>
    <t>EXCEL:CODIGO HIS</t>
  </si>
  <si>
    <t>99401.33+TD=D+SEXO MASCULINO+ EDAD ENTRE 18 Y 59</t>
  </si>
  <si>
    <t>4398003</t>
  </si>
  <si>
    <t>4398003 COMUNICADORES Y PERIODISTAS INFORMADOS SOBRE PREVENCION Y CONTROL DE LAS ENFERMEDADES METAXENICAS Y ZOONOTICAS</t>
  </si>
  <si>
    <t>Conjunto de actividades (Reuniones,  talleres de capacitación y sensibilización) realizadas con el objetivo de entregar información y capacitación en torno a las medidas de prevención, promoción y control de las enfermedades Metaxénicas y Zoonóticas,  comunicadores, líderes de opinión, periodistas y voceros,   con la finalidad de que estos puedan difundir estos mensajes entre sus diferentes públicos objetivo según los escenarios de riesgo para cada una de las enfermedades; a través de medios de comunicación, redes sociales, pág. Web, entre otros. La coordinación de estas actividades es realizada por los profesionales a cargo de las Oficinas de Comunicaciones de las DIRESA/GERESA y DISA.</t>
  </si>
  <si>
    <t>Directorio de medios de comunicación nacional, regional y local.</t>
  </si>
  <si>
    <t>Sumatoria del Nª de personas que asisten a las actividades( Reuniones,  talleres de capacitación)
Fuente: Listas de asistencia de los participantes en las actividades desarrolladas en el perìodo.</t>
  </si>
  <si>
    <t>3043981</t>
  </si>
  <si>
    <t>Protecciòn del 100% de viviendas  ubicadas en comunidades de riesgo de enfermedades metaxènicas y zoonòticas, de las condicionantes de riesgo que favorezcan su presentaciòn.</t>
  </si>
  <si>
    <t>La meta fisica del producto es igual a la sumatoria de la meta de  07 subproductos: 4398101, 4398103, 4398106, 4398109, 4398111, 4398112, 4398113</t>
  </si>
  <si>
    <t>5000091</t>
  </si>
  <si>
    <t>La meta fisica de la actividad es igual a la sumatoria de la meta de  07 subproductos: 4398101, 4398103, 4398106, 4398109, 4398111, 4398112, 4398113</t>
  </si>
  <si>
    <t>4398101</t>
  </si>
  <si>
    <t>4398101 VIVIENDAS DE AREAS DE RIESGO DE TRANSMISION DE MALARIA IMPLEMENTADAS CON MEDIDAS DE PROTECCION PERSONAL Y FAMILIAR</t>
  </si>
  <si>
    <t>Conjunto de intervenciones dirigidas a brindar protección de las viviendas en las áreas de alto y mediano riesgo de transmisión de la malaria, viviendas de tipo A (vivienda con techo, sin paredes) y B (Viviendas con 2 paredes, sin puerta, sin ventanas), y C (C= vivienda con paredes y techo sin puertas ni ventanas) en las zonas rurales de regiones de costa con mediano y/o alto endemismo e Índice Parasitario Anual &gt; 10 x 1000 hab.
Incluye la  Entrega de 3 mosquiteros por familia, cada 3 años y Visitas trimestrales de seguimiento para evaluar el uso del mosquitero en tres localidades</t>
  </si>
  <si>
    <t>NO, ajuste MEF</t>
  </si>
  <si>
    <t>4395902</t>
  </si>
  <si>
    <t>Sumatoria de las viviendas que recibe 3 mosquiteros registrados en el informe operacional</t>
  </si>
  <si>
    <t>4395902 TAMIZAJE Y DIAGNOSTICO PARA VIH A POBLACIÓN ADULTA Y JOVEN</t>
  </si>
  <si>
    <t>10% de la población de varones (18 a 59 años), según proyección del INEI en establecimientos de salud con población asignada y en establecimientos de salud categoría II y III se programará el 25% adicional de los varones de 18 años a 59 años atendidos en consejería de ITS y VIH según reporte HIS del año anterior.</t>
  </si>
  <si>
    <t xml:space="preserve">10% adicional de la población de varones (18-59 años) tamizados el año anterior </t>
  </si>
  <si>
    <t>4398102</t>
  </si>
  <si>
    <t>4398102 VIVIENDAS EN AREAS DE TRANSMISION DE MALARIA CON VIGILANCIA ENTOMOLOGICA</t>
  </si>
  <si>
    <t>Es el grupo de intervenciones, con el objetivo de realizar vigilancia centinela en las áreas con alta y mediana endemicidad (riesgo de transmisión), según nicho eco epidemiológico
Se  realiza en dos viviendas por cada localidad centinela, por 02 días consecutivos por 12 horas continuas (18:00 a 06:00 hrs) con cebo humano</t>
  </si>
  <si>
    <t>(86703, 87389)+ td=d, entre 18 y 59 años, sexo masculino</t>
  </si>
  <si>
    <t>Sumatoria de la cantidad de viviendas registradas en LAB., código HIS U233, referida a: Vigilancia Entomológica, asociada al código U0087: Actividad de Malaria.</t>
  </si>
  <si>
    <t>0104 REDUCCION DE LA MORTALIDAD POR EMERGENCIAS Y URGENCIAS MEDICAS</t>
  </si>
  <si>
    <t>4398103</t>
  </si>
  <si>
    <t>4398103 VIVIENDAS DE AREAS DE ALTO Y MUY ALTO RIESGO DE TRANSMISION DE MALARIA PROTEGIDAS CON PLAGUICIDAS</t>
  </si>
  <si>
    <t>Es el grupo de intervenciones con el objetivo de proteger las viviendas con rociamiento residual, en viviendas de tipo A (solo en la amazonia), B (B=Viviendas con 2 paredes, sin puerta, sin ventanas), C y D (C= vivienda con paredes y techo sin puertas ni ventanas, D= vivienda completa) en las áreas de alto y mediano riesgo Índice Parasitario Anual &gt; 10 x 1000 hab., según nicho eco epidemiológicO.
Se realiza, 2 veces al año previo al incremento de la transmisión, utilizando una bomba aspersora manual de uso en salud pública, tiempo promedio por vivienda 60 minutos.</t>
  </si>
  <si>
    <t>3043960</t>
  </si>
  <si>
    <t>5000070</t>
  </si>
  <si>
    <t>Sumatoria de la cantidad de viviendas registradas en LAB., código HIS U2462, referida a Rociamiento Colectivo (Residual), asociado a código U0087: Actividad de Malaria.</t>
  </si>
  <si>
    <t>4396001</t>
  </si>
  <si>
    <t>4396001 POBLACIÓN ADOLESCENTE INFORMADA SOBRE VIH/ITS EN ESPACIOS COMUNITARIOS</t>
  </si>
  <si>
    <t>5% de adolescentes de 12 a 17 años según INEI en establecimientos de salud con población asignada y en establecimientos de salud categoría II y III programará el 25% adicional de los adolescentes atendidos, según reporte HIS del año anterior.</t>
  </si>
  <si>
    <t>4398105</t>
  </si>
  <si>
    <t>4398105 VIVIENDAS EN AREAS DE RIESGO PARA DENGUE CON VIGILANCIA ENTOMOLOGICA CON OVITRAMPAS Y LARVITRAMPAS</t>
  </si>
  <si>
    <t xml:space="preserve">10% adicional de la población de varones y mujeres adolescentes (12-17 años) atendidos el año anterior 
</t>
  </si>
  <si>
    <t>3000800 POBLACION CON PRACTICAS EFECTIVAS FRENTE A LAS EMERGENCIAS Y URGENCIAS INDIVIDUALES Y MASIVAS</t>
  </si>
  <si>
    <t>Sumatoria de la cantidad de viviendas registradas en LAB., código HIS U233, referida a: Vigilancia Entomológica, asociada al código U0089: Actividad de Dengue</t>
  </si>
  <si>
    <t>4398106</t>
  </si>
  <si>
    <t>4398106 VIVIENDAS UBICADAS EN ESCENARIO II Y III DE TRANSMISION DE DENGUE PROTEGIDAS CON TRATAMIENTO FOCAL Y CONTROL FISICO</t>
  </si>
  <si>
    <t>Conjunto de actividades que desarrolla el personal de salud de los establecimientos de salud de las áreas de riesgo de transmisión de dengue, El 
Tratamiento focal y físico al se realiza en forma bimensual, con un rendimiento de 20 viviendas por día por inspector.incluye Visita domiciliaria al 100% de viviendas en forma trimestral.</t>
  </si>
  <si>
    <t>Sumatoria de viviendas en los que se ha realizado tratamiento de criaderos método químico colectivo registrado con código U2272, asociado al código U0089: actividad de Dengue.</t>
  </si>
  <si>
    <t>99401.33, td=d, edad entre 12 y 17 años</t>
  </si>
  <si>
    <t>3000698 PERSONAS CON TRASTORNOS MENTALES Y PROBLEMAS PSICOSOCIALES DETECTADAS</t>
  </si>
  <si>
    <t>3000699 POBLACION CON PROBLEMAS PSICOSOCIALES QUE RECIBEN ATENCION OPORTUNA Y DE CALIDAD</t>
  </si>
  <si>
    <t>4398107</t>
  </si>
  <si>
    <t>4398107 VIVIENDAS UBICADAS EN ESCENARIO II Y III DE TRANSMISION DE DENGUE PROTEGIDAS CON NEBULIZACION ESPACIAL</t>
  </si>
  <si>
    <t>3000700 PERSONAS CON TRASTORNOS AFECTIVOS Y DE ANSIEDAD TRATADAS OPORTUNAMENTE</t>
  </si>
  <si>
    <t>Son las acciones que se realiza en las áreas de transmisión de dengue, con el objetivo de aplicar insecticidas de uso en salud pública para la nebulización espacial en las siguientes situaciones:   Escenario II: Ante la presencia de un caso confirmado de dengue importado y la presencia de vector en estado adulto, Escenario III: Ante la presencia de casos confirmados de dengue autóctono
en todos los casos será un 01 ciclo de aplicación de 03 vueltas, con un intervalo de 3 a 5 días entre cada vuelta.</t>
  </si>
  <si>
    <t>3000701 PERSONAS CON TRASTORNOS MENTALES Y DEL COMPORTAMIENTO DEBIDO AL CONSUMO DEL ALCOHOL TRATADAS OPORTUNAMENTE</t>
  </si>
  <si>
    <t>Sumatoria de viviendas en los que se ha realizado nebulización colectiva registrado con código U2472, asociado al código U0089: actividad de Dengue.</t>
  </si>
  <si>
    <t>3000702 PERSONAS CON TRASTORNOS Y SINDROMES PSICOTICOS TRATADAS OPORTUNAMENTE</t>
  </si>
  <si>
    <t>3000703 PERSONAS CON TRASTORNOS MENTALES JUDICIALIZADAS TRATADAS</t>
  </si>
  <si>
    <t>Ya nos enviaron código CIE10.Falta establecer el rango de edades. Revisar para poder calcular las metas a nivel de establecimientos y evaluar la información histórica del HIS (nuevos y reingresos por edades).</t>
  </si>
  <si>
    <t>3000704 COMUNIDADES CON POBLACIONES VICTIMAS DE VIOLENCIA POLITICA ATENDIDAS</t>
  </si>
  <si>
    <t>4398108</t>
  </si>
  <si>
    <t>4398108 VIVIENDAS EN AREAS DE TRANSMISION DE BARTONELOSIS Y/O LEISHMANIOSIS CON VIGILANCIA ENTOMOLOGICA</t>
  </si>
  <si>
    <t>3000705 POBLACION EN RIESGO QUE ACCEDEN A PROGRAMAS DE PREVENCION EN SALUD MENTAL</t>
  </si>
  <si>
    <t>Conjunto de acciones con el objetivo de realizar:Vigilancia entomológica en las viviendas ubicadas en las localidades centinelas de áreas de transmisión de bartonelosis y leishmaniasis, para identificar y colectar Lutzomyia en estadio adulto.
Se realiza  en forma mensual, en 02 viviendas por 02 días consecutivos (12 horas continuas de 18:00 a 06:00 horas por cada día) durante los 12 meses del año.</t>
  </si>
  <si>
    <t>3000706 FAMILIAS CON CONOCIMIENTOS DE PRACTICAS SALUDABLES PARA PREVENIR LOS TRANSTOTRNOS MENTALES Y PROBLEMAS PSICOSOCIALES</t>
  </si>
  <si>
    <t>Sumatoria de viviendas en los que se ha realizado Vigilancia Entomológica,  registrado con código U0090, asociado al código U0090 Actividades de Bartonelosis y/o U0093 Actividades de Leishmaniasis.</t>
  </si>
  <si>
    <t>4396002</t>
  </si>
  <si>
    <t>4396002 POBLACIÓN ADOLESCENTE QUE RECIBE ATENCIÓN PREVENTIVA EN VIH/ITS</t>
  </si>
  <si>
    <t>5% de adolescentes de 12 a 17  años según INEI en establecimientos de salud con población asignada y en establecimientos de salud categoría II y III programará el 25% adicional de los adolescentes atendidos, según reporte del año anterior</t>
  </si>
  <si>
    <t>4398109</t>
  </si>
  <si>
    <t>Leyenda</t>
  </si>
  <si>
    <t>4398109 VIVIENDAS EN AREAS DE TRANSMISION DE BARTONELOSIS Y/O LEISHMANIOSIS PROTEGIDAS CON TRATAMIENTO RESIDUAL</t>
  </si>
  <si>
    <t>Criterios:</t>
  </si>
  <si>
    <t>Son las intervenciones en las áreas de transmisión de Bartonelosis y leishmaniasis, con aplicación de plaguicidas de uso en salud pública de efecto residual de acuerdo a los resultados de vigilancia de la susceptibilidad y resistencia de Lutzomias y según el nicho eco epidemiológico.</t>
  </si>
  <si>
    <t>10% adicional de la población de varones y mujeres (12-17 años) tamizados el año anterior</t>
  </si>
  <si>
    <t>Sumatoria de viviendas en los que se ha realizado Rociamiento Colectivo (Residual), registrado con código U2462, asociado al código U0090 Actividades de Bartonelosis y/o U0093 Actividades de Leishmaniasis</t>
  </si>
  <si>
    <t>Calculo de meta fisica, limpieza de kits, complejidad en aplicación de fórmula</t>
  </si>
  <si>
    <t>0= la meta fisica no son personas o no tiene insumos directos</t>
  </si>
  <si>
    <t>1= Es posible costeo 2021 con los insumos que se tiene</t>
  </si>
  <si>
    <t>4398110</t>
  </si>
  <si>
    <t>2= Se requiere algunos otros ajustes/calculos</t>
  </si>
  <si>
    <t>4398110 VIVIENDAS EN AREAS DE TRANSMISION DE CHAGAS CON VIGILANCIA ENTOMOLOGICA</t>
  </si>
  <si>
    <t>3= Mas dificil el costeo, evaluar si se llega a 2021</t>
  </si>
  <si>
    <t>Conjunto de actividades, en áreas endémicas de transmisión de la enfermedad de Chagas, con el objetivo de realizar la vigilancia entomológica: identificar y recolectar triatominos en estado adulto y estado ninfa, estableciendo la densidad vectorial, información necesaria para orientar y ejecutar el control vectorial en el intra y peri domicilio.
Se realiza en forma trimestral.</t>
  </si>
  <si>
    <t>Sumatoria de viviendas en las que se ha realizado vigilancia entomológica, registrado con código U233, asociado al código U0092 Actividades de Chagas</t>
  </si>
  <si>
    <t xml:space="preserve"> (86703, 87389) y td=d, edad entre 12 y 17</t>
  </si>
  <si>
    <t>4398111</t>
  </si>
  <si>
    <t>4398111 VIVIENDAS EN AREAS DE TRANSMISION DE CHAGAS PROTEGIDAS CON TRATAMIENTO RESIDUAL</t>
  </si>
  <si>
    <t>Conjunto de acciones en las áreas endémicas de transmisión de la enfermedad de Chagas y en áreas con presencia del vector con aplicación de plaguicidas de uso en salud pública de efecto residual (de acuerdo a los resultados de vigilancia de la susceptibilidad y resistencia de triatómicos a los plaguicidas); utilizando una bomba aspersora manual de uso en salud en publica.
Se realiza 1 aplicación cada 6 meses, utilizando una bomba aspersora manual de uso en salud pública.</t>
  </si>
  <si>
    <t>Sumatoria de viviendas en los que se ha realizado a Rociamiento Colectivo (Residual), registrado con código U0092, asociado al código U0092 Actividades de Chagas</t>
  </si>
  <si>
    <t>3043961</t>
  </si>
  <si>
    <t>5000071</t>
  </si>
  <si>
    <t>4396101</t>
  </si>
  <si>
    <t>4396101 POBLACIÓN HSH, TRANS, TS Y DE LA DIVERSIDAD SEXUAL QUE RECIBE ATENCIÓN PREVENTIVA EN VIH/ITS</t>
  </si>
  <si>
    <t>4398112</t>
  </si>
  <si>
    <t>4398112 VIVIENDAS PROTEGIDAS DE LOS PRINCIPALES CONDICIONANTES EN LAS AREAS DE RIESGO DE TRASMISION DE RABIA SILVESTRE</t>
  </si>
  <si>
    <t>Es la intervención orientada a proteger a las comunidades nativas de la ocurrencia de mordeduras por murciélagos  hematófagos en sus vivienda de los departamentos de Amazonas, Madre de Dios, Loreto, Junín, Cusco, Ucayali, Pasco, Ayacucho.
Incluye la entrega de mosquiteros (3 por vivienda).</t>
  </si>
  <si>
    <t>El 25% de la población HSH (considerar como población HSH estimada, el 3% de población de varones de 18 a 59 años según proyección INEI).
 El 50% de la población TS mujeres (considerar como población TS estimada, el 0.8% de población de mujeres de 18 a 59 años según proyección INEI).
El 25% de la población mujeres trans (considerar como población mujeres trans estimada, el   0.4% de población de varones de 18 a 59 años según proyección INEI).</t>
  </si>
  <si>
    <t>Sumatoria de viviendas en los que se ha realizado Atención focal registrado con código U244, con CC en LAB., asociado al código U0088: Actividades de Zoonosis, desarrollado en APP122</t>
  </si>
  <si>
    <t xml:space="preserve">10% adicional de la población  de alto riesgo tamizados el año anterior </t>
  </si>
  <si>
    <t xml:space="preserve">HIS </t>
  </si>
  <si>
    <t>4398113</t>
  </si>
  <si>
    <t>4398113 VIVIENDAS PROTEGIDAS DE LOS PRINCIPALES CONDICIONANTES EN LAS AEREAS DE RIESGO DE TRASMISION DE PESTE</t>
  </si>
  <si>
    <t>Es la intervención orientada a la fumigación de viviendas en donde exista el riesgo de transmisión intradomiciliaria de peste ubicadas en las localidades con presencia de peste en humanos o animales en los últimos 2 años de los departamentos de Piura, Cajamarca, Lambayeque, La Libertad</t>
  </si>
  <si>
    <t xml:space="preserve"> HIS/MINSA
Reporte de peste en personas  o animales registrados el año anterior por EESS, de la Regiones de Piura, Cajamarca, Lambayeque, La Libertad
O 
Sistema de vigilancia epidemiologica CDC
Reporte de notificación de  peste en personas  o animales del año anterior, por EESS y localidad, de las Regiones de Piura, Cajamarca, Lambayeque, La Libertad.</t>
  </si>
  <si>
    <t>Sumatoria de viviendas en los que se ha realizado Tratamiento focal registrado con código U244, con CC en LAB., asociado al código U0094: Actividades de Peste, desarrollado en comunidad APP108</t>
  </si>
  <si>
    <t>(86703, 87389), td=d, lab=TS,HSH,TRA,HTS,TTS)</t>
  </si>
  <si>
    <t>I3,I4,II1,II2,III1,III2</t>
  </si>
  <si>
    <t>4398114</t>
  </si>
  <si>
    <t>4398114 VIVIENDAS EN AREAS DE TRANSMISION DE DENGUE CON VIGILANCIA ENTOMOLOGICA DOMICILIARIA EN ESCENARIO I</t>
  </si>
  <si>
    <t>Sumatoria de viviendas en los que se ha realizado Vigilancia Entomológica registrado con código U233, asociado al código U0089: Actividad de Dengue.</t>
  </si>
  <si>
    <t>4396102</t>
  </si>
  <si>
    <t>4396102 POBLACIÓN INDÍGENA AMAZÓNICA QUE RECIBE ATENCIÓN PREVENTIVA EN VIH/ITS</t>
  </si>
  <si>
    <t>25% de población indígena amazónica (18 a 59 años) según proyección INEI</t>
  </si>
  <si>
    <t>10% adicional de la población de varones y mujeres de comunidades indigenas (18-59 años) tamizados el año anterior</t>
  </si>
  <si>
    <t>4398115</t>
  </si>
  <si>
    <t>4398115 VIVIENDAS EN AREAS DE TRANSMISION DE DENGUE CON VIGILANCIA ENTOMOLOGICA DOMICILIARIA EN ESCENARIOS II Y III</t>
  </si>
  <si>
    <t>Sumatoria de viviendas en los que se ha realizado Vigilancia Entomológica registrado con código U233, asociado al código U0089: Actividad de Dengue</t>
  </si>
  <si>
    <t>3043982</t>
  </si>
  <si>
    <t>Protecciòn del 100% de canes contra el riesgo de rabia a nivel nacional</t>
  </si>
  <si>
    <t>La meta fisica del producto es igual a la meta fisica del subproducto.</t>
  </si>
  <si>
    <t>(86703, 87389), td=d, edad de 18 a 59 años, etnia=(2,19,40,49,50,56,57,58,59,60)</t>
  </si>
  <si>
    <t>5000092</t>
  </si>
  <si>
    <t>La meta fisica de la actividad es igual a la meta fisica del subproducto.</t>
  </si>
  <si>
    <t>I1,I2,I3,I4</t>
  </si>
  <si>
    <t>4398201</t>
  </si>
  <si>
    <t>4398201 CANES VACUNADOS CONTRA LA RABIA</t>
  </si>
  <si>
    <t>Conjunto de actividades orientadas a administrar vacuna contra la rabia, a canes a  partir de tres (3) meses de edad.</t>
  </si>
  <si>
    <t>HIS/MINSA: Reporte de cobertura de vacunación antirrabica canina, del año anterior.</t>
  </si>
  <si>
    <t>Sumatoria de la cantidad de canes registrados en LAB., registro de AAA04 asociado a código U6021 referido a (Vacunación Antirrábica en animales) y la Sumatoria de canes vacunados registrados en el aplicativo web VANCAN del Ministerio de Salud ubicado en la página web: http://vancan.minsa.gob.pe/</t>
  </si>
  <si>
    <t>3043983</t>
  </si>
  <si>
    <t>Programar el tratamiento del 100% de las Personas  con diagnóstico de enfermedades metaxènicas en los establecimientos de salud y en el extramuros por el equipo de salud (médico, enfermera, biólogo, tecnólogo médico, técnico de Laboratorio, técnico de enfermería y ACS,</t>
  </si>
  <si>
    <t>5000093</t>
  </si>
  <si>
    <t>4396103</t>
  </si>
  <si>
    <t>4396103 PERSONAS CON EXPOSICIÓN NO OCUPACIONAL AL VIH QUE RECIBEN ATENCIÓN PREVENTIVA</t>
  </si>
  <si>
    <t>4398301</t>
  </si>
  <si>
    <t>4398301 LOCALIZACION Y DIAGNOSTICO DE CASOS DE MALARIA</t>
  </si>
  <si>
    <t>Es el conjunto de acciones que desarrolla el personal de salud (médico, enfermera, biólogo o tecnólogo médico, técnico de laboratorio, técnico de enfermería) y ACS destinados a la localización precoz y oportuna de los casos de malaria durante la atención de salud, en el intra y extra muro, así como la búsqueda de colaterales</t>
  </si>
  <si>
    <t>100% de personas con exposición no ocupacional atendidos el año anterior</t>
  </si>
  <si>
    <t xml:space="preserve">Clasificacion de estratos riesgo para malaria con base en la tendencia del IPA de los últimos 3 años. hasta  nivel de jurisdicción de EESS, elaborado por el CDC y validado por la DPCEM-MINSA.
Poblacion estimada por las oficinas de estadistica de las DIRESA/GERESA y DIRIS para cada EESS, a partir de la poblacion estimada por el INEI.
</t>
  </si>
  <si>
    <t>10% adicional de personas con exposición no ocupacional atendidos el año anterior</t>
  </si>
  <si>
    <t>Sumatoria de personas identificadas como casos sospechosos de malaria registradas con código R509, asociado al código U2142 Toma de Muestra de diagnóstico, con LAB. GG/PDR.</t>
  </si>
  <si>
    <t>4398302</t>
  </si>
  <si>
    <t>4398302 TRATAMIENTO Y SEGUIMIENTO DE LOS CASOS DIAGNOSTICADOS DE MALARIA CON PLASMODIUM VIVAX</t>
  </si>
  <si>
    <t xml:space="preserve">SVE-NOTI-CDC
Reporte de Vigilancia Epidemiológica dede malaria por P. vivax, de los últimos 3 años hasta nivel de EESS.
</t>
  </si>
  <si>
    <t xml:space="preserve"> (TD= D + DX= Z206 + LAB= VSX, RSA, PAD, OTR) </t>
  </si>
  <si>
    <t>Código CIE 10 B518 y B519 tipo de diagnóstico “P o D”, asociado a U310 Administración de Tratamiento Supervisado con TA en LAB.</t>
  </si>
  <si>
    <t>4398303</t>
  </si>
  <si>
    <t>4398303 TRATAMIENTO Y SEGUIMIENTO DE LOS CASOS DIAGNOSTICADOS CON MALARIA FALCIPARUM</t>
  </si>
  <si>
    <t xml:space="preserve">Va? (SI/NO) </t>
  </si>
  <si>
    <t xml:space="preserve">SVE-NOTI-CDC
Reporte de Vigilancia Epidemiológica de malaria por P.falciparum, de los últimos 3 años hasta nivel de EESS.
</t>
  </si>
  <si>
    <t>Sumatoria de casos de registrados con código CIE 10 B509 y B508 tipo de diagnóstico “P o D”, asociado a U3111 Administración de Tratamiento Supervisado 1ra. Línea o U3112 Administración de Tratamiento Supervisado 2da. Línea con TA en LAB. Para ambos casos.</t>
  </si>
  <si>
    <t xml:space="preserve">Pendientes </t>
  </si>
  <si>
    <t>N</t>
  </si>
  <si>
    <t>0018</t>
  </si>
  <si>
    <t>4398304</t>
  </si>
  <si>
    <t>4396104</t>
  </si>
  <si>
    <t>4398304 DETECCION Y DIAGNOSTICO DE CASO PROBABLE DE DENGUE</t>
  </si>
  <si>
    <t>4396104 POBLACIÓN PRIVADA DE LIBERTAD (PPL) QUE RECIBEN ATENCIÓN PREVENTIVA EN VIH/ITS</t>
  </si>
  <si>
    <t>3000680</t>
  </si>
  <si>
    <t>Actividades que se realiza en los establecimientos de salud, según el escenario de riesgo epidemiológico, para desarrollar acciones de detección y diagnóstico de casos de dengue.</t>
  </si>
  <si>
    <t>5000104</t>
  </si>
  <si>
    <t>25% de población privada de libertad (18 a 59 años) según población reportada por el INPE</t>
  </si>
  <si>
    <t>0068002</t>
  </si>
  <si>
    <t>0068002 EXAMEN ESTOMATOLOGICO</t>
  </si>
  <si>
    <t>En UPSS Consulta externa de establecimientos de salud con población asignada:
Incrementar 5%  de la poblacion  SIS que recibió examen estomatologico el año anterior
En  UPSS consulta externa de establecimientos de salud sin población asignada:    
Incrementar 3%  de la poblacion  SIS que recibió examen estomatologico realizadas el año anterior.
*No se debe considerar programar a las gestantes</t>
  </si>
  <si>
    <t xml:space="preserve">10% de la población de varones y mujeres privados de la libertad(18-59 años) tamizados el año anterior </t>
  </si>
  <si>
    <t>Sumatoria de casos de registrados con código A970 con tipo de diagnóstico “P” asociado a U2142 Toma de muestra diagnóstico, Con LAB. NS1/IGG/IGM/AIS/PCR.</t>
  </si>
  <si>
    <t>Fuente:  MINSA - HIS</t>
  </si>
  <si>
    <t>4398305</t>
  </si>
  <si>
    <t>4398305 ATENCION CASOS DE DENGUE SIN SIGNOS DE ALARMA</t>
  </si>
  <si>
    <t xml:space="preserve">Conjunto de actividades que realiza en los establecimientos de salud, con el objetivo de brindar el tratamiento de soporte, detectar cualquier signo de alarma e instalar el tratamiento correspondiente, a los casos diagnosticados con dengue. </t>
  </si>
  <si>
    <t xml:space="preserve">(86703, 87389), LAB = PPL, td=d y edad de 18 a 59 años
</t>
  </si>
  <si>
    <t xml:space="preserve">SVE-NOTI-CDC: Reporte de Vigilancia Epidemiológica de dengue, de los últimos 3 años hasta nivel de EESS.
</t>
  </si>
  <si>
    <t>Sumatoria de casos de registrados con código A970 relacionado a Dengue sin señales de alarma, con tipo de diagnóstico “P o D”, asociado a U310 Administración de Tratamiento.</t>
  </si>
  <si>
    <t>D0120</t>
  </si>
  <si>
    <t>4398306</t>
  </si>
  <si>
    <t>4398306 ATENCION Y TRATAMIENTO DE CASOS DE DENGUE CON SIGNOS DE ALARMA</t>
  </si>
  <si>
    <t xml:space="preserve">Conjunto de intervenciones que se realiza en los establecimientos de salud, de acuerdo a lo establecido en la NTS. </t>
  </si>
  <si>
    <t>Sumatoria de casos de registrados con código A971 relacionado a dengue con signos de alarma, con tipo de diagnóstico “P o D”, asociado a U310 Administración de Tratamiento.</t>
  </si>
  <si>
    <t>4396105</t>
  </si>
  <si>
    <t>4398307</t>
  </si>
  <si>
    <t>4396105 PERSONAS CON EXPOSICIÓN OCUPACIONAL AL VIH Y HEPATITIS B, QUE RECIBEN ATENCIÓN PREVENTIVA</t>
  </si>
  <si>
    <t>4398307 ATENCION Y TRATAMIENTO DE CASOS DE DENGUE GRAVE</t>
  </si>
  <si>
    <t>No</t>
  </si>
  <si>
    <t>Actividades que realiza el personal de salud de los establecimientos de salud, con el objetivo de brindar atención especializada y seguimiento de los casos de dengue grave; siendo responsable de la atención un equipo multidisciplinario, de acuerdo a la NTS</t>
  </si>
  <si>
    <t>100% de personas con exposición ocupacional atendidos el año anterior</t>
  </si>
  <si>
    <t>Meta del sub producto:4398306 ATENCION Y TRATAMIENTO DE CASOS DE DENGUE CON SIGNOS DE ALARMA</t>
  </si>
  <si>
    <t>Sumatoria de casos de registrados con código A972 relacionado a dengue grave, con tipo de diagnóstico “P o D”, asociado a U310 Administración de Tratamiento.</t>
  </si>
  <si>
    <t>5% adicional de personas con exposición ocupacional atendidos el año anterior</t>
  </si>
  <si>
    <t>4398308</t>
  </si>
  <si>
    <t>4398308 DETECCION Y DIAGNOSTICO DE CASOS DE BARTONELOSIS</t>
  </si>
  <si>
    <t>Espera de la lista de establecimientos de salud con población asignada. // **O lo que se podría hacer es programar  para los ESS que brindaron el subproducto el periodo pasado.</t>
  </si>
  <si>
    <t xml:space="preserve">SVE-NOTI-CDC: Reporte de Vigilancia Epidemiológica deEnfermedad de Carrión y otras bartonelosis, de los últimos 3 años hasta nivel de EESS.
</t>
  </si>
  <si>
    <t>Sumatoria de casos de registrados con código R509 referido al Febril, con LAB. “BT”, asociado al código U2142 Toma de Muestra de diagnóstico, con LAB. “FRT, CTB o PCR.</t>
  </si>
  <si>
    <t>4398309</t>
  </si>
  <si>
    <t>4398309 TRATAMIENTO DE CASOS DE BARTONELOSIS AGUDA</t>
  </si>
  <si>
    <t xml:space="preserve"> (TD= D + DX= Z5781 + LAB=VIH)</t>
  </si>
  <si>
    <t>Sumatoria de casos de registrados con código CIE 10 A440 con tipo de diagnóstico “P o D”, asociado a U3111 Administración de Tratamiento Supervisado 1ra. Línea o U3112 Administración de Tratamiento Supervisado 2da. Línea con TA en LAB. Para ambos casos.</t>
  </si>
  <si>
    <t>0068003</t>
  </si>
  <si>
    <t>0068003 INSTRUCCIÓN DE HIGIENE ORAL</t>
  </si>
  <si>
    <t>I3,I4,II1,II2,III1,III2,IIE,IIE</t>
  </si>
  <si>
    <t>En UPSS Consulta externa de establecimientos de salud con población asignada:
Incrementar 5%  de la poblacion SIS que recibió instruccion de higiene oral el año anterior
En  UPSS consulta externa de establecimientos de salud sin población asignada:    
Incrementar 3%  de la poblacion  SIS que recibió examen estomatologico realizadas el año anterior.
*No se debe considerar programar a las gestantes</t>
  </si>
  <si>
    <t>4398310</t>
  </si>
  <si>
    <t>4398310 TRATAMIENTO DE CASOS DE BARTONELOSIS AGUDA GRAVE</t>
  </si>
  <si>
    <t>Sumatoria de casos de registrados con código CIE 10 A448 con tipo de diagnóstico “P o D”, asociado a U3111 Administración de Tratamiento Supervisado 1ra. Línea o U3112 Administración de Tratamiento Supervisado 2da. Línea con TA en LAB. Para ambos casos.</t>
  </si>
  <si>
    <t>3000612</t>
  </si>
  <si>
    <t>5004436</t>
  </si>
  <si>
    <t>4396201</t>
  </si>
  <si>
    <t>4398311</t>
  </si>
  <si>
    <t>4396201 IDENTIFICACION Y EXAMEN DE SINTOMATICOS RESPIRATORIOS EN LAS ATENCIONES A PERSONAS &gt; 15 AÑOS Y POBLACION VULNERABLE</t>
  </si>
  <si>
    <t>4398311 TRATAMIENTO DE CASOS BARTONELOSIS VERRUCOSA</t>
  </si>
  <si>
    <t>D1330</t>
  </si>
  <si>
    <r>
      <t xml:space="preserve">Para Establecimientos de Salud del Primer Nivel de Atención: 
7% de la Población de 15 años a más  x  Constante Local 
</t>
    </r>
    <r>
      <rPr>
        <b/>
        <sz val="11"/>
        <color rgb="FFFF0000"/>
        <rFont val="Arial"/>
        <family val="2"/>
      </rPr>
      <t>Cálculo de la Constante Local: Tasa Incidencia Frotis Positivo Local / Tasa Incidencia Frotis Positivo  Regional.</t>
    </r>
    <r>
      <rPr>
        <sz val="11"/>
        <color rgb="FF000000"/>
        <rFont val="Arial"/>
        <family val="2"/>
      </rPr>
      <t xml:space="preserve">
Para Hospitales sin población asignada y Establecimientos penitenciarios:
Numero de Sintomáticos Respiratorios identificados al año anterior más el 10%.</t>
    </r>
  </si>
  <si>
    <t>Sumatoria de casos de registrados con código CIE 10 A441 con tipo de diagnóstico “P o D”, asociado a U3111 Administración de Tratamiento Supervisado 1ra. Línea o U3112 Administración de Tratamiento Supervisado 2da. Línea con TA en LAB. Para ambos casos.</t>
  </si>
  <si>
    <t>a)Para Establecimientos de Salud del Primer Nivel de Atención (I-1 – I4) : Sintomáticos respiratorios identificados en el año anterior. Fuente SIG TB
 b)Para Hospitales y Establecimientos penitenciarios: Numero de Sintomáticos Respiratorios identificados al año anterior más el 10%
No considerar Institución=ESSALUD</t>
  </si>
  <si>
    <t>4398312</t>
  </si>
  <si>
    <t>SIG TB Y POBLACION INEI</t>
  </si>
  <si>
    <t>4398312 PERSONA PROTEGIDA CON VACUNA ANTIAMARILICA</t>
  </si>
  <si>
    <t>PERSONA PROTEGIDA</t>
  </si>
  <si>
    <t>Son las actividades que realiza el personal de los establecimientos de salud en el marco del cuidado integral de salud de la población objetivo, para garantizar la protección de las personas contra la enfermedad de la fiebre amarilla, a traves de la administración de una dosis de vacuna contra la fiebre amarilla.</t>
  </si>
  <si>
    <t xml:space="preserve">
Poblacion estimada por las oficinas de estadistica de las DIRESA/GERESA y DIRIS para cada EESS, a partir de la poblacion estimada por el INEI.
</t>
  </si>
  <si>
    <t>Sumatoria de personas vacunadas, registrados con código 90717 Vacunación Antiamarílica.</t>
  </si>
  <si>
    <t>Base de Detección de Sintomáticos Respiratorios (DETECCION 2018_2019 16012020)</t>
  </si>
  <si>
    <t>4398313</t>
  </si>
  <si>
    <t>4398313 DIAGNOSTICO Y TRATAMIENTO DE LOS CASOS DE FIEBRE AMARILLA</t>
  </si>
  <si>
    <t>Es el conjunto de acciones que desarrollan los establecimientos de salud  con el objetivo de realizar un diagnóstico oportuno y tratamiento de los casos de fiebre amarilla según documento normativo vigente.</t>
  </si>
  <si>
    <t>3000681</t>
  </si>
  <si>
    <t xml:space="preserve">SVE-NOTI-CDC: Reporte de Vigilancia Epidemiológica de Fiebre Amarilla, de los últimos 3 años hasta nivel de EESS.
</t>
  </si>
  <si>
    <t>Sumatoria de casos de registrados con código A950 referido a Fiebre Amarilla, con tipo de diagnóstico “P” asociado a U2142 Toma de muestra diagnóstico, con LAB. IGG/IGM/PCR/AIS.</t>
  </si>
  <si>
    <t>5000105</t>
  </si>
  <si>
    <t>0068101</t>
  </si>
  <si>
    <t>0068101 RASPAJE DENTAL</t>
  </si>
  <si>
    <t>CASO ATENDIDO</t>
  </si>
  <si>
    <t>En UPSS Consulta externa de establecimientos de salud con población asignada
Incrementar 10%  de la sumatoria de atenciones registradas para raspaje dental  realizada en poblacion SIS el año anterior.
En  UPSS consulta externa de establecimientos de salud sin población asignada : 
Incrementar 3% de las atenciones de raspaje dental realizadas el año anterior a población SIS</t>
  </si>
  <si>
    <t>4398314</t>
  </si>
  <si>
    <t>4398314 LOCALIZACION Y DIAGNOSTICO DE CASOS DE LEISHMANIOSIS CUTANEA Y MUCOCUTANEA</t>
  </si>
  <si>
    <t>Actividad realizada por el personal de salud y agente comunitario capacitado en la atención intra y extramuros para la identificación de las personas con lesiones sospechosas de leishmaniasis, residentes o procedentes de zonas endémicas para un diagnóstico oportuno</t>
  </si>
  <si>
    <t xml:space="preserve">SVE-NOTI-CDC: Reporte de Vigilancia Epidemiológica de Leishmaniosis, de los últimos 3 años hasta nivel de EESS.
</t>
  </si>
  <si>
    <t>Sumatoria de casos de registrados con código B55 con tipo de diagnóstico “P” asociado a U2142 Toma de muestra diagnóstico, con LAB. FRT/IFI/CTV/IGM/IGG/MON.</t>
  </si>
  <si>
    <t>E1311, U5142</t>
  </si>
  <si>
    <t>4398315</t>
  </si>
  <si>
    <t>4398315 TRATAMIENTO DE CASOS DE LEISHMANIOSIS CUTANEO Y MUCOCUTANEA CON DROGAS DE 1RA LINEA</t>
  </si>
  <si>
    <t>Conjunto de intervenciones que realiza el personal de salud profesional y técnico capacitado (médico, enfermera, biólogo / tecnólogo médico/técnico de laboratorio, técnico de enfermería con el objetivo de garantizar el tratamiento farmacológico supervisado, para recuperar la salud de la persona diagnosticada de leishmaniasis.</t>
  </si>
  <si>
    <t>Sumatoria de casos de registrados con códigos CIE 10 B551 Leishmaniasis cutánea o B552 Leishmaniasis Mucocutánea, con tipo de diagnóstico “P o D”, asociado a U3111 Administración de tratamiento 1° línea.</t>
  </si>
  <si>
    <t>4398316</t>
  </si>
  <si>
    <t>4398316 TRATAMIENTO DE CASOS DE LEISHMANIOSIS CON FALTA DE RESPUESTA A SALES ANTIMONIALES PENTAVALENTES</t>
  </si>
  <si>
    <t>4396202</t>
  </si>
  <si>
    <t>4396202 SEGUIMIENTO DIAGNOSTICO AL SINTOMATICOS RESPIRATORIOS CON 2 RESULTADOS DE BACILOSCOPIA NEGATIVA</t>
  </si>
  <si>
    <t>Conjunto de intervenciones que realiza el personal multidisciplinario capacitado (médico, enfermera, biólogo / tecnólogo médico/técnico de Laboratorio, técnico de enfermería) con el objetivo de garantizar el tratamiento farmacológico supervisado en personas con falta de respuesta al tratamiento con sales antimoniales.</t>
  </si>
  <si>
    <t>0068102</t>
  </si>
  <si>
    <t>10% de los sintomáticos respiratorios examinados estimados para el año.</t>
  </si>
  <si>
    <t>0068102 TECNICA DE RESTAURACION ATRAUMATICA</t>
  </si>
  <si>
    <t>Sumatoria de casos de registrados con códigos CIE 10 B551 Leishmaniasis cutánea o B552 Leishmaniasis Mucocutánea, con tipo de diagnóstico “P o D”, asociado a U3112 Administración de tratamiento 2° línea.</t>
  </si>
  <si>
    <t>En UPSS Consulta externa de establecimientos de salud con población asignada
Incrementar 10%  de la sumatoria de atenciones registradas para tecnica de restauracion atraumatica realizada  en poblacion SIS el año anterior.
En  UPSS consulta externa de establecimientos de salud sin población asignada : 
Incrementar 3% de las atenciones de  tecnica de restauracion atraumatica realizadas el año anterior a población SIS</t>
  </si>
  <si>
    <t>10% del subproducto 4396201 IDENTIFICACION Y EXAMEN DE SINTOMATICOS RESPIRATORIOS EN LAS ATENCIONES A PERSONAS &gt; 15 AÑOS Y POBLACION VULNERABLE</t>
  </si>
  <si>
    <t>4398317</t>
  </si>
  <si>
    <t>4398317 TRATAMIENTO DE CASOS DE LEISHMANIOSIS CUTANEA MUCOSA GRAVE (LMCG)</t>
  </si>
  <si>
    <t>Conjunto de intervenciones que realiza el equipo multidisciplinario (médico especialista, médico general, enfermera, biólogo o tecnólogo, técnico de enfermería y otros) para el manejo especializado de los casos diagnosticados con leishmaniasis cutánea mucosa grave (LMCG).</t>
  </si>
  <si>
    <t>Sumatoria de casos de registrados con códigos CIE 10 B559 Leishmaniasis sin otra especificación (grave), con tipo de diagnóstico “P o D”, asociado a U310 Administración de tratamiento.</t>
  </si>
  <si>
    <t>E1352</t>
  </si>
  <si>
    <t>U2142 LAB 16</t>
  </si>
  <si>
    <t>4398318</t>
  </si>
  <si>
    <t>4398318 LOCALIZACION Y DIAGNOSTICO DE CASOS DE CHAGAS EN MENORES DE 15 AÑOS</t>
  </si>
  <si>
    <t xml:space="preserve">: Es el conjunto de intervenciones que realiza el personal de salud multidisciplinario, en la atención intra y extramuros para la identificación de las personas con sospecha clínica o epidemiológica de la Enfermedad de Chagas en su fase asintomática o sintomática, y que reside o procede de zonas de transmisión. </t>
  </si>
  <si>
    <t xml:space="preserve">SVE-NOTI-CDC: Reporte de Vigilancia Epidemiológica de Chagas, de los últimos 3 años hasta nivel de EESS.
</t>
  </si>
  <si>
    <t>Sumatoria de personas con diagnóstico de Chagas, considerar lo registrado con Categoría B57 tipo de diagnóstico “P” asociado a  U2142 Toma de muestra diagnóstico, con LAB. MICROCONC /GG/PCR/IGG/etc.</t>
  </si>
  <si>
    <t>4398319</t>
  </si>
  <si>
    <t>4398319 VIGILANCIA EN SEROLOGICA EN GESTANTES DE AREA ENDEMICA DE CHAGAS</t>
  </si>
  <si>
    <t xml:space="preserve">Conjunto de intervenciones que realiza el personal de salud multidisciplinario de los establecimientos de salud, con el objetivo de vigilar e identificar a la madre gestante chagásica, con la finalidad de determinar la prevalencia de Chagas Congénito. </t>
  </si>
  <si>
    <t>Sumatoria de casos de registrados con código B57 con tipo de diagnóstico “P” con LAB. “G”, asociado a U2142 Toma de muestra diagnóstico, con LAB. GG/PCR.</t>
  </si>
  <si>
    <t>3000682</t>
  </si>
  <si>
    <t>5000106</t>
  </si>
  <si>
    <t>3000613</t>
  </si>
  <si>
    <t>0068201</t>
  </si>
  <si>
    <t>0068201 TERAPIA ENDODONTICA EN PIEZAS DENTARIAS ANTERIORES Y BICUSPIDES</t>
  </si>
  <si>
    <t>5004437</t>
  </si>
  <si>
    <t>En UPSS Consulta externa de establecimientos de salud con población asignada
Incrementar 10%  de la sumatoria de atenciones registradas para TERAPIA ENDODONTICA EN PIEZAS DENTARIAS ANTERIORES Y BICUSPIDES realizada  en poblacion niño SIS el año anterior.
En  UPSS consulta externa de establecimientos de salud sin población asignada : 
Incrementar 3% de las atenciones de TERAPIA ENDODONTICA EN PIEZAS DENTARIAS ANTERIORES Y BICUSPIDES  realizadas el año anterior a población SIS</t>
  </si>
  <si>
    <t>4398320</t>
  </si>
  <si>
    <t>4398320 TRATAMIENTO DE LOS CASOS DIAGNOSTICADOS CON CHAGAS</t>
  </si>
  <si>
    <t>4396301</t>
  </si>
  <si>
    <t>4396301 ATENCION DE CONTACTOS</t>
  </si>
  <si>
    <t xml:space="preserve">Conjunto de intervenciones que realiza el equipo multidisciplinario de salud para el manejo de los casos diagnosticados con Enfermedad de Chagas en menores de 15 años y Chagas congénito, con el objetivo de eliminar la infección, prevenir la aparición de lesiones en los órganos, prevenir las complicaciones de la enfermedad. </t>
  </si>
  <si>
    <t xml:space="preserve">Para Establecimientos de Salud:
Morbilidad Total* x 4 (Contactos esperados).
*Morbilidad total = promedio de casos de TB en todas sus formas de los 6 últimos años  
+ incremento del 5%
INPE y MINDEF:
N° de casos de tuberculosis programados para el año x 10.
</t>
  </si>
  <si>
    <t>Sumatoria de casos de registrados con código B57 con tipo de diagnóstico “P o D”, asociado a U310 Administración de tratamiento con TA en LAB.</t>
  </si>
  <si>
    <t xml:space="preserve">Para Establecimientos de Salud:
Morbilidad Total* x 4 (Contactos esperados).
*Morbilidad total = promedio de casos de TB en todas sus formas de los 6 últimos años  
+ incremento del 5%
INPE y MINDEF:
N° de casos de tuberculosis registrados para el año x 10.
</t>
  </si>
  <si>
    <t>SIG TB</t>
  </si>
  <si>
    <t>4398321</t>
  </si>
  <si>
    <t>4398321 LOCALIZACIÓN Y DIAGNÓSTICO DE CASOS PROBABLES DE CHIKUNGUNYA</t>
  </si>
  <si>
    <t>D3310, E3319, D3320, E3321</t>
  </si>
  <si>
    <t>Conjunto de intervenciones que realiza el personal de salud: médico, enfermera, tecnólogo médico, biólogo, técnico de enfermería, de los establecimientos de salud, según el escenario de riesgo epidemiológico, para localizar y diagnosticar casos de Chikungunya</t>
  </si>
  <si>
    <t xml:space="preserve">SVE-NOTI-CDC: Reporte de Vigilancia Epidemiológica de Chikungunya, de los últimos 3 años hasta nivel de EESS.
</t>
  </si>
  <si>
    <t>Sumatoria de casos de registrados con código A920 Enfermedad por virus Chikungunya con tipo de diagnóstico “P” asociado al código U2141 Toma de muestra con LAB. IGM/IGG/AIS/PCR.</t>
  </si>
  <si>
    <t>4398322</t>
  </si>
  <si>
    <t>4398322 ATENCIÓN Y TRATAMIENTO DE CASOS DE CHIKUNGUNYA</t>
  </si>
  <si>
    <t>Conjunto de actividades que realiza el personal de los establecimientos de salud frente a un caso de Fiebre Chikungunya en fase aguda, fase subaguda y crónica según lo establecido en documento técnico para la atención de los mismos.</t>
  </si>
  <si>
    <t>Sumatoria de casos de registrados con código A920 Enfermedad por virus Chikungunya con tipo de diagnóstico “P” asociado al código U2141 Toma de muestra con LAB. IGM/IGG/AIS/PCR.
Fuente: HIS MINSA. 
Reporte mensual, trimestral, semestral y anual según corresponda, del año en curso.</t>
  </si>
  <si>
    <t>3043984</t>
  </si>
  <si>
    <t>0068202</t>
  </si>
  <si>
    <t xml:space="preserve">Programar el  tratamiento del 100% de las Personas  con diagnòstico de enfermedades zoonóticas en los EESS y extramuros por el equipo de salud: médico, enfermera, médico veterinario, biólogo y técnico* (en caso de ausencia del personal profesional). </t>
  </si>
  <si>
    <t>0068202 TERAPIA ENDODONTICA EN PIEZAS DENTARIAS POSTERIORES</t>
  </si>
  <si>
    <t>5000094</t>
  </si>
  <si>
    <t>En UPSS Consulta externa de establecimientos de salud con población asignada
Incrementar 10%  de la sumatoria de atenciones registradas para TERAPIA ENDODONTICA EN PIEZAS DENTARIAS POSTERIORES realizada  en poblacion  SIS el año anterior.
En  UPSS consulta externa de establecimientos de salud sin población asignada : 
Incrementar 3% de las atenciones de TERAPIA ENDODONTICA EN PIEZAS DENTARIAS POSTERIORES  realizadas el año anterior a población SIS</t>
  </si>
  <si>
    <t>4398401</t>
  </si>
  <si>
    <t>4398401 PERSONA EXPUESTA A RABIA RECIBE ATENCION INTEGRAL</t>
  </si>
  <si>
    <t>- Se ha calculado con el total de observacione) del SIGTB (incluyendo todas las Instituciones) 
Falta la diferenciación del cálculo para el INPE y MINDEF: N° de casos de tuberculosis programados para el año x 10. (¿Se considera todos los casos registrados en el SIGTB, ya existe alguna base de los casos programados o es el mismo número de contactos esperados = 4?)</t>
  </si>
  <si>
    <t>Intervención orientada al tratamiento de una persona expuesta al riesgo de rabia: que incluye: a) Personas mordidas ( Tratamiento antirrábico y observación del animal mordedor) b) personas en contacto con animal rabioso no mordidas (observación del animal mordedor) c) Personas que viven en áreas endémicas de rabia silvestre (vacunación pre exposición) orientado principalmente a población nativa (en 8 regiones del paìs: Amazonas, Loreto, Junìn, Ayacucho, Pasco, Ucayali, Cusco, Madre de Dios) d) Personas que reciben tratamiento pre-exposición por riesgo ocupacional. La suma de estas 4 condiciones da la meta del subproducto.</t>
  </si>
  <si>
    <t>Programan EESS de salud del 1°,2° y 3° nivel de salud, del ámbito nacional.
Programar el 100%l de personas mordidas que iniciaron tratamiento antirrábico post exposición el año anterior.
Mas 
 30% de la población vacunada ( pre-exposición), en comunidades nativas de las regiones de Amazonas, Loreto, Junín, Ayacucho, Pasco, Ucayali , Clusco, Madre de Dios.
En EESS que aplican vacunacion antirrábica pre-exposición por riesgo ocupacional (toma de muestra, vacunación en comunidades nativas, programar 5 personas más.</t>
  </si>
  <si>
    <t xml:space="preserve">HIS/MINSA: Reporte  personas mordidas que iniciaron tratamiento antirrábico posT exposición el año anterior.
  HIS/MINSA: Reporte de vacunados pre y post exposición, del  Módulo Complementario, correspondiente al año anterio.r
</t>
  </si>
  <si>
    <t>3000614</t>
  </si>
  <si>
    <t>5004438</t>
  </si>
  <si>
    <t>4396401</t>
  </si>
  <si>
    <t>4396401 DIAGNOSTICO DE TUBERCULOSIS PULMONAR</t>
  </si>
  <si>
    <t>D3330, D3322, D3348, U5342</t>
  </si>
  <si>
    <t>PERSONA DIAGNOSTICADA</t>
  </si>
  <si>
    <t>Incremento del 5% al Promedio de los 6 últimos años de Casos nuevos de Tuberculosis Pulmonar</t>
  </si>
  <si>
    <t>4398402</t>
  </si>
  <si>
    <t>4398402 DETECCIÓN Y DIAGNÓSTICO DE CASOS DE RABIA</t>
  </si>
  <si>
    <t>Procedimientos realizados para detectar anticuerpos y confirmar el diagnóstico de rabia en muestras humanas y animales, que incluye toma de muestras en EESS, remisión y procesamiento en laboratorios regionales y control de calidad en laboratorio de referencia nacional</t>
  </si>
  <si>
    <t>HIS/MINSA: Reporte de zoonosis del año anterior.
NET-LAB: Reporte del año anterior</t>
  </si>
  <si>
    <t>0068203</t>
  </si>
  <si>
    <t>0068203 TRATAMIENTO CON APARATOLOGIA FIJA Y ORTODONCIA Y ORTOPEDIA MAXILAR</t>
  </si>
  <si>
    <t>4398404</t>
  </si>
  <si>
    <t>4398404 TRATAMIENTO DE PERSONAS CON DIAGNOSTICO DE ACCIDENTE POR ARACNIDOS</t>
  </si>
  <si>
    <t>En UPSS Consulta externa de establecimientos de salud con población asignada:
Incrementar 5%  de la poblacion  SIS que recibió TRATAMIENTO CON APARATOLOGIA FIJA Y ORTODONCIA Y ORTOPEDIA MAXILAR el año anterior
En  UPSS consulta externa de establecimientos de salud sin población asignada:   
Incrementar 3% de la poblacion SIS que recibIó TRATAMIENTO CON APARATOLOGIA FIJA Y ORTODONCIA Y ORTOPEDIA MAXILAR el año anterior</t>
  </si>
  <si>
    <t>Intervención orientada al dignóstico clínico y tratamiento de una persona agredida por un arácnido que incluye protección específica, seguimiento, referencia y hospitalización de ser necesario.</t>
  </si>
  <si>
    <t>HIS/MINSA: Reporte de morbilidad del año anterior.</t>
  </si>
  <si>
    <t>Total de personas tratadas en emergencia o consulta externa, registradas con códigos CIE 10 X21 y X22 y tipo de diagnóstico definitivo.
Algoritmo para su calculo: 
Fuente:
* HIS MINSA. Reporte mensual, trimestral, semestral y anual según corresponda, del año en curso.
* Sistema de Información de Egresos y Emergencias.Reporte de atenciones en emergencia, mensual, trimestral, semestral y anual según corresponda, del año en curso.</t>
  </si>
  <si>
    <t>4398406 TRATAMIENTO DE PERSONAS CON DIAGNOSTICO DE ACCIDENTE POR OFIDISMO</t>
  </si>
  <si>
    <t>Intervención orientada al diagnóstico clínico y tratamiento de una persona agredida por un ofidio que incluye protección específica, seguimiento, referencia y hospitalización de ser necesario</t>
  </si>
  <si>
    <t xml:space="preserve">HIS/MINSA: Reporte de  del morbilidad del año anterior.
Sistema de Información de Egresos y Emergencias.Reporte del año anterior.
</t>
  </si>
  <si>
    <t>Total de personas tratadas en emergencia, consulta externa y hospitalización, registradas con códigos CIE 10 X20 y X20.92 y x20.93 y tipo de diagnóstico definitivo.
Algoritmo para su calculo: 
Fuente:
* HIS MINSA. Reporte mensual, trimestral, semestral y anual según corresponda, del año en curso.
* Sistema de Información de Egresos y Emergencias.Reporte, mensual, trimestral, semestral y anual según corresponda, del año en curso.</t>
  </si>
  <si>
    <t>4396402</t>
  </si>
  <si>
    <t>4396402 DIAGNOSTICO DE TUBERCULOSIS EXTRA PULMONAR</t>
  </si>
  <si>
    <t>D1515, D1510, D1550, D8010, D8020, D8030, D8040, D8680, D8660, D8670, D8999, D8690, D8070, D8080, D8090</t>
  </si>
  <si>
    <t>4398408</t>
  </si>
  <si>
    <t>Incremento del 5% al Promedio de los 6 últimos años de Casos nuevos de Tuberculosis Extra Pulmonar.</t>
  </si>
  <si>
    <t>4398408 TRATAMIENTO DE PERSONAS CON DIAGNOSTICO DE ACCIDENTE POR OTRAS ESPECIES DE ANIMALES PONZOÑOSOS</t>
  </si>
  <si>
    <t>Intervención orientada al diagnóstico clínico y tratamiento de una persona agredida pur un animal ponzoñoso excepto arácnidos y ofidios, que incluye protección específica, seguimiento, referencia y hospitalización de ser necesario</t>
  </si>
  <si>
    <t>Programan  EESS del 1°,2° y 3° nivel de atención.
Programar el total de personas atendidas en emergencia, consulta externa u hospitalizados, atendidos el año anterior, por: Contacto traumático con avispones, avispas, abejas (X23), Contacto traumático con centípodos y miriápodos venenosos (tropicales) (X24, Contacto traumático con otros artrópodos venenosos especificados Incluye: hormiga, oruga o gusano (X25), Contacto traumático con animales y plantas marinas venenosas (X26) y Contacto traumático con animales y plantas venenosos no especificados (X29).</t>
  </si>
  <si>
    <t xml:space="preserve">HIS/MINSA: Reporte de morbilidad del año anterior.
Sistema de Información de Egresos y Emergencia.Reporte del año anterior.
</t>
  </si>
  <si>
    <t>Total de personas tratadas en emergencia, consulta externa y hospitalización, registradas con códigos CIE 10 X23 y X24 y X25 , X26 y X29 y tipo de diagnóstico definitivo.
Algoritmo para su calculo: 
Fuente:
* HIS MINSA. Reporte mensual, trimestral, semestral y anual según corresponda, del año en curso.
* Sistema de Información de Egresos y Emergencias.Reporte, mensual, trimestral, semestral y anual según corresponda, del año en curso.</t>
  </si>
  <si>
    <t>4398409</t>
  </si>
  <si>
    <t>4398409 DIAGNOSTICO LABORATORIAL DE BRUCELA</t>
  </si>
  <si>
    <t>Intervención orientada al diagnóstico probable, confirmatorio y especializado de una persona con sospecha clínica de brucelosis, desde un establecimiento que cuenta con laboratorio, laboratorio regional y laboratorio referencial. Incluye toma de muestra, remisión, procesamiento y control de calidad de muestras.</t>
  </si>
  <si>
    <t>NET-LAB: Reporte del año anterior, a nivel de EESS, laboratorios referenciales e INS.</t>
  </si>
  <si>
    <t>0068204</t>
  </si>
  <si>
    <t>0068204 TRATAMIENTO CON APARATOLOGIA REMOVIBLE Y ORTODONCIA Y ORTOPEDIA MAXILAR</t>
  </si>
  <si>
    <t>En UPSS Consulta externa de establecimientos de salud con población asignada:
Incrementar 5%  de la poblacion  SIS que recibió TRATAMIENTO CON APARATOLOGIA REMOVIBLE Y ORTODONCIA Y ORTOPEDIA MAXILAR el año anterior
En  UPSS consulta externa de establecimientos de salud sin población asignada:   
Incrementar 3% de la poblacion SIS que recibIó TRATAMIENTO CON APARATOLOGIA REMOVIBLE Y ORTODONCIA Y ORTOPEDIA MAXILAR el año anterior</t>
  </si>
  <si>
    <t>4398411</t>
  </si>
  <si>
    <t>4398411 PERSONAS TRATADAS CON DIAGNOSTICO DE BRUCELOSIS</t>
  </si>
  <si>
    <t xml:space="preserve">Intervención orientada al tratamiento de una persona con diagnóstico probable o confirmado de brucela, que incluye consulta médica, administración de tratamiento, seguimiento </t>
  </si>
  <si>
    <t xml:space="preserve">Programan  EESS del 1°y 2°  nivel de atención.
Total de personas con diagnòstico de brucelosis probable o confirmado (códigos CIE10: A23.0, A23.1 y A23.2), que recibieron tratamiento el año anterior. </t>
  </si>
  <si>
    <t>4396403</t>
  </si>
  <si>
    <t>4396403 DIAGNOSTICO ESPECIALIZADO DE TUBERCULOSIS</t>
  </si>
  <si>
    <t>EXAMEN</t>
  </si>
  <si>
    <t>Incremento del 5% del promedio de los 3 últimos años de cultivos totales realizados + pruebas sensibilidad realizadas</t>
  </si>
  <si>
    <t>4398412</t>
  </si>
  <si>
    <t>4398412 DIAGNOSTICO LABORATORIAL DE CARBUNCO</t>
  </si>
  <si>
    <t>D1520, D1525, D8050, D8060, D8210, D8691, D8692</t>
  </si>
  <si>
    <t>Intervención orientada al diagnòstico probable y confirmado de una persona con sospecha clínica de carbunco, desde un establecimiento de salud que cuenta con laboratorio, laboratorio de referencia regional y nacional, incluye toma de muestra, remisión, procesamiento y control de calidad.</t>
  </si>
  <si>
    <t>INS</t>
  </si>
  <si>
    <t>NET-LAB: Reporte del año anterior, a nivel de laboratorios referenciales e INS.</t>
  </si>
  <si>
    <t>4398414</t>
  </si>
  <si>
    <t>4398414 PERSONAS TRATADAS CON DIAGNOSTICO DE CARBUNCO</t>
  </si>
  <si>
    <t xml:space="preserve">Intervención orientada al tratamiento de una persona con diagnóstico probable y confirmado de carbunco que incluye, consulta médica, administración de tratamiento, internamiento con tiempo promedio de 10 días de hospitalización y seguimiento de la persona. </t>
  </si>
  <si>
    <t>HIS/MINSA: Reporte de morbilidad del año anterior.                                                                            Sistema de Información de Egresos y Emergencias.
Reporte del año anterior.</t>
  </si>
  <si>
    <t>Total de personas que reciben tratamiento en  consulta externa y hospitalización, registradas con códigos CIE 10: A22, A22.0, A23.1, A22.7, A22.8 y A22.9.) y tipo de diagnóstico definitivo.
Algoritmo para su calculo: 
Fuente:
* HIS MINSA. Reporte mensual, trimestral, semestral y anual según corresponda, del año en curso.
* Sistema de Información de Egresos y Emergencias.Reporte, mensual, trimestral, semestral y anual según corresponda, del año en curso.</t>
  </si>
  <si>
    <t>3043997</t>
  </si>
  <si>
    <t>5000103</t>
  </si>
  <si>
    <t>4399701</t>
  </si>
  <si>
    <t>4399701 EVALUACION INTEGRAL EN EL PRIMER DE NIVEL DE ATENCION A PERSONAS EXPUESTAS A METALES PESADOS</t>
  </si>
  <si>
    <t>4398416</t>
  </si>
  <si>
    <t xml:space="preserve">Solo programan establecimientos de salud que cuente con información oficial sobre fuentes de exposición a agentes contaminantes en su ámbito, teniendo en cuenta:
• 20% de niños menores de 12 años y gestantes afiliados al SIS en zonas urbanas.
• 80% de niños menores de 12 años y gestantes afiliados al SIS en zonas rurales.
Fuente: Reporte de afiliados al SIS y mapa que identifica ámbitos con fuentes de exposición a agentes contaminantes, elaborados por la Micro Red, Red o DIRESA.
</t>
  </si>
  <si>
    <t>4398416 DIAGNOSTICO Y TRATAMIENTO DE PERSONAS CON SOSPECHA DE PESTE</t>
  </si>
  <si>
    <t xml:space="preserve">Intervención orientada al diagnóstico clínico-epidemiológico y tratamiento de una persona con sospecha de peste y sus contactos, en los establecimientos de áreas endémicas (Piura, La Libertad, Cajamarca, Lambayeque) que incluye: toma de muestra, consulta médica, tratamiento supervisado, consejería y seguimiento. </t>
  </si>
  <si>
    <t>Nos pasaron una base de examenes, sin embargo por ahora no se puede calcular ya que falta consultar la definición de cada una de las variables</t>
  </si>
  <si>
    <t>Programan  EESS del 1°, 2° y 3° nivel de atención, ubicados en areas endemicas de Peste de las Regiones de Piura, La libertad, Cajamarca, Lambayeque.
Total de personas con sospecha de peste ( Códigos CIE10: A20.0, A20.2, A20. y A20.8) y sus contactos  (7 contactos por cada caso de peste), que recibieron tratamiento el año anterior.</t>
  </si>
  <si>
    <t xml:space="preserve">Total de personas atendidas en consulta externa, con sospecha de peste y contactos de los casos sospechosos de peste que reciben tratamiento.
Algoritmo para su cálculo:  DX.R A20, A20.0, A20.2,  A20.7 y  A20.8. + U310.
Fuente:
HIS MINSA. Reporte mensual, trimestral, semestral y anual según corresponda, del año en curso.
 </t>
  </si>
  <si>
    <t>3000672</t>
  </si>
  <si>
    <t xml:space="preserve">• Reporte de afiliados al SIS.
• Mapa que identifica ámbitos con fuentes de exposición a agentes contaminantes, elaborados por la Micro Red, Red o DIRESA.
</t>
  </si>
  <si>
    <t>5005161</t>
  </si>
  <si>
    <t>4396501</t>
  </si>
  <si>
    <t>4396501 ATENCION CURATIVA ESQUEMA TB SENSIBLE (SIN INFECCION POR VIH/SIDA)</t>
  </si>
  <si>
    <t>4398417</t>
  </si>
  <si>
    <t>PERSONA TRATADA</t>
  </si>
  <si>
    <t>4398417 DIAGNOSTICO LABORATORIAL DE PESTE</t>
  </si>
  <si>
    <t>Incremento del 5% al Promedio de los 06 últimos años de Casos Nuevos de Tuberculosis.</t>
  </si>
  <si>
    <t>Conjunto de procedimientos realizados para detectar y confirmar el diagnóstico de peste en muestras humanas y animales en establecimiento de salud de áreas endémicas de Piura, Cajamarca, Lambayeque, La Libertad que cuente con laboratorio local, laboratorio de refererencia regional y nacional, que incluye toma de muestras, remisión, procesamidento y control de calidad.</t>
  </si>
  <si>
    <t>Sumatoria de personas que han recibido atenciones registradas con los códigos del listado, con el código asociado a contaminación con metales pesados (CMP) en el campo LAB y con tipo de financiamiento SIS (2).
• Z585       Exposición a otras contaminantes del ambiente físico
• Z578       Exposición ocupacional a contaminantes
• Z581       Exposición al aire contaminado 
• Z582       Exposición al agua contaminada 
• Z583       Exposición al suelo contaminado 
Fuente: Reporte HIS</t>
  </si>
  <si>
    <t>I1 / I2 / I3 / I4 / - / - / - / - / - / - / - / -</t>
  </si>
  <si>
    <t>4398418</t>
  </si>
  <si>
    <t>ESPERA DE LA BASE DE DATOS DEL Mapa que identifica ámbitos con fuentes de exposición a agentes contaminantes, elaborados por la Micro Red, Red o DIRESA.</t>
  </si>
  <si>
    <t>4398418 TRATAMIENTO DE PERSONAS CON SOSPECHA DE LEPTOSPIROSIS</t>
  </si>
  <si>
    <t>Intervención orientada al tratamiento de una persona con sospecha clínica de leptospirosis, que incluye consulta médica, toma de muestra tratamiento, hospitalización de ser necesario y seguimiento.</t>
  </si>
  <si>
    <t xml:space="preserve">
Total de personas con diagnóstico de  leptospirosis que reciben tratamiento en consulta externa u hospitalización.
Algoritmo para su cálculo:  Dx A27, A27.0, A27.8,A27.9 + 
Fuente:
HIS MINSA. Reporte mensual, trimestral, semestral y anual según corresponda, del año en curso. 
Sistema de Información de Egresos y Emergencias.  Reporte mensual, trimestral, semestral y anual según corresponda, del año en curso.</t>
  </si>
  <si>
    <t>4398419</t>
  </si>
  <si>
    <t>4398419 DIAGNOSTICO LABORATORIAL DE LEPTOSPIROSIS</t>
  </si>
  <si>
    <t>Conjunto de procedimientos realizados para detectar y confirmar el diagnóstico de leptospirosis en muestras humanas y animales y otras fuentes secundarias en establecimiento de salud de áreas de áreas en riesgo que cuente con laboratorio local, laboratrio de referencia regional y nacional que incluye toma de muestras, remisión, procesamiento y control de calidad.</t>
  </si>
  <si>
    <t>4396504</t>
  </si>
  <si>
    <t>4398421</t>
  </si>
  <si>
    <t>4396504 ATENCION CURATIVA DROGAS DE SEGUNDA LINEA TB RESISTENTE</t>
  </si>
  <si>
    <t>4398421 TAMIZAJE EN AREAS DE RIESGO DE FASCIOLOSIS</t>
  </si>
  <si>
    <t>Intervención orientada a detectar casos de fasciolosis humana en población escolar de áreas de riesgo, es realizado por médico, enfermera, médico veterinario, biólogo, tecnólogo médico o técnico de laboratorio capacitado, realizado por  establecimientos de salud del primer nivel, incluye consulta médica, toma de muestras (coprológico o serológico) y remisión a laboratorio.</t>
  </si>
  <si>
    <t>Programan EESS  del 1° nivel de atención y del 2°con población asignada, ubicados en áreas de riesgo para Faciolosis de las regiones de La Libertad, Cajamarca, Ancash, Lima Provincias, Arequipa, Ayacucho, Huancavelica, Junín, Huanuco, Cusco, Puno, Apurimac, Tacna.
Programar el 20 % de la población escolar (6 a 17 años).</t>
  </si>
  <si>
    <t xml:space="preserve">Clasificacion de  riesgo para faciolosis, con base en informacion de SENASA y reportes de morbilidad, de los últimos 3 años. hasta  nivel de jurisdicción de EESS, elaborado  validado por la DPCEM-MINSA.
Poblacion estimada por las oficinas de estadistica de las DIRESA/GERESA y DIRIS para cada EESS, a partir de la poblacion estimada por el INEI.
</t>
  </si>
  <si>
    <t xml:space="preserve">- Promedio de los 3 últimos años de los casos aprobados con drogas de segunda línea. 
Programación : Filtrar Institución MINSA  (columna O)  y filtrar excluido (columna DL), adicionar los datos de TBR de  la columna B (tto TB) </t>
  </si>
  <si>
    <t>Sumatoria de poblaciòn escolar tamizada.
Algoritmo para su cálculo: 
Fuente:
HIS MINSA. Reporte mensual, trimestral, semestral y anual según corresponda, del año en curso.</t>
  </si>
  <si>
    <t>4398422</t>
  </si>
  <si>
    <t>4398422 DIAGNOSTICO LABORATORIAL DE FASCIOLOSIS</t>
  </si>
  <si>
    <t xml:space="preserve"> Intervención orientada al diagnóstico de laboratorio de una persona con sospecha de fasciolosis en un establecimiento de salud que cuenta con laboratorio (coprológico), en   laboratorio referencial regional (coprológico, serológico) en laboratorio de referencia nacional (pruebas confirmatorias) por un profesional de la salud capacitado (médico veterinario, biólogo, tecnólogo médico o técnico de laboratorio)</t>
  </si>
  <si>
    <t>4398423</t>
  </si>
  <si>
    <t>4398423 PERSONA TRATADA CON DIAGNOSTICO DE FASCIOLOSIS</t>
  </si>
  <si>
    <t>Intervención orientada al tratamiento de una persona con diagnóstico de fasciolasis, se realiza en todo establecimiento de salud por un médico, enfermera, y técnico de enfermería capacitado, incluye, consulta médica, administración de tratamiento, consejería, entrega de material educativo impreso y seguimiento de la persona</t>
  </si>
  <si>
    <t xml:space="preserve">HIS/MINSA: Reporte de morbilidad del año anterior.  </t>
  </si>
  <si>
    <t xml:space="preserve">
Total de personas con diagnóstico de  faciolasis que reciben tratamiento en consulta externa.
Algoritmo para su cálculo:  Dx B66, B66.3 y B66.8 + 
Fuente:
HIS MINSA. Reporte mensual, trimestral, semestral y anual según corresponda, del año en curso. </t>
  </si>
  <si>
    <t>4398424</t>
  </si>
  <si>
    <t>4398424 TAMIZAJE DE PERSONAS CON SOSPECHA DE TENIASIS EN ZONAS DE RIESGO DE TENIASIS/ CISTICERCOSIS</t>
  </si>
  <si>
    <t xml:space="preserve">Intervención orientada a detectar casos de teniasis/cisticercosis en población escolar, de áreas de riesgo, lo realizan médico, enfermera, médico veterinario, biólogo, tecnólogo médico o técnico de laboratorio capacitado en establecimientos de salud de primer nivel de atención, incluye consulta médica, toma de muestras, procesamiento en laboratorio local (coprología) regional (coprología, serología) o de referencia nacional (especializado). </t>
  </si>
  <si>
    <t xml:space="preserve">Programan EESS  del 1° nivel de atención y del 2°con población asignada, ubicados en áreas de riesgo (localidades con casos humanos de teniasis/cisticercosis o con casos de Cisticercosis porcina). 
Programa 20% de la poblacion escolar (6 a 11 años) del ambito.                                                                                                                                                                                       </t>
  </si>
  <si>
    <t xml:space="preserve">Clasificacion de  riesgo para teniasis/cisticercosis, con base en informacion de SENASA y reportes de morbilidad, de los últimos 3 años. hasta  nivel de jurisdicción de EESS, elaborado  validado por la DPCEM-MINSA.
Poblacion estimada por las oficinas de estadistica de las DIRESA/GERESA y DIRIS para cada EESS, a partir de la poblacion estimada por el INEI.
</t>
  </si>
  <si>
    <t>No se encontraron observaciones</t>
  </si>
  <si>
    <t>4398425</t>
  </si>
  <si>
    <t>4398425 TRATAMIENTO DE PERSONAS CON TENIASIS</t>
  </si>
  <si>
    <t xml:space="preserve">Intervención orientada al tratamiento de una persona con diagnóstico de teniasis, se realiza en todo establecimiento de salud por un médico, enfermera y técnico de enfermería capacitado, incluye, consulta médica, administración de tratamiento, consejería, entrega de material educativo impreso y seguimiento de la persona. </t>
  </si>
  <si>
    <t>Programan EESS  del 1° nivel de atención y del 2°con población asignada, ubicados en áreas de riesgo (localidades con casos humanos de teniasis/cisticercosis o con casos de Cisticercosis porcina). 
Programar el total de casos  de Tenia solium atendidos el año anterior.</t>
  </si>
  <si>
    <t xml:space="preserve">Total de personas con diagnóstico de  teniasis que reciben tratamiento en consulta externa.
Algoritmo para su cálculo:  Dx B68 y B68.0  + 
Fuente:
HIS MINSA. Reporte mensual, trimestral, semestral y anual según corresponda, del año en curso. </t>
  </si>
  <si>
    <t>4396508</t>
  </si>
  <si>
    <t>4396508 ATENCION QUIRURGICA DE PACIENTES CON DIAGNOSTICO DE TB</t>
  </si>
  <si>
    <t>Promedio de Casos de TB que requiere atención quirúrgica, de los últimos 03 años</t>
  </si>
  <si>
    <t>4398426</t>
  </si>
  <si>
    <t>4398426  PERSONA TRATADA CON DIAGNOSTICO DE    CISTICERCOSIS</t>
  </si>
  <si>
    <t>Intervención orientada al tratamiento de una persona afectada de cisticercosis, en un establecimiento hospitalario por un médico, enfermera y técnico de enfermería capacitado, que incluye: consulta médica, tratamiento, consejería y seguimiento</t>
  </si>
  <si>
    <t xml:space="preserve">Programan EESS del 2° y tercer nivel de atención.
Programar el numero de personascon diagnóstico confirmado de Cisticercosis (Codigos CIE 10: B69, B69.0, B69.1, B69.8 y B69), tratadas el año anterior.
</t>
  </si>
  <si>
    <t>HIS/MINSA: Reporte de morbilidad del año anterior. 
Sistema de Información de Egresos y Emergencias.Reporte del año anterior.</t>
  </si>
  <si>
    <t>Total de personas con diagnóstico de cistisercosis incluye los códigos CIE 10: B69.0, • B69.1, B69.8 y B69.9., que reciben tratamiento. en consulta externa u hospitalización.
Fuente: 
HIS/MINSA: Reporte de morbilidad del año anterior. 
Sistema de Información de Egresos y Emergencias.Reporte del año anterior.</t>
  </si>
  <si>
    <t>4398427</t>
  </si>
  <si>
    <t>32482,32200,32440,32442,32484</t>
  </si>
  <si>
    <t>4398427 DIAGNOSTICO CONFIRMATORIO DE CISTICERCOSIS</t>
  </si>
  <si>
    <t>Intervención orientada al diagnóstico confirmatorio de una persona con sospecha de cisticercosis en el laboratorio referencial regional y nacional e institutos especializados por un profesional de la salud (médico, biólogo, médico veterinario, tecnólogo médico o técnico de laboratorio) que incluye: diagnóstico por imágenes y serológico</t>
  </si>
  <si>
    <t>NET-LAB: 
Reporte mensual, trimestral, semestral y anual, a nivel de  laboratorios referenciales e INS.</t>
  </si>
  <si>
    <t>- / - / - / - / - / - / III1 / - / - / - / - / -</t>
  </si>
  <si>
    <t>4398428</t>
  </si>
  <si>
    <t>4398428 TAMIZAJE DE POBLACION EN AREAS DE RIESGO DE EQUINOCOCOSIS</t>
  </si>
  <si>
    <t>Intervención orientada a detectar casos de equinococosis quística en población escolar en áreas de riesgo  de Equinococosis  (localidades que han presentado casos de Hidatidosis en humanos o en población animal, este último según el Servicio Nacional de Sanidad Agraria o con casos de Equinococosis canina registrados en el Sistema NetLAB. del INS).
Es realizado por médico, médico veterinario, biólogo, tecnólogo médico o técnico de laboratorio que incluye consulta médica, toma de muestras (serología), diagnóstico por imágenes. También incluye toma de muestra de canes.</t>
  </si>
  <si>
    <t>Programan EESS  del 1° nivel de atención y del 2°con población asignada, ubicadas en areas de riesgo de las regiones Huancavelica, Pasco, Junín, Ayacucho y Puno)
Programar 50% de la población escolar de 3-12 años.</t>
  </si>
  <si>
    <t xml:space="preserve">Clasificacion de  riesgo para Equinococisis, con base en informacion de SENASA y reportes de morbilidad, de los últimos 3 años. hasta  nivel de jurisdicción de EESS, elaborado  validado por la DPCEM-MINSA.
Poblacion estimada por las oficinas de estadistica de las DIRESA/GERESA y DIRIS para cada EESS, a partir de la poblacion estimada por el INEI.
</t>
  </si>
  <si>
    <t>4398429</t>
  </si>
  <si>
    <t>4398429 DIAGNOSTICO CONFIRMATORIO DE EQUINOCOSIS EN LABORATORIO REFENCIAL</t>
  </si>
  <si>
    <t>Es el conjunto de procedimientos realizados para  detectar y confirmar el diagnóstico de equinococosis en muestras humanas y animales realizado por un personal de salud capacitado (médico veterinario, biólogo, tecnólogo médico, o técnico de laboratorio) en laboratorio de referencia regional (ELISA IgG, Aglutinación Latex) y Laboratorio de Referencia Nacional (Inmuhoblot IgG, coproantígeno, coproPCR)</t>
  </si>
  <si>
    <t>NET-LAB: 
Reporte del año anterior, a nivel de EES, laboratorios referenciales e INS</t>
  </si>
  <si>
    <t>3000811</t>
  </si>
  <si>
    <t>5005991</t>
  </si>
  <si>
    <t>4396509</t>
  </si>
  <si>
    <t>4396509 ATENCION CURATIVA ESQUEMA TB SENSIBLE (EXTRAPULMONAR CON COMPROMISO SNC/OSTEARTICULAR)</t>
  </si>
  <si>
    <t>0081101</t>
  </si>
  <si>
    <t>0081101 DETECCIÓN DE RECIÉN NACIDO PREMATURO CON FACTORES DE RIESGO PARA ROP EN EL SEGUNDO Y TERCER NIVEL DE ATENCIÓN.</t>
  </si>
  <si>
    <t>PERSONA EVALUADA</t>
  </si>
  <si>
    <t>La meta fisica es igual al 100% de recién nacidos prematuros, nacidos en el EESS el año anterior, según CNV +  RN prematuros referidos de los Establecimientos de Salud de su ámbito jurisdiccional para la detección de factores de riesgo para ROP, registrados en el sistema de referencia.</t>
  </si>
  <si>
    <t>2% del promedio de los 06 últimos años del total de casos de tuberculosis en todas sus formas.</t>
  </si>
  <si>
    <t>Solo se usa el CNV(hospitales)</t>
  </si>
  <si>
    <t>En establecimientos de salud I-1 al I-4, es 2% de la Morbilidad total esperada (Morbilidad total esperada = Incremento del 5% al promedio de los 6 últimos años del total de casos de tuberculosis en todas sus formas),</t>
  </si>
  <si>
    <t>4398430</t>
  </si>
  <si>
    <t>4398430 PERSONA TRATADA CON DIAGNOSTICO DE EQUINOCOCOSIS</t>
  </si>
  <si>
    <t>Intervención orientada al tratamiento de una persona afectada con equinococosis quística, se realiza en todo establecimiento hospitalario por un médico, enfermera, y técnico de enfermería capacitado, incluye, consulta médica, tratamiento quirúrgico de ser necesario, administración de tratamiento, consejería, entrega de material educativo impreso y, seguimiento de la persona</t>
  </si>
  <si>
    <t>Sistema de Información de Egresos y Emergencias.Reporte del año anterior
HIS MINSA. Reporte del año anterior</t>
  </si>
  <si>
    <t xml:space="preserve">
Total de personas con diagnóstico de equinococosis que reciben tratamiento en consulta externa u hospitalización.
Algoritmo para su cálculo:  Dx B67, B67.0,B67.1, B67.2, B67.3,B67.4 y B67. ,+ 
Fuente:
HIS MINSA. Reporte mensual, trimestral, semestral y anual según corresponda, del año en curso. 
Sistema de Información de Egresos y Emergencias.  Reporte mensual, trimestral, semestral y anual según corresponda, del año en curso.</t>
  </si>
  <si>
    <t xml:space="preserve">Sumatoria de actividades: Evaluación de factores de riesgo para ROP directos y asociados.            RN prematuro con muy bajo peso al nacer CIE 10 - P0711
RN prematuro CIE 10 - PO73
Inmaduridad extrema CIE 10-PO7.2
</t>
  </si>
  <si>
    <t>4396510</t>
  </si>
  <si>
    <t>4396510 ATENCION CURATIVA ESQUEMA TB SENSIBLE (TB Y COINFECCION VIH-SIDA)</t>
  </si>
  <si>
    <t>0081102</t>
  </si>
  <si>
    <t>0081102 SEGUIMIENTO DE RECIÉN NACIDO PREMATURO CON FACTORES DE RIESGO PARA ROP EN EL SEGUNDO Y TERCER NIVEL DE ATENCIÓN.</t>
  </si>
  <si>
    <t>Promedio de los 03 últimos años de Casos de Tuberculosis - VIH + 5%</t>
  </si>
  <si>
    <t>La meta fisica es igual al  60% de la meta del  subproducto  "Detección de recién nacido prematuro con factores de riesgo para ROP en el segundo y tercer nivel de atención."</t>
  </si>
  <si>
    <t>En establecimientos de salud I-1 al I-4, es el promedio de Casos de Tuberculosis - VIH, de los 03 últimos años</t>
  </si>
  <si>
    <t>Sumatoria de actividades registradas como procedimiento fondo de ojos mediante oftalmoscopia indirecta cód. CPT (92226), asociado a diagnóstico de Retinopatía de la Prematuridad – ROP (H35.1) con registro (P) en tipo de diagnóstico.</t>
  </si>
  <si>
    <t>3000615</t>
  </si>
  <si>
    <t>5004439</t>
  </si>
  <si>
    <t>4396601</t>
  </si>
  <si>
    <t>4396601 ATENCION CURATIVA ESQUEMA TB SENSIBLE PARA PERSONAS PRIVADAS DE LIBERTAD</t>
  </si>
  <si>
    <t>- Promedio de los últimos 3 años del total de casos diagnosticados de tuberculosis del establecimiento penitenciario más 15%.
- Programación: Filtrar Institución INPE  (columna O) y Microred (columna R) para saber a que región pertenece el establecimiento penitenciario</t>
  </si>
  <si>
    <t>0081103</t>
  </si>
  <si>
    <t>0081103 DIAGNÓSTICO DE RECIÉN NACIDO CON RETINOPATÍA DE LA PREMATURIDAD EN SEGUNDO Y TERCER NIVEL DE ATENCIÓN</t>
  </si>
  <si>
    <t>La meta fisica es igual al  12% de la meta del  subproducto "Seguimiento de recién nacido prematuro con factores de riesgo para ROP en el segundo y tercer nivel de atención".</t>
  </si>
  <si>
    <t>Sumatoria de actividades registradas como procedimiento fondo de ojos mediante oftalmoscopia indirecta cód. CPT (92226) asociado a diagnóstico de Retinopatía de la Prematuridad – ROP (H35.1) con registro (D o R) en tipo de diagnóstico.</t>
  </si>
  <si>
    <t>4396604</t>
  </si>
  <si>
    <t>4396604 ATENCION CURATIVA DROGAS DE SEGUNDA TB RESISTENTE PARA PERSONAS PRIVADAS DE LIBERTAD</t>
  </si>
  <si>
    <t xml:space="preserve">- Promedio de los últimos 3 años de TB resistente más 5%
- Programación: : Filtrar Institución INPE  (columna O) y Microred (columna R) para saber a qué región pertenece el establecimiento penitenciario y filtrar excluido (columna DL) 
Adicionar los datos de TBR de  la columna B (tto TB) sin filtro de exclusión
</t>
  </si>
  <si>
    <t>0081104</t>
  </si>
  <si>
    <t>0081104 CONSEJERÍA DE RECIÉN NACIDO CON RETINOPATÍA DE LA PREMATURIDAD EN SEGUNDO Y TERCER NIVEL DE ATENCIÓN</t>
  </si>
  <si>
    <t>La meta fisica es igual al  100% de la meta del  subproducto "Seguimiento de recién nacido prematuro con factores de riesgo para ROP en el segundo y tercer nivel de atención".</t>
  </si>
  <si>
    <t>Sumatoria de actividades registradas como Consejería en Salud Ocular código de procedimiento (99401.16).</t>
  </si>
  <si>
    <t>Se encuentran 0 observaciones, pendiente de revisión de filtros MINSA</t>
  </si>
  <si>
    <t>NO, pendiente ajuste MINSA</t>
  </si>
  <si>
    <t>3043968</t>
  </si>
  <si>
    <t>5000078</t>
  </si>
  <si>
    <t>0081105</t>
  </si>
  <si>
    <t>0081105 REFERENCIA DE RECIÉN NACIDO CON RETINOPATÍA DE LA PREMATURIDAD AL SEGUNDO Y TERCER NIVEL DE ATENCIÓN</t>
  </si>
  <si>
    <t>4396801</t>
  </si>
  <si>
    <t>PERSONA REFERIDA</t>
  </si>
  <si>
    <t>4396801 PERSONAS CON DIAGNOSTICO DE INFECCIÓN DE TRANSMISIÓN SEXUAL (ITS) QUE RECIBE TRATAMIENTO</t>
  </si>
  <si>
    <t>Solo  programan los EESS que no cuentan con  médico oftalmólogo capacitado  para el diagnóstico , tratamiento y control de recien nacidos con ROP.
La meta fisica es igual :
Al 100% de la meta del subproducto: "Seguimiento de recién nacido prematuro con factores de riesgo para ROP en el segundo y tercer nivel de atención"
o 
 Al 100% de recién nacidos con diagnóstico de Retinopatía de la Prematuridad que requiere tratamiento y control.</t>
  </si>
  <si>
    <t>10% adicional de los casos de ITS (todas las poblaciones y grupos de edades) atendidos el año anterior</t>
  </si>
  <si>
    <t>Sumatoria de referencias registradas con RF en casillero Lab asociado a diagnóstico Retinopatía de la Prematuridad (H35.1) con registro (P o D) en tipo de diagnóstico.</t>
  </si>
  <si>
    <t>(TD=D,R +A509, A510, A511, A512 
 A513, A514, A515, A519,
 A520, A521, A522, A523, 
 A527, A528, A529, A530 
 A539, A549, A562,  A590,  A599,O981 + lab=TS,HSH,TRA,HTS,TTS,ST,PPL,G,P) + (td=D, R + A64X6,A64X4,A64X1, A64X5)+ (TD=D+ A64X9+ LAB=ITS+LAB TS,HSH,TRA,HTS,TTS,ST,PPL,G,P)</t>
  </si>
  <si>
    <t>I1 / I2 / I3 / I4 / II1 / II2 / III1 / III2 / - / IIE / IIIE</t>
  </si>
  <si>
    <t>Ya nos enviaron los códigos CIE10. Falta obtener las metas físicas históticas en base al HIS</t>
  </si>
  <si>
    <t>3000812</t>
  </si>
  <si>
    <t>5005992</t>
  </si>
  <si>
    <t>0081202</t>
  </si>
  <si>
    <t>0081202 CONTROLES POST OPERATORIOS DE CIRUGÍA EN RECIÉN NACIDOS CON RETINOPATÍA DE LA PREMATURIDAD.</t>
  </si>
  <si>
    <t>PERSONA CONTROLADA</t>
  </si>
  <si>
    <t>La meta fisica es igual al 100% de recién nacidos prematuros programados para tratamiento especializado de Retinopatía de la Prematuridad.</t>
  </si>
  <si>
    <t>3043969</t>
  </si>
  <si>
    <t>5000079</t>
  </si>
  <si>
    <t>4396901</t>
  </si>
  <si>
    <t>4396901 NIÑOS Y ADOLESCENTES CON DIAGNÓSTICO DE VIH QUE RECIBEN ATENCIÓN INTEGRAL</t>
  </si>
  <si>
    <t>100% de niños y adolescentes (0 a 17 años) con diagnóstico de VIH atendidos del año anterior</t>
  </si>
  <si>
    <t>Sumatoria de actividades registradas como Cuidado posterior a la cirugía con numeración 2 en casillero LAB o el número de controles que tenga, asociado al diagnóstico de Retinopatía de la Prematuridad (H35.1), código de procedimiento (Z48.9).</t>
  </si>
  <si>
    <t>10% adicional de niños y adolescentes (0 a 17 años) con diagnóstico de VIH atendidos del año anterior</t>
  </si>
  <si>
    <t>Reporte de Monitoreo de DPVIH</t>
  </si>
  <si>
    <t>0081203</t>
  </si>
  <si>
    <t>0081203 DIAGNÓSTICO, TRATAMIENTO QUIRÚRGICO Y CONTROL ESPECIALIZADO PARA RECIÉN NACIDO CON RETINOPATÍA DE LA PREMATURIDAD MEDIANTE OFERTA MÓVIL.</t>
  </si>
  <si>
    <t>La meta fiísica es igual al 50% de Recién Nacidos prematuros programados para diagnóstico/tratamiento de Retinopatía de la Prematuridad.                     * Se Programan los establecimientos de Salud que no cuenten con capacidad resolutiva y el establecimiento de salud que realiza el tratamiento.</t>
  </si>
  <si>
    <t>- / - / I3 / I4 / II1 / II2 / III1 / III2 / - / IIE / IIIE / SCF</t>
  </si>
  <si>
    <t>I3 / I4 / II1 / II2 / III1 / III2 / - / IIE / IIIE</t>
  </si>
  <si>
    <t>4396902</t>
  </si>
  <si>
    <t>4396902 ADULTOS Y JÓVENES CON DIAGNÓSTICO DE VIH QUE RECIBEN ATENCIÓN INTEGRAL</t>
  </si>
  <si>
    <t>Sumatoria de actividades registradas como Destrucción de retinopatía extensa realizado en RN con diagnóstico de retinopatía de la prematuridad código CIE 10 (H35.1). Código de procedimiento: Oftalmoscopía indirecta CPT (67226), Inyección intravítrea de agente farmacológico antiangiogénico (procedimiento separado), código CPT (67028), Vitrectomía, mecánica, vía pars plana; con retiro de membrana subretinal (p. ej. Neovascularización coroidal), incluye, si se realiza, taponamiento intraocular (p. ej. Aire, gas o aceite de silicona) y fotocoagulación láser (67043), Cuidado Posterior a la Cirugía CPT (Z48.9).</t>
  </si>
  <si>
    <t>25% adicional al número de PVV .(Jóvenes, adultos, adultos mayores) que reciben TARV del año anterior</t>
  </si>
  <si>
    <t>25% adicional de personas viviendo con VIH (adultos y jóvenes) que reciben TAR el año anterior</t>
  </si>
  <si>
    <t>0081204</t>
  </si>
  <si>
    <t>0081204 TRATAMIENTO ESPECIALIZADO DE RECIÉN NACIDO CON RETINOPATÍA DE LA PREMATURIDAD CON LASER</t>
  </si>
  <si>
    <t xml:space="preserve">La meta física es igual:   al 30% de personas programadas del sub producto diagnóstico de Retinopatía de la Prematuridad en Establecimientos de Salud con capacidad resolutiva. 
*Del total de pacientes diagnosticados con ROP, el 50% amerita tratamiento.
</t>
  </si>
  <si>
    <t xml:space="preserve">La meta física es igual:   al 30% de personas programadas del sub producto diagnóstico de Retinopatía de la Prematuridad en Establecimientos de Salud con capacidad resolutiva. 
*Del total de pacientes diagnosticados con ROP, el 50% amerita tratamiento.
</t>
  </si>
  <si>
    <t>3043970</t>
  </si>
  <si>
    <t>5000080</t>
  </si>
  <si>
    <t>4397001</t>
  </si>
  <si>
    <t>4397001 GESTANTES CON DIAGNOSTICO DE VIH QUE RECIBEN ATENCION INTEGRAL</t>
  </si>
  <si>
    <t>25% adicional de Gestantes con VIH, atendidas el año anterior</t>
  </si>
  <si>
    <t>25% adicional de gestantes con VIH atendidos en el año anterior</t>
  </si>
  <si>
    <t>0081205</t>
  </si>
  <si>
    <t>0081205 TRATAMIENTO ESPECIALIZADO DE RECIÉN NACIDO CON RETINOPATÍA DE LA PREMATURIDAD CON ANTI-ANGIOGENICOS</t>
  </si>
  <si>
    <t>La meta fisica es  igual al 12% de personas programadas del sub producto diagnóstico de Retinopatía de la Prematuridad en Establecimientos de Salud con capacidad resolutiva.</t>
  </si>
  <si>
    <t>FICHA DE INVESTIGACION EPIDEMIOLOGICA DE CASO DE LA GESTANTE CON VIH Y EL RECIEN NACIDO EXPUESTO AL VIH (CENTRO NACIONAL DE EPIDEMIOLOGIA)</t>
  </si>
  <si>
    <t>(TD=D + DX= Z349, Z359,Z3491,Z3492,Z3493,Z3591,Z3592,Z3593) + TD=D+ DX=  B24X, Z21X1</t>
  </si>
  <si>
    <t>4397002</t>
  </si>
  <si>
    <t>4397002 NIÑOS EXPUESTOS AL VIH QUE RECIBEN ATENCIÓN INTEGRAL</t>
  </si>
  <si>
    <t>NIÑO ATENDIDO</t>
  </si>
  <si>
    <t>25% adicional de recién nacidos expuestos al VIH, atendidos el año anterior</t>
  </si>
  <si>
    <t>0081206</t>
  </si>
  <si>
    <t>0081206 TRATAMIENTO ESPECIALIZADO DE RECIÉN NACIDO CON RETINOPATÍA DE LA PREMATURIDAD CON LASER MAS ANTIANGIOGÉNICOS</t>
  </si>
  <si>
    <t>La meta fisica es igual al 5% de personas programadas del sub producto diagnóstico de Retinopatía de la Prematuridad en Establecimientos de Salud con capacidad resolutiva.</t>
  </si>
  <si>
    <t xml:space="preserve">EDAD &lt;= 1M + (TD=D, + DX= Z2061) </t>
  </si>
  <si>
    <t>3043971</t>
  </si>
  <si>
    <t>5000081</t>
  </si>
  <si>
    <t>4397101</t>
  </si>
  <si>
    <t>0081207</t>
  </si>
  <si>
    <t>4397101 GESTANTES CON DIAGNOSTICO DE SÍFILIS Y SUS PAREJAS QUE RECIBEN ATENCIÓN INTEGRAL</t>
  </si>
  <si>
    <t>0081207 TRATAMIENTO ESPECIALIZADO DE RECIÉN NACIDO CON RETINOPATÍA DE LA PREMATURIDAD CON VITRECTOMÍA POSTERIOR MÁS ENDOFOTOCOAGULACIÓN.</t>
  </si>
  <si>
    <t>La meta fisica es igual al 3% de personas programadas del sub producto diagnóstico de Retinopatía de la Prematuridad en Establecimientos de Salud con capacidad resolutiva.</t>
  </si>
  <si>
    <t>25% adicional al número de gestantes con sífilis atendida en el año anterior.</t>
  </si>
  <si>
    <t>FICHA DE INVESTIGACIÓN EPIDEMIOLÓGICA DE CASO DE SÍFILIS MATERNA
Y SÍFILIS CONGENITA (CENTRO NACIONAL DE EPIDEMIOLOGIA)</t>
  </si>
  <si>
    <t>(TD=D+DX= O981)</t>
  </si>
  <si>
    <t>I2,I3,I4,II1,II2,III1,III2,IIE,IIIE</t>
  </si>
  <si>
    <t>- Ese 25 % representaría a la pareja?</t>
  </si>
  <si>
    <t>0081208</t>
  </si>
  <si>
    <t>0081208 DIAGNÓSTICO Y TRATAMIENTO DE COMPLICACIONES: ERROR REFRACTIVO SECUNDARIO A RETINOPATÍA DEL PREMATURO.</t>
  </si>
  <si>
    <t>4397102</t>
  </si>
  <si>
    <t>4397102 NIÑOS EXPUESTOS A SÍFILIS QUE RECIBEN ATENCIÓN INTEGRAL</t>
  </si>
  <si>
    <t>25% adicional de niños expuestos a sífilis, atendidos el año anterior</t>
  </si>
  <si>
    <t xml:space="preserve">Retinopatía de la Prematuridad código CIE 10 (H35.1) asociado a por lo menos uno de los siguientes diagnósticos
- Hipermetropía (H52.0)
- Miopía (H52.1)
- Astigmatismo (H52.2)
- Anisometropía y aniseiconía (H52.3)
- Trastornos de la acomodación (H52.5)
- Ambliopía (H53.0)
- Ceguera y disminución de la agudeza visual (H54
</t>
  </si>
  <si>
    <t xml:space="preserve">EDAD &lt;= 1M + (TD=P + DX= A509) </t>
  </si>
  <si>
    <t>0081209</t>
  </si>
  <si>
    <t>0081209 DIAGNÓSTICO Y TRATAMIENTO DE COMPLICACIONES: NISTAGMUS SECUNDARIO A RETINOPATÍA DEL PREMATURO.</t>
  </si>
  <si>
    <t>La meta fisica es igual al 10% de Recién Nacidos prematuros programados para tratamiento especializado de Retinopatía de la Prematuridad.</t>
  </si>
  <si>
    <t>4397103</t>
  </si>
  <si>
    <t>4397103 NIÑOS CON SÍFILIS CONGÉNITA QUE RECIBEN ATENCIÓN INTEGRAL</t>
  </si>
  <si>
    <t>100% de niños con sífilis congénita notificados el año anterior</t>
  </si>
  <si>
    <t>Sumatoria de actividades registradas como realizado en RN con Diagnóstico de Retinopatía de la Prematuridad código CIE 10 (H35.1) y Nistagmus (H55). Opcional el código de procedimiento Refracción y medición de la visión con cicloplejia (92016) Examen sensoriomotor con múltiples mediciones de desviación ocular (ej restricción o paresia de músculo con diplopia) con inrepretación y reporte (procedimiento separado) (estudio de estrabismo) (92060) oftalmoscopía indirecta (92226).</t>
  </si>
  <si>
    <t>5% adicional de niños con sífilis congénita atendidos el año anterior</t>
  </si>
  <si>
    <t xml:space="preserve">EDAD &lt;= 1M + (TD=D + DX= A509) </t>
  </si>
  <si>
    <t>0081210</t>
  </si>
  <si>
    <t>0081210 DIAGNÓSTICO Y TRATAMIENTO DE COMPLICACIONES: ESTRABISMO SECUNDARIO A RETINOPATÍA DEL PREMATURO</t>
  </si>
  <si>
    <t>3000616</t>
  </si>
  <si>
    <t>5004440</t>
  </si>
  <si>
    <t>4397305</t>
  </si>
  <si>
    <t>Sumatoria de actividades registradas como realizado en RN con Diagnóstico de Retinopatía de la Prematuridad código CIE 10 (H35.1), asociado a por lo menos uno de lo siguientes diagnósticos: 
- Estrabismo concomitante convergente (H50.0).
- Estrabismo concomitante divergente (H50.1).
- Estrabismo vertical (H50.2)
- Heterotropía intermitente (H50.3).
- Heteroforia (H50.5).</t>
  </si>
  <si>
    <t>4397305 DESPISTAJE Y DIAGNOSTICO DE TB Y EPOC</t>
  </si>
  <si>
    <t>10% de los sintomáticos respiratorios examinados mayores de 60 años.</t>
  </si>
  <si>
    <t>filtrar edad mayores de 60 años</t>
  </si>
  <si>
    <t>0081211</t>
  </si>
  <si>
    <t>0081211 DIAGNÓSTICO Y TRATAMIENTO DE COMPLICACIONES: GLAUCOMA SECUNDARIO A RETINOPATÍA DEL PREMATURO</t>
  </si>
  <si>
    <t>U200</t>
  </si>
  <si>
    <t>II1 / II2 / III1 / III2 / - / IIE / IIIE / -</t>
  </si>
  <si>
    <t xml:space="preserve">- Depende de otro subproducto de la cual su rango de edad está definido por personas &gt;15 años y la base de la cual se dispone es de menores de 15 años.
- Se calculó solo el 10 % del subproducto 4396201 ya que no se cuenta con la variable edad.
</t>
  </si>
  <si>
    <t>NO, falta informacion MINSA</t>
  </si>
  <si>
    <t>Sumatoria de actividades registradas como realizado en RN con Diagnóstico de Retinopatía de la Prematuridad código CIE 10 (H35.1) asociado a Glaucoma secundario a otros trastornos del ojo (H40.5).</t>
  </si>
  <si>
    <t>3043974</t>
  </si>
  <si>
    <t>5000084</t>
  </si>
  <si>
    <t>4397401</t>
  </si>
  <si>
    <t>4397401 ATENCION CURATIVA DE TB Y DIABETES MELLITUS</t>
  </si>
  <si>
    <t>0081212</t>
  </si>
  <si>
    <t>0081212 DIAGNÓSTICO Y TRATAMIENTO DE COMPLICACIONES: CATARATA SECUNDARIA A RETINOPATÍA DEL PREMATURO</t>
  </si>
  <si>
    <t>Sumatoria de actividades registradas como realizado en RN con Diagnóstico de Retinopatía de la Prematuridad código CIE 10 (H35.1) y catarata infantil, juvenil y presenil (H26.0).</t>
  </si>
  <si>
    <t>- / - / I3 / I4 / II1 / II2 / III1 / III2 / - / - / - / -</t>
  </si>
  <si>
    <t>0081213</t>
  </si>
  <si>
    <t>0081213 REHABILITACIÓN VISUAL DE CEGUERA Y BAJA VISIÓN SECUNDARIA A RETINOPATÍA DEL PREMATURO</t>
  </si>
  <si>
    <t>La meta fisica es igual al 30% de Recién Nacidos prematuros programados para tratamiento de Retinopatía de la Prematuridad.</t>
  </si>
  <si>
    <t>4397403</t>
  </si>
  <si>
    <t>4397403 ATENCION DE TB E INSUFICIENCIA RENAL</t>
  </si>
  <si>
    <t>Sumatoria de actividades registradas como realizado en RN con Diagnóstico de Retinopatía de la Prematuridad código CIE 10 (H35.1) y asociado a uno de estos diagnosticos: 
- Ceguera Binocular (ambos ojos) (H54.0)
- Deficiencia Visual Severa, Binocular (H54.1)
- Deficiencia Visual Moderada, Binocular (H54.2)
- Deficiencia Visual Leve o ausente, Binocular (H54.3)
- Ceguera Monocular (de un ojo) (H54.4)  
- Deficiencia Visual Severa, Monocular (H54.5)
- Deficiencia Visual Moderada, Monocular (H54.6)
- Disminución de la agudeza visual, sin especificación (H54.7)
- Deficiencia Visual no especificada (Binocular) (H54.99)</t>
  </si>
  <si>
    <t>3000813</t>
  </si>
  <si>
    <t>5005993</t>
  </si>
  <si>
    <t>0081301</t>
  </si>
  <si>
    <t>0081301 TAMIZAJE DE LA PERSONA CON RIESGO DE GLAUCOMA EN EL PRIMER Y SEGUNDO NIVEL DE ATENCIÓN</t>
  </si>
  <si>
    <t>La meta fisica es igual al 25% de la población de 40 años a más afiliada al Seguro Integral de Salud.</t>
  </si>
  <si>
    <t>4397404</t>
  </si>
  <si>
    <t>4397404 ATENCION CURATIVA DE ASMA / EPOC</t>
  </si>
  <si>
    <t>Sumatoria de actividades registradas con diagnóstico de sospecha de glaucoma (H40.0) con registro (P) en tipo de diagnóstico</t>
  </si>
  <si>
    <t>0081302</t>
  </si>
  <si>
    <t>0081302 CONSEJERÍA INTEGRAL EN SALUD OCULAR Y GLAUCOMA</t>
  </si>
  <si>
    <t>La meta fisica es igual al 100% de personas programadas para Evaluación de la persona con riesgo de glaucoma en el primer y segundo nivel de atención.</t>
  </si>
  <si>
    <t>Sumatoria de actividades registradas como Consejería en Salud Ocular - código de procedimiento (99401.16), asociado a diagnóstico de sospecha de glaucoma.</t>
  </si>
  <si>
    <t>3000673</t>
  </si>
  <si>
    <t>5005158</t>
  </si>
  <si>
    <t>0067301</t>
  </si>
  <si>
    <t>POBLACIÓN GENERAL QUE RECIBE TAMIZAJE PARA HEPATITIS B</t>
  </si>
  <si>
    <t>30% adicional de personas (niñas y niños, adolescentes, jóvenes y adutlos) con hepatitis B crónica atendidos el año anterior.</t>
  </si>
  <si>
    <t>10% adicional de la población de varones y mujeres (18 a 59 años) tamizados el año anterior</t>
  </si>
  <si>
    <t>Según la base que remitieron estos sería el nombre de los subproductos con sus respectivos criterios dde programación. Sin embargo; en el MGP 2020 aparecen otros subproductos 67301,67302,67303,67304,67305,67306</t>
  </si>
  <si>
    <t>87342+87340+
 82397+ Z115</t>
  </si>
  <si>
    <t>18&lt;=EDAD&lt;=59 + (TD=D + DX=87342, 87340)+ ETNIA&lt;&gt; 40,49,56,57,58,59,60 -&gt; NO DEBE CONTAR POB CLAVE NI GESTANTES (LAB=TS,HSH,TTS, TRA) (DX=Z359,Z349,Z3591,Z3593,Z3491,Z3492,Z3493)</t>
  </si>
  <si>
    <t>0081303</t>
  </si>
  <si>
    <t>0081303 REFERENCIA PARA DIAGNÓSTICO Y TRATAMIENTO DE GLAUCOMA EN EL PRIMER NIVEL DE ATENCIÓN</t>
  </si>
  <si>
    <t>I1,I2,I3,I4,II1,II2,III1,III2,IIE,IIIE</t>
  </si>
  <si>
    <t>0067304</t>
  </si>
  <si>
    <t>67304 NIÑOS EXPUESTOS A HEPATITIS B QUE RECIBEN ATENCIÓN INTEGRAL</t>
  </si>
  <si>
    <t>Sumatoria de referencias registradas como RF en casillero Lab asociado a diagnóstico de sospecha de Glaucoma código CIE 10 (H40.0) con (P) en tipo de diagnóstico.</t>
  </si>
  <si>
    <t>25% adicional de gestantes con hepatitis B atendidos el año anterior</t>
  </si>
  <si>
    <t>25% adicional de recién nacidos expuestos a hepatitis B atendidos el año anterior</t>
  </si>
  <si>
    <t>Z205
 90744 (vacuna)
 90371 (Inmunoglobulina)</t>
  </si>
  <si>
    <t>Z205
+ TD=D ,EDAD&lt;1M</t>
  </si>
  <si>
    <t>0081304</t>
  </si>
  <si>
    <t>0081304 DIAGNÓSTICO DE GLAUCOMA</t>
  </si>
  <si>
    <t>La meta fisica es igual al 14% de las personas programadas en referencia para diagnóstico y tratamiento de glaucoma</t>
  </si>
  <si>
    <t>0067305</t>
  </si>
  <si>
    <t>POBLACIÓN CON DIAGNÓSTICO DE HEPATITIS C QUE RECIBE ATENCIÓN INTEGRAL</t>
  </si>
  <si>
    <t>25% adicional de niños expuestos a hepatitis B atendidos el año anterior</t>
  </si>
  <si>
    <t>Sumatoria de los diagnósticos CIE 10 listados a continuación:
- Glaucoma primario de ángulo abierto    (H40.1)
- Glaucoma primario de ángulo cerrado    (H40.2)
- Glaucoma secundario a traumatismo ocular    (H40.3)
- Glaucoma secundario a inflamación ocular    (H40.4)
- Glaucoma secundario a otros trastornos del ojo                 (H40.5)
- Glaucoma secundario a drogas                  (H40.6)
- Glaucoma complicado      (H40.7)
- Otros glaucomas       (H40.8)
- Glaucoma, no especificado      (H40.9)</t>
  </si>
  <si>
    <t>10% adicional de personas con infección por el VHC, atendidos el año anterior</t>
  </si>
  <si>
    <t>Reporte de monitoreo DPVIH (REPORTE DE ESTIMACIONES  DE HEPATITIS C EN EL PAIS POR REGIONES Y EESS)</t>
  </si>
  <si>
    <t>B182
 99199.11 (Adm. Tratamiento)+ U310</t>
  </si>
  <si>
    <t>0081305</t>
  </si>
  <si>
    <t>0081305 EVALUACIÓN DE LA PERSONA CON RIESGO DE GLAUCOMA EN EL PRIMER Y SEGUNDO NIVEL DE ATENCIÓN</t>
  </si>
  <si>
    <t>I4,II1,II2,III1,III2,IIE,IIIE</t>
  </si>
  <si>
    <t>La meta fisica es igual al 20% de personas de 40 años a más programadas para tamizaje de persona con riesgo de glaucoma en el primer y segundo nivel de atención</t>
  </si>
  <si>
    <t>0067306</t>
  </si>
  <si>
    <t xml:space="preserve">67306 POBLACIÓN DE RIESGO QUE RECIBE TAMIZAJE PARA HEPATITIS C </t>
  </si>
  <si>
    <t>100%  de las gestantes esperadas  que se encuentra bajo area de responsabilidad.</t>
  </si>
  <si>
    <t>- / I2 / I3 / I4 / II1 / - / - / - / - / - / - / -</t>
  </si>
  <si>
    <t>10% adicional de población de riesgo tamizados para VHC el año anterior</t>
  </si>
  <si>
    <t>3000814</t>
  </si>
  <si>
    <t>5005994</t>
  </si>
  <si>
    <t>0081401</t>
  </si>
  <si>
    <t>0081401 TRATAMIENTO DE GLAUCOMA</t>
  </si>
  <si>
    <t>86803, 87522.01 INCLUIR LAB TS HSH TRA TS HSH TS TRA ST VSX PPL</t>
  </si>
  <si>
    <t>La meta fisica es igual al 100% de personas de 40 años a más de edad programadas para diagnóstico de glaucoma.</t>
  </si>
  <si>
    <t>TD=D + DX= 86803+ LAB= TS, HSH, TRA, TS HSH, TS TRA, ST , VSX, PPL</t>
  </si>
  <si>
    <t>I3,I4,II1,II2,III1,III2,IIE,IIIE</t>
  </si>
  <si>
    <t>Sumatoria del tratamiento farmacológico brindado personas con diagnóstico de glaucoma, empleando la codificación (92002) - Consulta oftalmológica de tipo intermedia con examen y evaluación médica e inicio de Plan de Diagnóstico y tratamiento</t>
  </si>
  <si>
    <t>4396506</t>
  </si>
  <si>
    <t>4396506 ATENCION DE COMPLICACIONES QUE REQUIEREN HOSPITALIZACION DE PACIENTES EN TRATAMIENTO</t>
  </si>
  <si>
    <t>Promedio de Casos de TB Hospitalizados, de los últimos 03 años</t>
  </si>
  <si>
    <t>0081402</t>
  </si>
  <si>
    <t>0081402 CONTROL DE PACIENTES CON GLAUCOMA</t>
  </si>
  <si>
    <t>Sumatoria de actividades registradas como consulta ambulatoria II-III nivel de atención con registro (2) en casillero Lab, asociado a diagnóstico de glaucoma (H40.1 - H40.9) con (R) en tipo de diagnóstico, código de procedimiento (99203).</t>
  </si>
  <si>
    <t>R042,J960,Y411,otros</t>
  </si>
  <si>
    <t>R042,J960,Y411,otros (A151,A152,A153,A154,A155,A156,A157,A158,A159,A160,A161,A162,A163,A164,A165,A167,A168,A169,A170,A171,A178,A179,A180,A181,A182;A183,A184,A185,A186,A187,A188,A190,A191,A192,A198,A199,U202,U205)</t>
  </si>
  <si>
    <t>0024</t>
  </si>
  <si>
    <t>3000818</t>
  </si>
  <si>
    <t>5006010</t>
  </si>
  <si>
    <t>0081801</t>
  </si>
  <si>
    <t>0081801 ATENCION DE LA PACIENTE CON LESIONES PREMALIGNAS DE CUELLO UTERINO CON ABLACION</t>
  </si>
  <si>
    <t>DIRESA/GERESA con EESS asignados, redes, Hospitales
El 10% adicional al número de mujeres tratadas con terapia de ablación para lesiones premalignas de cuello uterino en el establecimiento de salud el año anterior.</t>
  </si>
  <si>
    <t xml:space="preserve">HIS MINSA.
</t>
  </si>
  <si>
    <t>57511</t>
  </si>
  <si>
    <t>4396505</t>
  </si>
  <si>
    <t>4396505 ATENCION DE LAS REACCIONES ADVERSAS A FARMACOS ANTITUBERCULOSOS</t>
  </si>
  <si>
    <t xml:space="preserve">Para el Primer Nivel de Atención y Hospitales con Población asignada:
 5% del total de casos de TB (Morbilidad total).
(Morbilidad Total = Incremento del 5% al promedio de casos de tuberculosis en todas sus formas de los 6 últimos años).
Para Hospitales sin población asignada:
Promedio de casos de TB de los 03 últimos años 
</t>
  </si>
  <si>
    <t>-Categoría de establecimientos de salud y nivel en el que se entrega el sub producto I-2 al I-4. Fuente: HIS
 ¬En hospitales (de II-1 a más), criterio de programación es igual al promedio de casos de TB de los 03 últimos años fuente: HIS, Egresos hospitalarios</t>
  </si>
  <si>
    <t>Egresos Hospitalarios</t>
  </si>
  <si>
    <t>3000865</t>
  </si>
  <si>
    <t>5006230</t>
  </si>
  <si>
    <t>Y411 Efectos adversos de drogas antimicobacterianas</t>
  </si>
  <si>
    <t>0086501</t>
  </si>
  <si>
    <t>0086501 DETECCIÓN DE PERSONAS CON DIABETES MELLITUS CON RIESGO DE RETINOPATÍA DIABETICA EN EL PRIMER Y SEGUNDO NIVEL DE ATENCIÓN</t>
  </si>
  <si>
    <t>La meta fisica es igual al 10 % más del número de personas con diagnóstico de Diabetes Mellitus del año anterior.</t>
  </si>
  <si>
    <t>Sumatoria de actividades registradas como determinación de la agudeza visual asociado a diagnóstico de diabetes mellitus, código de procedimiento (99173).</t>
  </si>
  <si>
    <t>E11</t>
  </si>
  <si>
    <t>4397301</t>
  </si>
  <si>
    <t>4397301 DESPISTAJE Y DIAGNOSTICO DE TB Y VIH/SIDA</t>
  </si>
  <si>
    <t xml:space="preserve">Para Establecimientos de Salud y hospitales con población asignada:
100% de la Morbilidad total esperada 
*Morbilidad total = promedio de casos de TB en todas sus formas de los 6 últimos años  + 5% de incremento
Para hospitales sin población asignada, 
100% de la población atendida el año anterior.
</t>
  </si>
  <si>
    <t>- Categoría de establecimientos de salud y nivel en el que se entrega el subproducto I-1 al I-4, fuente: SIGTB
 - En hospitales (de II-1 a más), es igual al 100% de la población atendida el año anterior. 86703 Anticuerpos; HIV-1 y HIV-2, análisis único (Toma de muestra para VIH), asociado a tuberculosis con tipo de diagnóstico repetitivo Fuente HIS</t>
  </si>
  <si>
    <t>NOS DIERON EL CIE10</t>
  </si>
  <si>
    <t>0086502</t>
  </si>
  <si>
    <t>0086502  EVALUACIÓN OCULAR EN PERSONAS CON DIABETES MELLITUS CON RIESGO DE RETINOPATÍA DIABÉTICA</t>
  </si>
  <si>
    <t>86703 Anticuerpos; HIV-1 y HIV-2, análisis único (Toma de muestra para VIH), asociado a tuberculosis con tipo de diagnóstico repetitivo</t>
  </si>
  <si>
    <t>La meta fisica es igual al 100% de personas programadas en la detección de personas con diabetes mellitus con riesgo de retinopatía diabética</t>
  </si>
  <si>
    <t>- Falta confirmar si para las metas de los establecimientos se considera al 100% de los casos presentados en el SIGTB
- En el HIS se encuentra con la siguiente información: 
. D: 2470442
. P: 276
. R 34520</t>
  </si>
  <si>
    <t>Sumatoria de actividades registradas como examen de los ojos y de la visión asociado al Diagnóstico de Diabetes Mellitus según historia clínica de paciente o Diabetes Mellitus no especificada, con complicaciones no especificadas, código CIE 10 (E148) con registro (P) en tipo de diagnóstico u otro diagnóstico descrito en las actividades</t>
  </si>
  <si>
    <t>Falta confirmar si para las metas de los establecimientos se considera al 100% de los casos presentados en el SIGTB</t>
  </si>
  <si>
    <t>4397302</t>
  </si>
  <si>
    <t>4397302 DESPISTAJE Y DIAGNOSTICO PARA PACIENTES CON TB Y DIABETES MELLITUS</t>
  </si>
  <si>
    <t xml:space="preserve">Para Establecimientos de Salud y hospitales con población asignada:
100% de la Morbilidad esperada en mayores de 30 años
*Morbilidad total = promedio de casos de TB en mayores de 30 años en todas sus formas de los 6 últimos años  + 5% de incremento
</t>
  </si>
  <si>
    <t>Categoría de establecimientos de salud y nivel en el que se entrega el sub producto I-3 y I-4, fuente: SIGTB.
 En hospitales (de II-1 a más), criterio de programación es igual al 100% de la población atendida el año anterior, fuente: HIS Código 82947 Dosaje de Glucosa en sangre, cuantitativo (excepto cinta reactiva), asociado a tuberculosis con tipo de diagnóstico repetitivo</t>
  </si>
  <si>
    <t>0086503</t>
  </si>
  <si>
    <t>0086503 CONSEJERÍA INTEGRAL EN SALUD OCULAR - RETINOPATÍA DIABÉTICA</t>
  </si>
  <si>
    <t>La meta fisica es igual al 100% de personas diabéticas programadas para evaluación ocular con riesgo de Retinopatía Diabética</t>
  </si>
  <si>
    <t>HIS Código 82947 Dosaje de Glucosa en sangre, cuantitativo (excepto cinta reactiva) , asociado a tuberculosis con tipo de diagnóstico repetitivo</t>
  </si>
  <si>
    <t xml:space="preserve">- Para la información adquirida del SIGTB se está considerando el promedio de todos los años que se disponen en el SIGTB.
- En el HIS se encuentra con la siguiente información: 
. D: 181938
. P: 34525
. R: 1619
</t>
  </si>
  <si>
    <t>Sumatoria de actividades registradas como Consejería en Salud Ocular - código de procedimiento (99401.16), asociado a diagnóstico de Diabetes Mellitus con complicaciones no especificadas.</t>
  </si>
  <si>
    <t>4397303</t>
  </si>
  <si>
    <t>4397303 DESPISTAJE Y DIAGNOSTICO PARA PACIENTES CON TB E INSUFICIENCIA RENAL</t>
  </si>
  <si>
    <t xml:space="preserve">Para Establecimientos de Salud y hospitales con población asignada:
100% de la Morbilidad esperada en mayores de 60 años
*Morbilidad total = promedio de casos de TB en mayores de 60 años en todas sus formas de los 6 últimos años  + 5% de incremento
</t>
  </si>
  <si>
    <t>Categoría de establecimientos de salud y nivel en el que se entrega el sub producto II-1 a más, fuente: HIS Código 82565 Creatinina en sangre, asociado a tuberculosis con tipo de diagnóstico repetitivo.</t>
  </si>
  <si>
    <t>82565 Creatinina en sangre</t>
  </si>
  <si>
    <t>0086504</t>
  </si>
  <si>
    <t>0086504 REFERENCIA PARA DIAGNÓSTICO Y TRATAMIENTO DE RETINOPATÍA DIABÉTICA EN EL PRIMER NIVEL DE ATENCIÓN.</t>
  </si>
  <si>
    <t>- - En el HIS se encuentra con la siguiente información: 
. D: 5449
. P: 285
. R: 10</t>
  </si>
  <si>
    <t>La meta fisica es igual al 100% de personas diabéticas programadas para evaluación ocular con riesgo de Retinopatía Diabética.</t>
  </si>
  <si>
    <t>4397304</t>
  </si>
  <si>
    <t>4397304 DESPISTAJE Y DIAGNOSTICO DE TB Y ASMA</t>
  </si>
  <si>
    <t>10% de los sintomáticos respiratorios examinados mayores de 18 años.</t>
  </si>
  <si>
    <t>filtrar edad mayores de 18 años.</t>
  </si>
  <si>
    <t>Programación de TB en personas mayores de 40 años</t>
  </si>
  <si>
    <t>Sumatoria de referencias registradas como (RF) en casillero lab, asociado a Diagnóstico de Diabetes Mellitus no especificada, con complicaciones no especificadas, código CIE 10 (E148) con registro (D) en tipo de diagnóstico o según los códigos considerados en el la Evaluación.</t>
  </si>
  <si>
    <t>0086505</t>
  </si>
  <si>
    <t>0086505 DIAGNÓSTICO DE RETINOPATÍA DIABÉTICA (RD)</t>
  </si>
  <si>
    <t>La meta fisica es igual al 23% de personas programadas para referencia para el diagnóstico y tratamiento de Retinopatía Diabética.</t>
  </si>
  <si>
    <t>94010</t>
  </si>
  <si>
    <t>Sumatoria de casos registrados como Retinopatía Diabética, código CIE 10 (H36.0).</t>
  </si>
  <si>
    <t>- Ya que depende de otro subproducto de la cual su rango de edad está definido por personas &gt;15 años y la base de la cual se dispone es de menores de 15 años.
- Solo se tomó el 10% del subproducto de referencia, ya que no se cuenta con la variable de edad.</t>
  </si>
  <si>
    <t>4396302</t>
  </si>
  <si>
    <t>4396302 ADMINISTRACION DE TERAPIA PREVENTIVA</t>
  </si>
  <si>
    <t>5% de los Contactos Esperados más 100% de personas diagnosticadas con VIH del año anterior</t>
  </si>
  <si>
    <t>0086506</t>
  </si>
  <si>
    <t>5% de la meta del Subproducto 4396301 ATENCION DE CONTACTOS</t>
  </si>
  <si>
    <t>0086506 EXAMENES DE APOYO AL DIAGNÓSTICO EN RETINA</t>
  </si>
  <si>
    <t>Programación de contactos</t>
  </si>
  <si>
    <t>La meta fisica es igual al 100% de personas programadas con diagnóstico de Retinopatía Diabética</t>
  </si>
  <si>
    <t>Z5182</t>
  </si>
  <si>
    <t>Sumatoria de procedimientos de Examenes de Ecografía ocular (76510) y Tomografía de Coherencia Optica (92134)</t>
  </si>
  <si>
    <t>NO,ajuste MEF</t>
  </si>
  <si>
    <t>3043972</t>
  </si>
  <si>
    <t>5000082</t>
  </si>
  <si>
    <t>4397201</t>
  </si>
  <si>
    <t>4397201 ATENCIÓN CURATIVA PARA PAT  CON ESQUEMAS PARA TB XDR</t>
  </si>
  <si>
    <t>Promedio de los 3 últimos años del número de casos que reciben esquema de tratamiento para TB XDR  + 40%</t>
  </si>
  <si>
    <t>0086507</t>
  </si>
  <si>
    <t>0086507 EXAMENES DE APOYO AL DIAGNÓSTICO EN IMÁGENES DE RETINA</t>
  </si>
  <si>
    <t>La meta fisica es igual al 100% de personas programadas con diagnóstico de Retinopatía Diabética.</t>
  </si>
  <si>
    <t>BASE XDR y preXDR</t>
  </si>
  <si>
    <t>- / - / - / - / - / - / III1 / III2 / - / - / - / -</t>
  </si>
  <si>
    <t>Sumatoria de procedimientos de Examenes de Retinografía (92250) y Angiografía con fluoresceína. (92235 )</t>
  </si>
  <si>
    <t>- Queda pendiente la remisión de la base con código RENAES para el cálculo</t>
  </si>
  <si>
    <t>4397202</t>
  </si>
  <si>
    <t>4397202 SEGUIMIENTO DE LOS PAT XDR Y PRE XDR EN ESTABLECIMIENTOS DE SALUD</t>
  </si>
  <si>
    <t>0067302</t>
  </si>
  <si>
    <t>0067302 POBLACIÓN CON DIAGNOSTICO DE HEPATITIS B CRÓNICA QUE RECIBEN ATENCIÓN INTEGRAL</t>
  </si>
  <si>
    <t>30% adicional de personas con hepatitis B crónica, atendidas el año anterior</t>
  </si>
  <si>
    <t>Reporte de monitoreo DPVIH</t>
  </si>
  <si>
    <t>0067303</t>
  </si>
  <si>
    <t>0067303 POBLACIÓN CON HEPATITIS B QUE RECIBE SEGUIMIENTO Y MONITOREO</t>
  </si>
  <si>
    <t>10% adicional de personas con diagnóstico de hepatitis B atendidos el año anterior</t>
  </si>
  <si>
    <t xml:space="preserve"> (TD=D + DX= B180, B181)</t>
  </si>
  <si>
    <t>4397701 FAMILIAS QUE RECIBEN SESIONES DEMOSTRATIVAS PARA LA PREVENCION Y CONTROL DE ENFERMEDADES METAXENICAS Y ZOONOSIS</t>
  </si>
  <si>
    <t>Enfermedades Metaxenicas:
• 100 % de familias de zonas priorizadas (mapa de sectorización) de los distritos en riesgo de enfermedades metaxénicas según daño priorizado, (determinado por las instancias correspondientes de la Dirección Regional de Salud o quien haga sus veces).
Nota: para estimar el número de familias se divide la población total de la zona de riesgo entre 4 (promedio de miembros de familia)</t>
  </si>
  <si>
    <t xml:space="preserve">● Registro de Familias según mapa de sectorización actualizado en coordinación con el gobierno local, con base en el catastro municipal
● Población estimada (INEI-Dirección Técnica de Demografía/ MINSA-OGEI)
● Reportes de Epidemiología (para estimar zonas/sectores de distritos riesgo).
</t>
  </si>
  <si>
    <t>APP 136 Familia y Vivienda
Sesión Educativa C0009
Sesión Demostrativa C0010
Código de la Metaxenicas correspondiente.</t>
  </si>
  <si>
    <t>• 100 % de familias de zonas priorizadas (mapa de sectorización) de los distritos en riesgo de enfermedades zoonoticas según daño priorizado, (determinado por las instancias correspondientes de la Dirección Regional de Salud o quien haga sus veces).
Nota: para estimar el número de familias se divide la población total de la zona de riesgo entre 4 (promedio de miembros de familia)</t>
  </si>
  <si>
    <t>5006231</t>
  </si>
  <si>
    <t>0086508</t>
  </si>
  <si>
    <t>0086508 TRATAMIENTO ESPECIALIZADO DE RETINOPATÍA DIABÉTICA (RD) CON LASER</t>
  </si>
  <si>
    <t>Para el caso de las Zoonosis, además de la prevalencia en humanos, considerar también:
● Reportes de la vigilancia epidemiológica en reservorios (canes, pulgas) de DIGESA y los reportes de SENASA sobre prevalencia de vectores infectados y reservorios según zoonosis, y  
● Reportes de contaminación biológica del agua y alimentos (DIGESA/SENASA/Gobierno Local)</t>
  </si>
  <si>
    <t>La meta fisica es igual al 60% de personas programadas para diagnóstico de Retinopatía Diabética.</t>
  </si>
  <si>
    <t>APP 136 Familia y Vivienda
Sesión Educativa C0009
Sesión Demostrativa C0010
Código de la Zoonosis correspondiente</t>
  </si>
  <si>
    <t>Sumatoria de actividades registradas como:
o Destrucción de retinopatía extensa o progresiva por fotocoagulación o láser código de procedimientos (67228) asociado a diagnóstico de retinopatía diabética, código CIE 10 (H36.0).
o Otro servicio o procedimiento oftalmológico código de procedimiento (92499) asociado a diagnóstico de retinopatía diabética código CIE 10 (H36.0).</t>
  </si>
  <si>
    <t>4397703 COMUNIDADES PRIORIZADAS EN EL DISTRITO QUE ESTÁN IMPLEMENTANDO LA VIGILANCIA COMUNITARIA ASOCIADA A ENFERMEDADES METAXÉNICAS Y ZOONOTICAS</t>
  </si>
  <si>
    <t xml:space="preserve">• 80% de  comunidades priorizadas donde se desarrollan la vigilancia comunitaria; para la prevención y el control de las enfermedades metaxenicas y zoonoticas, de los distritos de riesgo  según territorio endémico
</t>
  </si>
  <si>
    <t>0086509</t>
  </si>
  <si>
    <t>0086509 TRATAMIENTO ESPECIALIZADO DE RETINOPATÍA DIABÉTICA (RD) CON ANTIANGIOGÉNICOS</t>
  </si>
  <si>
    <t xml:space="preserve">• Registro de juntas vecinales y organizaciones locales de la municipalidad distrital y provincial.
• Población estimada (INEI-Dirección Técnica de Demografía/ MINSA-OGEI).
• Base de datos nacional de los Agentes Comunitarios de Salud y proyección de necesidades de Agente Comunitario de Salud en la jurisdicción del establecimiento de salud.
• Reportes de Epidemiología  (para estimar comunidades / zonas / sectores de distritos riesgo).
</t>
  </si>
  <si>
    <t>La meta fisica es igual al 35% de personas programadas para diagnóstico de Retinopatía Diabética.</t>
  </si>
  <si>
    <t>APP 108 Actividad en Comunidad
Visita Comunitaria Integral C0021
Código de las Metaxenicas o Zoonoticas correspondientes
Fase de planificación U756
LAB 2 Número de comunidades seleccionadas
Fase de Ejecución U757
Lab 3: Número de comunidades vigiladas..</t>
  </si>
  <si>
    <t xml:space="preserve">Sumatoria de actividades registradas como:
o Inyección intravítrea de agente farmacológico antiangiogénico (procedimiento separado) - código CPT (67028) asociado a diagnóstico de retinopatía diabética código CIE 10 (H36.0)
o Otro servicio o procedimiento oftalmológico código de procedimiento (92499) asociado a diagnóstico de retinopatía diabética código CIE 10 (H36.0).
</t>
  </si>
  <si>
    <t>0086510</t>
  </si>
  <si>
    <t>0086510 TRATAMIENTO ESPECIALIZADO DE RETINOPATÍA DIABÉTICA (RD) CON VITRECTOMÍA</t>
  </si>
  <si>
    <t>• 100 % de municipios (comité multisectorial ) capacitados en la planificación multisectorial y la asignación de presupuesto en el PP 017 Metaxenicas y Zoonoticas en el marco de la gestión territorial,  la acción intersectorial y la participación ciudadana en la Vigilancia Comunitaria, de los distritos priorizadas según riesgo para las enfermedades metaxénicas y zoonóticas.</t>
  </si>
  <si>
    <t>La meta fisica es igual al 5% de personas programadas para diagnóstico de Retinopatía Diabética.</t>
  </si>
  <si>
    <t xml:space="preserve">• Población estimada (INEI-Dirección Técnica de Demografía/ MINSA-OGEI).
• Reportes de Epidemiología  (para estimar comunidades / zonas / sectores de distritos riesgo).
• Directorio Nacional de municipalidades provinciales, distritales y de centros poblados (https://www.inei.gob.pe/media/MenuRecursivo/publicaciones_digitales/Est/Lib1420/index.html)
</t>
  </si>
  <si>
    <t>APP Actividad con Comité Multisectorial.
Asistencia técnica C7004
Código de las Metaxenicas o zoonoticas correspondientes
LAB 1: Indica AT a Plan=1 o PPR =2
LAB 2: Fase Planeamiento
LAB 3: Número de municipios</t>
  </si>
  <si>
    <t>Sumatoria de actividades registradas como:
o Vitrectomía, mecánica, vía pars plana con endopanfotocoagulación, código CPT (67043) asociado a diagnóstico de retinopatía diabética, código CIE 10 (H36.0).
o Otro servicio o procedimiento oftalmológico código de procedimiento (92499) asociado a diagnóstico de retinopatía diabética código CIE 10 (H36.0).</t>
  </si>
  <si>
    <t>0086511</t>
  </si>
  <si>
    <t>4397705 DOCENTES, DIRECTIVOS Y PADRES DE FAMILIA, CAPACITADOS Y COMPROMETIDOS A DESARROLLAR ACCIONES PARA LA PROMOCION DE PRACTICAS SALUDABLES PARA LA PREVENCIÓN DE LAS ENFERMEDADES METAXENICAS Y ZOONOTICAS</t>
  </si>
  <si>
    <t>0086511 CONTROL DE PERSONAS CON RETINOPATÍA DIABÉTICA (RD)</t>
  </si>
  <si>
    <t>La meta fisica es igual al 100% de personas programadas para tratamiento de Retinopatía Diabética.</t>
  </si>
  <si>
    <t xml:space="preserve">• 100% de Directivos capacitados en la promoción de prácticas y entornos saludables para la prevención y control de enfermedades metaxènicas y zoonóticas.
• 50% de docentes y padres de familias capacitados en la promoción de prácticas y entornos saludables para la prevención y control de enfermedades metaxènicas y zoonóticas.
</t>
  </si>
  <si>
    <t xml:space="preserve">• Población estimada (INEI-Dirección Técnica de Demografía/ MINSA-OGEI).
• Reportes de Epidemiología  (para estimar comunidades / zonas / sectores de distritos riesgo).
• Base de datos de instituciones educativas de la página web del MINEDU: http://escale.minedu.gob.pe/web/inicio/padron-de-iiee
</t>
  </si>
  <si>
    <t>Sumatoria de actividades registradas como procedimiento (99203), asociado a diagnóstico de retinopatía diabética código CIE 10 (H36.0)</t>
  </si>
  <si>
    <t xml:space="preserve">APP 144 Actividades con Docentes.
Taller para II.EE C0005
Actividades de promoción de la salud U0101
Código de las Metaxenicas o Zoonoticas correspondientes
</t>
  </si>
  <si>
    <t>3000866</t>
  </si>
  <si>
    <t>5006232</t>
  </si>
  <si>
    <t>0086601</t>
  </si>
  <si>
    <t>4398001</t>
  </si>
  <si>
    <t>0086601 DETECCIÓN DE PERSONA CON ENFERMEDADES EXTERNAS DEL OJO</t>
  </si>
  <si>
    <t>La meta fisica es igual al 10 % más del número de personas detectadas con enfermedades externas del ojo del año anterior</t>
  </si>
  <si>
    <t>Número de actividades registradas como detección de enfermedades externas del ojo</t>
  </si>
  <si>
    <t>h00.1, h00, h10.9, h01.0</t>
  </si>
  <si>
    <t>NOS DIERON EL CIE10, AUNQUE TAMBIÉN IBAN A ENVIAR UNA LISTA.</t>
  </si>
  <si>
    <t>0086602</t>
  </si>
  <si>
    <t>0086602 DIAGNÓSTICO DE ENFERMEDADES EXTERNAS DEL OJO</t>
  </si>
  <si>
    <t>4398002 POBLACION INFORMADA SOBRE PREVENCION Y CONTROL DE LAS ENFERMEDADES METAXENICAS Y ZOONOTICAS POR MEDIOS ALTERNATIVOS</t>
  </si>
  <si>
    <t>La meta fisica es igual al 100% de personas programadas en la detección de enfermedades externas del ojo.</t>
  </si>
  <si>
    <t>Sumatoria de actividades registradas como diagnóstico de Enfermedades Externas del Ojo según código CIE 10: (H10.0) Conjuntivitis, (H01.0) Blefaritis, (H00.1) Chalazión, (H00.0) Orzuelo</t>
  </si>
  <si>
    <t>0086603</t>
  </si>
  <si>
    <t>0086603 CONSEJERÍA INTEGRAL EN SALUD OCULAR - ENFERMEDADES EXTERNAS DEL OJO</t>
  </si>
  <si>
    <t>La meta fisica es igual al 100% de personas programadas para el diagnóstico de enfermedades externas del ojo.</t>
  </si>
  <si>
    <t>Sumatoria de actividades registradas como consejería en salud ocular - código de procedimiento (99401.16), asociado a diagnóstico de enfermedades externas del ojo según código CIE 10: (H10.0) Conjuntivitis, (H01.0) Blefaritis, (H00.1) Chalazión, (H00.0) Orzuelo</t>
  </si>
  <si>
    <t>Entrega de 3 mosquiteros por familia al 100% de viviendas tipo A, B y C ubicadas en las áreas de alto y mediano riesgo de transmisión de malaria e Indice Parasitario Anual &gt; 10 x 1000 hab cada 3 años. Visitas trimestrales de seguimiento para evaluar el uso del mosquitero en tres localidades</t>
  </si>
  <si>
    <t>Informes tecnicos DIRESA/GERESA/DIRIS</t>
  </si>
  <si>
    <t>0086604</t>
  </si>
  <si>
    <t>0086604 REFERENCIA PARA DIAGNÓSTICO Y TRATAMIENTO DE ENFERMEDADES EXTERNAS DEL OJO EN EL PRIMER NIVEL DE ATENCIÓN</t>
  </si>
  <si>
    <t>La meta fisica es igual al 5% de personas programadas para el diagnóstico de enfermedades externas del ojo requerirán atención especializada por médico oftalmólogo</t>
  </si>
  <si>
    <t>- / - / I3 / I4 / II1 / - / - / - / - / - / - / SCF</t>
  </si>
  <si>
    <t>Sumatoria de referencias registradas como (RF) en casillero lab, asociado a diagnóstico de enfermedades externas del ojo según código CIE 10: (H10.0) Conjuntivitis, (H01.0) Blefaritis, (H00.1) Chalazión, (H00.0) Orzuelo.</t>
  </si>
  <si>
    <t>Pendiente de BD a nivel de distrito o unidad ejecutora</t>
  </si>
  <si>
    <t>Vigilancia entomológica en 02 viviendas por cada localidad Centinela, en áreas con alta y mediana endemicidad (riesgo de transmisión de malaria) e Índice Parasitario Anual &gt; 10 x 1000 hab, por 02 días consecutivos por 12 horas continuas (18:00 a 06:00 hrs) con cebo humano</t>
  </si>
  <si>
    <t>0086605</t>
  </si>
  <si>
    <t>0086605 DIAGNÓSTICO ESPECIALIZADO DE ENFERMEDADES EXTERNAS DEL OJO</t>
  </si>
  <si>
    <t>La meta fisica es igual al 100% de personas programadas en el subproducto de referencia.</t>
  </si>
  <si>
    <t>Sumatoria de actividades registradas como diagnóstico de enfermedades externas del ojo según código CIE 10: (H10.0) Conjuntivitis, (H01.0) Blefaritis, (H00.1) Chalazión, (H00.0) Orzuelo</t>
  </si>
  <si>
    <t>Tratamiento residual al 100% de viviendas tipo A, B, C y D de localidades de alto y mediano riesgo, 2 veces al año previo al incremento de la transmisión, utilizando una bomba aspersora manual de uso en salud pública, tiempo promedio por vivienda 60 minutos</t>
  </si>
  <si>
    <t>5006233</t>
  </si>
  <si>
    <t>0086606</t>
  </si>
  <si>
    <t>0086606 TRATAMIENTO DE ENFERMEDADES EXTERNAS DEL OJO</t>
  </si>
  <si>
    <t>La meta fisica es igual al 95% de personas programadas en el subproducto de diagnóstico de enfermedades externas del ojo</t>
  </si>
  <si>
    <t>Sumatoria de actividades registradas como diagnóstico de enfermedades externas del ojo según código CIE 10: (H10.0) Conjuntivitis, (H01.0) Blefaritis</t>
  </si>
  <si>
    <t>Considerar la instalación de esta forma de vigilancia en puntos críticos (terrapuertos, aeropuertos, mercados, cementerios formales e informales, puertos marítimos, colegios, hospitales, cuarteles militares, llanterías, zonas francas) con inspección permanente los 12 meses del año</t>
  </si>
  <si>
    <t>0086607</t>
  </si>
  <si>
    <t>0086607 TRATAMIENTO ESPECIALIZADO DE COMPLICACIONES DE PARPADO</t>
  </si>
  <si>
    <t>La meta fisica es igual al 50% de personas programadas para diagnóstico especializado de enfermedades externas del ojo</t>
  </si>
  <si>
    <t>Sumatoria de actividades registradas como diagnóstico de enfermedades externas del ojo según código CIE 10: (H00.0) Orzuelo, (H00.1) Chalazión.</t>
  </si>
  <si>
    <t>Tratamiento focal y físico al 100% de viviendas en forma bimensual (cada 3 meses) con un rendimiento de 20 viviendas por día por inspector.</t>
  </si>
  <si>
    <t>0086608</t>
  </si>
  <si>
    <t>0086608 TRATAMIENTO ESPECIALIZADO DE COMPLICACIONES SUPERFICIALES DE CORNEA</t>
  </si>
  <si>
    <t>La meta fisica es igual al 30% de personas programadas para diagnóstico especializado de enfermedades externas del ojo.</t>
  </si>
  <si>
    <t>Sumatoria de actividades registradas como diagnóstico de enfermedades externas del ojo según código CIE 10: (H16) Queratitis, (H16.0) úlcera corneal</t>
  </si>
  <si>
    <t>Escenario III: se considera nebulización espacial al 30% del total de viviendas de las localidades positivas y 100% de las viviendas en localidades altamente endémicas y según la información epidemiológica, en todos los casos será un 01 ciclo de aplicación de 03 vueltas, con un intervalo de 3 a 5 días entre cada vuelta</t>
  </si>
  <si>
    <t>0086609</t>
  </si>
  <si>
    <t>0086609 TRATAMIENTO ESPECIALIZADO DE ULCERA CORNEAL PERFORADA CON TRANSPLANTE DE CORNEA</t>
  </si>
  <si>
    <t>La meta fisica es igual al 20% de personas programadas para diagnóstico especializado de enfermedades externas del ojo.</t>
  </si>
  <si>
    <t>Vigilancia en localidades centinelas, en forma mensual, en 02 viviendas por 02 días consecutivos (12 horas continuas de 18:00 a 06:00 horas por cada día) durante los 12 meses del año.</t>
  </si>
  <si>
    <t>0086610</t>
  </si>
  <si>
    <t>0086610 CONTROL DE PERSONAS CON ENFERMEDADES EXTERNAS DEL OJO</t>
  </si>
  <si>
    <t>La meta fisica es igual al 100% de personas programadas para tratamiento tratamiento de enfermedad externa del ojo.</t>
  </si>
  <si>
    <t>Sumatoria de actividades registradas como diagnóstico de enfermedades externas del ojo según código CIE 10: (H10.0) Conjuntivitis, (H01.0) Blefaritis, (H00.0) Orzuelo, (H00.1) Chalazión, (H16) Queratitis y (H16.0) úlcera corneal.</t>
  </si>
  <si>
    <t>Tratamiento residual al 100% de viviendas en localidades con transmisión autóctona o se conoce que es endémica, 2 veces al año en las épocas pre estacional y post estacional</t>
  </si>
  <si>
    <t>3000361</t>
  </si>
  <si>
    <t>5005998</t>
  </si>
  <si>
    <t>0215071</t>
  </si>
  <si>
    <t>0215071 FUNCIONARIOS MUNICIPALES SENSIBILIZADOS PARA LA PROMOCIÓN DE PRACTICAS Y ENTORNOS SALUDABLES PARA LA PREVENCIÓN DEL CÁNCER</t>
  </si>
  <si>
    <t>20% de familias inscritas en comités de Vaso de Leche y Comedores Populares de distritos de instituciones educativas de nivel primaria y secundaria (docentes de instituciones educativas ubicadas en las municipalidades priorizados por la DIRESA entre representantes de Promoción de la Salud, Control y Prevención del Cáncer y Epidemiología de las DIRESA/GERESA7DIRIS quienes hagan sus veces).</t>
  </si>
  <si>
    <t>·       Directorio Nacional de municipalidades provinciales, distritales y de centros poblados (http://www.inei.gob.pe/biblioineipub/bancopub/Est/Lib1018/index.html).</t>
  </si>
  <si>
    <t>MINSA/OGTI-HIS</t>
  </si>
  <si>
    <t>Para la zona nor oriental y centro: Vigilancia entomológica en forma trimestral, en el 20% de las viviendas, en áreas endémicas y en localidades de riesgo de introducción del vector.</t>
  </si>
  <si>
    <t>0215072</t>
  </si>
  <si>
    <t>0215072 DOCENTES  CAPACITADOS PARA LA PROMOCIÓN DE PRACTICAS Y ENTORNOS SALUDABLES PARA LA PREVENCIÓN DEL CÁNCER</t>
  </si>
  <si>
    <t>20% de padres de familias de instituciones educativas del nivel primaria y secundaria de los distritos priorizados con problemas de cáncer por la DIRESA/GERESA/DIRIS, hospitales con población asignada y redes</t>
  </si>
  <si>
    <t xml:space="preserve">• Directorio Nacional de municipalidades provinciales, distritales y de centros poblados (http://www.inei.gob.pe/biblioineipub/bancopub/Est/Lib1018/index.html).
• Registro actualizado de familias según mapa de sectorización.
• Padrón de instituciones educativas de los distritos priorizados.
• Población estimada (INEI-Dirección técnica de demografía/ MINSA-OGTI
</t>
  </si>
  <si>
    <t>En las zonas nor oriental y centro del país, rociamiento residual al 100% de viviendas de la localidad, 1 aplicación cada 6 meses, utilizando una bomba aspersora manual de uso en salud pública</t>
  </si>
  <si>
    <t>3000815</t>
  </si>
  <si>
    <t>5006000</t>
  </si>
  <si>
    <t>0215073</t>
  </si>
  <si>
    <t>0215073 CONSEJERIA PREVENTIVA EN FACTORES DE RIESGO PARA EL CANCER</t>
  </si>
  <si>
    <t xml:space="preserve">DIRESA/GERESA con EESS, DIRIS, Red de Salud y hospital con población asginada
10% de la población de 18 a 75 años asignada al EESS.
</t>
  </si>
  <si>
    <t>La población en el rango de edad según INEI.</t>
  </si>
  <si>
    <t>HIS MINSA</t>
  </si>
  <si>
    <t>99402.08</t>
  </si>
  <si>
    <t>100% viviendas de las comunidades nativas y población que trabaja en minería artesanal, que ha reportado accidentes de mordedura por murciélagos en los últimos 5 años programados el año anterior</t>
  </si>
  <si>
    <t>5006001</t>
  </si>
  <si>
    <t>0215074</t>
  </si>
  <si>
    <t>0215074 CONSEJERIA PARA PACIENTES DIAGNOSTICADOS CON CANCER</t>
  </si>
  <si>
    <t>En establecimientos de 2° y 3° nivel (hospitales e institutos)
80% de personas con diagnóstico y/o tratamiento de cáncer programadas en los productos de atención del cáncer.</t>
  </si>
  <si>
    <t>Reporte HIS de personas con consejerías de cáncer con diagnóstico y/o tratamiento por cáncer</t>
  </si>
  <si>
    <t>HIS MINSA.</t>
  </si>
  <si>
    <t>99401.26</t>
  </si>
  <si>
    <t>50 viviendas por localidad con notificación de casos positivos en personas o animales de los últimos 2 años</t>
  </si>
  <si>
    <t>3000004</t>
  </si>
  <si>
    <t>5006002</t>
  </si>
  <si>
    <t>0215075</t>
  </si>
  <si>
    <t>0215075 TAMIZAJE CON PAPANICOLAOU PARA DETECCION DE CANCER DE CUELLO UTERINO</t>
  </si>
  <si>
    <t>DIRESA/GERESA con población asignada, DIRIS, Red, Hospital e Instituto.
El 20% de la población femenina de 25 a 64 años asignada al EESS para el tamizaje de cáncer de cuello uterino a través de PAP .
Hospitales e Institutos
Según la proyección de PAP que como EESS  tiene de las tomas de los EESS de primer nivel como referencia, en tanto solo harán lectura. No realizan toma de muestr para PAP de tamizaje.
Fuente de Recolección de Datos: Población INEI</t>
  </si>
  <si>
    <t xml:space="preserve">La población femenina en el rango de edad de 25 a 64 años asignada al EESS (base población INEI) 
</t>
  </si>
  <si>
    <t>88141</t>
  </si>
  <si>
    <t>I1 / I2 / I3 / I4 / II1 / II2 / III1 / - / - / - / - / -</t>
  </si>
  <si>
    <t>Vigilancia entomológica 4 veces al año (trimestralmente), en un periodo máximo de 5 días, por cada localidad priorizada como área de riesgo</t>
  </si>
  <si>
    <t>5006003</t>
  </si>
  <si>
    <t>0215076</t>
  </si>
  <si>
    <t>0215076 TAMIZAJE CON INSPECCION VISUAL CON ACIDO ACETICO PARA DETECCION DE CANCER DE CUELLO UTERINO</t>
  </si>
  <si>
    <t xml:space="preserve">DIRIS CON EESS 1ER NIVEL DE ATENCIÓN -DIRESA/GERESA con población asignada territorialmente, Red de Salud
El 20% de la población femenina de 30 a 49 años asignada al establecimiento de salud para el tamizaje de cáncer de cuello uterino a través de IVAA.
</t>
  </si>
  <si>
    <t>La población femenina en el rango de edad de 30 a 49 años asignada al EESS (base población según INEI).</t>
  </si>
  <si>
    <t>- / I2 / I3 / I4 / II1 / - / - / - / - / - / - / SCF</t>
  </si>
  <si>
    <t>88141.01</t>
  </si>
  <si>
    <t>5006004</t>
  </si>
  <si>
    <t>Aplicar el MAS para la determinación del número de la muestra (número de viviendas). En escenario II y III: 1 vez al mes, realizado en un periodo máximo de 5 días</t>
  </si>
  <si>
    <t>0215077</t>
  </si>
  <si>
    <t>0215077 DETECCION MOLECULAR DE VIRUS PAPILOMA HUMANO</t>
  </si>
  <si>
    <t>DIRESA/GERESA con población asignada territorialmente, DIRIS y Red de Salud
El 20% de la población femenina de 30 a 49 años asignada al EESS para el tamizaje de cáncer de cuello uterino a través de Test de VPH.
Al ser una prueba en proceso de implementación las regiones que programará para el 2018 son: Tumbes, Loreto, Junín, Arequipa, Cajamarca, Ica, La Libertad, Lambayeque, Lima (Metropolitana y Provincias), Moquegua, Lima, Pasco; incrementándose para el 2019 la totalidad de las regiones.
Hospitales e Institutos
Según la proyección de PAP que como EESS referencia tiene de las tomas de los EESS de primer nivel, en tanto solo harán lectura.</t>
  </si>
  <si>
    <t>La población femenina en el rango de edad de 30 a 49 años asignada al EESS (Base población según INEI). HIS</t>
  </si>
  <si>
    <t>87621</t>
  </si>
  <si>
    <t>I1 / I2 / I3 / I4 / II1 / II2 / III1 / - / - / - / - / SCF</t>
  </si>
  <si>
    <t>3000816</t>
  </si>
  <si>
    <t>5006005</t>
  </si>
  <si>
    <t>ANIMAL VACUNADO</t>
  </si>
  <si>
    <t>0215078</t>
  </si>
  <si>
    <t>100% de la población canina estimada a partir de 3 meses de edad.  La población canina se calcula a partir de la población humana y del índice can/personas, estimado a través de encuestas realizadas cada 5 años.                                                                                                  Forma alternativa: Calcular de acuerdo a las cifras de hogares que han vacunado contra la rabia a sus perros que emite el INEI de la Encuesta Nacional de Programas Estratégicos (ENAPRES).</t>
  </si>
  <si>
    <t>0215078 TAMIZAJE EN MUJER  CON EXAMEN CLINICO DE MAMA PARA DETECCION DE CANCER DE MAMA</t>
  </si>
  <si>
    <t xml:space="preserve">DIRESA/GERESA con población asignada territorialmente, DISA y Red de Salud
El 20% de la población femenina de 40 a 69 años de la jurisdicción para las redes de salud y DIRESA con EESS asignados, para el examen clínico de mamas. (I nivel de atención). Fuente de Recolección de Datos:
Población INEI
</t>
  </si>
  <si>
    <t>La población femenina en el rango de edad de 40 a 69 años asignada al EESS (Base población INEI).</t>
  </si>
  <si>
    <t>- Aplicativo del MINSA: vancan.minsa.gob.pe                - Formato paralelo</t>
  </si>
  <si>
    <t>Z123</t>
  </si>
  <si>
    <t>5006006</t>
  </si>
  <si>
    <t>0215079</t>
  </si>
  <si>
    <t>0215079 TAMIZAJE EN MUJER  CON MAMOGRAFIA BILATERAL PARA DETECCION DE CANCER DE MAMA</t>
  </si>
  <si>
    <t xml:space="preserve">Establecimiento que cuentan con mamógrafo (I - II – III Nivel de Atención): Programar 15 mamografías por turno, por 25 turnos al mes por 11 meses. Debiendo realizar un mínimo de 4,125 mamografías al año 
</t>
  </si>
  <si>
    <t>1.- Programar de acuerdo a los distritos según estrato de riesgo (MAR= 50%; AR=30%, MR=10% y BR el 5% de la población en riesgo); Para estimar Estrato de Riesgo considerar tendencia de IPA de los ultimos  5 años.                                                          2.  Considerar examen por GG al 100% de los febriles y/o con otras sintomas (dolor de cabeza; malestar general o escalofrio) identificados; y en áreas de limitado acceso; como en la Amazonía programar 30% para PDR.                                                                                                                                                                                                                                               3.- En áreas sin riesgo de transmisión considerar según tendencia del IPA entre 3 a  5 años y  tener en cuenta situaciones de brotes                                           
* Los laboratorios referenciales e INS según corresponda programan prueba de PCR al 2% de todos los febriles identificados.</t>
  </si>
  <si>
    <t xml:space="preserve">La mamografía de tamizaje se realiza cada 2 años. Por lo tanto, el reporte de las mujeres con mamografía debe respetar  el intervalo establecido, no se considerará válido reportar tamizaje por mamografía en la misma mujer cada año.
</t>
  </si>
  <si>
    <t>HIS MINSA
Reporte de telemamografía</t>
  </si>
  <si>
    <t>CDC (NOTI)</t>
  </si>
  <si>
    <t>77057</t>
  </si>
  <si>
    <t>3000817</t>
  </si>
  <si>
    <t>5006007</t>
  </si>
  <si>
    <t>0215080</t>
  </si>
  <si>
    <t>0215080 TAMIZAJE PARA DETECCION DE CANCER DE COLON Y RECTO</t>
  </si>
  <si>
    <t xml:space="preserve">DIRESA con EESS y redes de salud:
El 15% de la población de 50 a 75 años asignada a la UE para el tamizaje de colon-recto.
</t>
  </si>
  <si>
    <t>100% de casos diagnosticados de malaria por P. vivax (incluye casos probables y confirmados), según tendencia (evaluación del comportamiento de la enfermedad) en un periodo mínimo de 3 a 5 años).</t>
  </si>
  <si>
    <t xml:space="preserve">La población en el rango de edad de 50 a 75 años asignada al EESS (Base poblacional según INEI).
</t>
  </si>
  <si>
    <t>82270</t>
  </si>
  <si>
    <t>5006008</t>
  </si>
  <si>
    <t>0215081</t>
  </si>
  <si>
    <t>0215081 TAMIZAJE PARA DETECCION DE CANCER DE PROSTATA</t>
  </si>
  <si>
    <t>NO, Ajuste MINSA</t>
  </si>
  <si>
    <t xml:space="preserve">DIRESA/GERESA con población asignada territorialmente, DISA y Red de Salud
El 15% de la población masculina de 40 a 75 años asignada a la UE para el tamizaje de cáncer de próstata.
</t>
  </si>
  <si>
    <t>La población masculina en el rango de edad de 40 a 75 años asignada al EESS (Base poblacional INEI).</t>
  </si>
  <si>
    <t>* Tratamiento supervisado primera línea: 100% de casos diagnosticados de malaria por P. Falciparum según tendencia (Evaluación del comportamiento de la enfermedad) en un periodo mínimo de 3 a 5 años.
* Tratamiento supervisado de segunda línea programar el 10 % del total de casos de Malaria Falciparum (en este grupo también se estima la proporción de gestantes y niñas y niños menores de 6 meses).
* Malaria Grave; considerar el 3% del total de casos de Malaria falciparum y Malaria vivax.
* LORETO:  En áreas de alto riesgo de transmisión se programará por cada colaborador voluntario (Promotor de Salud) 3 tratamientos para Malaria P. Falciparum (02 adulto y 01 niño).</t>
  </si>
  <si>
    <t>84152 / Z125</t>
  </si>
  <si>
    <t>5006009</t>
  </si>
  <si>
    <t>0215082</t>
  </si>
  <si>
    <t>0215082 TAMIZAJE PARA DETECCION DE CANCER DE PIEL</t>
  </si>
  <si>
    <t>DIRESA/GERESA con población asignada territorialmente, DISA y Red de Salud
El 15% de la población de 18 a 70 años asignada a la UE para el tamizaje de cáncer de piel.</t>
  </si>
  <si>
    <t>Programar 10% de los febriles esperados. Considerar que los febriles esperados es igual 10% de la población en riesgo de trasmisión de dengue.</t>
  </si>
  <si>
    <t>La población de personas en el rango de edad de 18 a 70 años asignada al EESS (Base poblacional según INEI).</t>
  </si>
  <si>
    <t>Z128 / Z132</t>
  </si>
  <si>
    <t>5006011</t>
  </si>
  <si>
    <t>0215084</t>
  </si>
  <si>
    <t>0215084 ATENCION DE LA PACIENTE CON LESIONES PREMALIGNAS DE CUELLO UTERINO CON ESCISION</t>
  </si>
  <si>
    <t>DIRESA/GERESA con EESS asignados, DIRIS,Red, Hospitales e instituto
El 10% adicional al número de mujeres tratadas con terapia de escisión para lesiones premalignas de cuello uterino en el establecimiento de salud el año anterior.</t>
  </si>
  <si>
    <t>Programar el 85% de casos probables de dengue estimados</t>
  </si>
  <si>
    <t>57522</t>
  </si>
  <si>
    <t>3000365</t>
  </si>
  <si>
    <t>5006012</t>
  </si>
  <si>
    <t>0215085</t>
  </si>
  <si>
    <t>0215085 DIAGNOSTICO DEL CANCER DE CUELLO UTERINO</t>
  </si>
  <si>
    <t>Hospital e institutos
10 % adicional al número de mujeres con diagnóstico presuntivo de cáncer de cuello uterino atendidos de acuerdo a la capacidad resolutiva durante el año anterior; por referencia y/o demanda, debidamente registrados.</t>
  </si>
  <si>
    <t>Programar el 15% de los casos probables de dengue estimados.</t>
  </si>
  <si>
    <t xml:space="preserve">Reporte de registros hospitalarios, reporte HIS – MINSA, registros SIS – FISSAL, registro de Vigilancia Epidemiológica de Cáncer (VEC).
Las fuentes de información deben ser concordantes con los registrados (oportuna y correctamente) en la historia clínica, reportado por el HIS, VEC y FUAs, que corresponda; Garantizando concordancia y control (duplicidad)
</t>
  </si>
  <si>
    <t xml:space="preserve">Reporte de registros hospitalarios, reporte HIS – MINSA, registro de Vigilancia Epidemiológica de Cáncer (VEC), registro SIS – FISSAL
Las fuentes de información deben ser concordantes con los registrados (oportuna y correctamente) en la historia clínica, reportado por el HIS, VEC y FUAs, que corresponda; Garantizando concordancia y control (duplicidad).
</t>
  </si>
  <si>
    <t>57000</t>
  </si>
  <si>
    <t>5006013</t>
  </si>
  <si>
    <t>0215086</t>
  </si>
  <si>
    <t>0215086 TRATAMIENTO DEL CANCER DE CUELLO UTERINO</t>
  </si>
  <si>
    <t>Hospital e institutos
El 10 % adicional al número de mujeres con diagnóstico definitivo de cáncer de cuello uterino para el estadiaje y/o inicio de tratamiento de cáncer de cuello uterino atendidos de acuerdo a la capacidad resolutiva durante el año anterior; por referencia y/o demanda, debidamente registrados.</t>
  </si>
  <si>
    <t xml:space="preserve">Reporte del Registro de Vigilancia Epidemiológica de Cáncer (VEC), registros hospitalarios, reporte HIS - MINSA, registro SIS - FISSAL.
Las fuentes de información deben ser concordantes con los registrados (oportuna y correctamente) en la historia clínica, reportado por el HIS, VEC y FUAs, que corresponda; Garantizando concordancia y control (duplicidad)
</t>
  </si>
  <si>
    <t>Programar el 1 al 2 % del total de los casos de Dengue con signos de alarma".                                                                                        * En zonas endémicas de circulación de los 4 serotipos considerar el 2%.</t>
  </si>
  <si>
    <t xml:space="preserve">Reporte del Registro de Vigilancia Epidemiológica de Cáncer (VEC), registros hospitalarios, reporte HIS - MINSA, registro SIS - FISSAL.
Las fuentes de información deben ser concordantes con los registrados (oportuna y correctamente) en la historia clínica, reportado por el HIS, VEC y FUAs, que corresponda; Garantizando concordancia y control (duplicidad)
</t>
  </si>
  <si>
    <t>77305/ 96410</t>
  </si>
  <si>
    <t>3000366</t>
  </si>
  <si>
    <t>5006014</t>
  </si>
  <si>
    <t>0215087</t>
  </si>
  <si>
    <t>0215087 DIAGNOSTICO DEL CANCER DE MAMA</t>
  </si>
  <si>
    <t>Hospital e institutos
10 % adicional al número de mujeres con diagnóstico presuntivo de cáncer de mama atendidos de acuerdo a la capacidad resolutiva durante el año anterior; por referencia y/o demanda, debidamente registrados.</t>
  </si>
  <si>
    <t>Reporte de registro de Vigilancia Epidemiológica de Cáncer (VEC), registros hospitalarios, reporte HIS – MINSA, registros SIS - FISSAL.</t>
  </si>
  <si>
    <t xml:space="preserve">Reporte del Registro de Vigilancia Epidemiológica de Cáncer (VEC), registros hospitalarios, reporte HIS - MINSA, registro SIS - FISSAL.Las fuentes de información deben ser concordantes con los registrados (oportuna y correctamente) en la historia clínica, reportado por el HIS, VEC y FUAs, que corresponda; Garantizando concordancia y control (duplicidad)
</t>
  </si>
  <si>
    <t>Estimar la tendencia (Evaluación del comportamiento de la enfermedad) en un periodo mínimo de 5 años), y multiplicar x 5.</t>
  </si>
  <si>
    <t>19102</t>
  </si>
  <si>
    <t>5006015</t>
  </si>
  <si>
    <t>0215088</t>
  </si>
  <si>
    <t>0215088 TRATAMIENTO DEL CANCER DE MAMA</t>
  </si>
  <si>
    <t xml:space="preserve">Hospital e institutos relacionados al PP 0024
Estadio I: EESS del nivel II y III
El 10 % adicional al número de mujeres con diagnóstico definitivo de cáncer de mam para el estadiaje y/o inicio de tratamiento de cáncer de cuello uterino atendidos de acuerdo a la capacidad resolutiva durante el año anterior; por referencia y/o demanda, debidamente registrados.
</t>
  </si>
  <si>
    <t xml:space="preserve">Reporte de registro de Vigilancia Epidemiológica de Cáncer (VEC), registros hospitalarios, reporte HIS – MINSA, registros SIS - FISSAL.
Las fuentes de información deben ser concordantes con los registrados (oportuna y correctamente) en la historia clínica, reportado por el HIS, VEC y FUAs, que corresponda; Garantizando concordancia y control (duplicidad).
</t>
  </si>
  <si>
    <t>Reporte del Registro de Vigilancia Epidemiológica de Cáncer (VEC), registros hospitalarios, reporte HIS - MINSA, registro SIS - FISSAL.</t>
  </si>
  <si>
    <t>100% de casos diagnosticados de Enfermedad de Carrión en su forma aguda según tendencia histórica de los 5 últimos años: Primera línea de tratamiento al 100% del total casos y segunda línea: 30% del total de casos.</t>
  </si>
  <si>
    <t>I1 / I2 / I3 / I4 / II1 / - / - / - / - / IIE / IIIE / -</t>
  </si>
  <si>
    <t>3000367</t>
  </si>
  <si>
    <t>5006016</t>
  </si>
  <si>
    <t>0215089</t>
  </si>
  <si>
    <t>0215089 DIAGNOSTICO  DEL CANCER DE ESTOMAGO</t>
  </si>
  <si>
    <t>Hospital e institutos relacionados al PP 0024
10 % adicional al número de personas con diagnóstico presuntivo de cáncer de estómago atendidos de acuerdo a la capacidad resolutiva durante el año anterior; por referencia y/o demanda, debidamente registrados.</t>
  </si>
  <si>
    <t xml:space="preserve">Reporte de registros hospitalarios, reporte HIS – MINSA, registros SIS – FISSAL, registro de Vigilancia Epidemiológica de Cáncer (VEC).
Las fuentes de información deben ser concordantes con los registrados (oportuna y correctamente) en la historia clínica, reportado por el HIS, VEC y FUAs, que corresponda; Garantizando concordancia y control (duplicidad)
</t>
  </si>
  <si>
    <t xml:space="preserve">Reporte de registros hospitalarios, reporte HIS – MINSA, registro de Vigilancia Epidemiológica de Cáncer (VEC), registro SIS – FISSAL.
Las fuentes de información deben ser concordantes con los registrados (oportuna y correctamente) en la historia clínica, reportado por el HIS, VEC y FUAs, que corresponda; Garantizando concordancia y control (duplicidad.
</t>
  </si>
  <si>
    <t>100% de casos diagnosticados de Enfermedad de Carrión en su forma aguda grave, según tendencia (Evaluación del comportamiento de la enfermedad) en un periodo mínimo de 5 años), (primera línea de tratamiento al 100% del total casos y segunda línea: 30% del total de casos).</t>
  </si>
  <si>
    <t>43234/ 43600</t>
  </si>
  <si>
    <t>5006017</t>
  </si>
  <si>
    <t>0215090</t>
  </si>
  <si>
    <t>0215090 TRATAMIENTO DEL CANCER DE ESTOMAGO</t>
  </si>
  <si>
    <t>Hospital del tercer nivel de atención e institutos relacionados al PP 0024
El 10 % adicional al número de personas con diagnóstico definitivo de cáncer de estómago para el estadiaje y/o inicio de tratamiento de cáncer de estómago  atendidos de acuerdo a la capacidad resolutiva durante el año anterior; por referencia y/o demanda, debidamente registrados.</t>
  </si>
  <si>
    <t>Fuente:
Reporte del Registro de Vigilancia Epidemiológica de Cáncer (VEC), registros hospitalarios, reporte HIS - MINSA, registro SIS - FISSAL.
Las fuentes de información deben ser concordantes con los registrados (oportuna y correctamente) en la historia clínica, reportado por el HIS, VEC y FUAs, que corresponda; Garantizando concordancia y control (duplicidad)</t>
  </si>
  <si>
    <t>100% de casos diagnosticados de Enfermedad de Carrión en su forma crónica o verrucosa según tendencia (Evaluación del comportamiento de la enfermedad) en un periodo mínimo de 5 años.</t>
  </si>
  <si>
    <t>3000368</t>
  </si>
  <si>
    <t>5006018</t>
  </si>
  <si>
    <t>0215091</t>
  </si>
  <si>
    <t>0215091 DIAGNOSTICO DEL CANCER DE PROSTATA</t>
  </si>
  <si>
    <t>Hospital e institutos
10 % adicional al número de varones con diagnóstico presuntivo de cáncer de próstata atendidos de acuerdo a la capacidad resolutiva durante el año anterior; por referencia y/o demanda, debidamente registrados.</t>
  </si>
  <si>
    <t>Reporte de registros hospitalarios, reporte HIS – MINSA, registros SIS – FISSAL, registro de Vigilancia Epidemiológica de Cáncer (VEC).</t>
  </si>
  <si>
    <t>Reporte de registros hospitalarios, reporte HIS – MINSA, registro de Vigilancia Epidemiológica de Cáncer (VEC), registro SIS – FISSAL.</t>
  </si>
  <si>
    <t>55700</t>
  </si>
  <si>
    <t>·2% de población RENIEC de 5 a 59 años del país.</t>
  </si>
  <si>
    <t>5006019</t>
  </si>
  <si>
    <t>0215092</t>
  </si>
  <si>
    <t>0215092 TRATAMIENTO DEL CANCER DE PROSTATA</t>
  </si>
  <si>
    <t>Hospital e institutos
El 10 % adicional al número de varones con diagnóstico definitivo de cáncer de próstata para el estadiaje y/o inicio de tratamiento de cáncer de próstatatendidos de acuerdo a la capacidad resolutiva durante el año anterior; por referencia y/o demanda, debidamente registrados.</t>
  </si>
  <si>
    <t>Reporte de registro de Vigilancia Epidemiológica de Cáncer (VEC), registros hospitalarios, reporte HIS – MINSA, registros SIS - FISSAL.
Las fuentes de información deben ser concordantes con los registrados (oportuna y correctamente) en la historia clínica, reportado por el HIS, VEC y FUAs, que corresponda; Garantizando concordancia y control (duplicidad).</t>
  </si>
  <si>
    <t>Reporte del Registro de Vigilancia Epidemiológica de Cáncer (VEC), registros hospitalarios, reporte HIS - MINSA, registro SIS - FISSAL.
Las fuentes de información deben ser concordantes con los registrados (oportuna y correctamente) en la historia clínica, reportado por el HIS, VEC y FUAs, que corresponda; Garantizando concordancia y control (duplicidad).</t>
  </si>
  <si>
    <t>Al 100 % de febriles ictéricos con signos de alarma residentes o procedentes de áreas de riesgo de transmisión de fiebre amarilla, según tendencia (evaluación del comportamiento de la enfermedad) en un periodo mínimo de 5 años.</t>
  </si>
  <si>
    <t>3000369</t>
  </si>
  <si>
    <t>5006020</t>
  </si>
  <si>
    <t>0215093</t>
  </si>
  <si>
    <t>0215093 DIAGNOSTICO  DEL CANCER DE PULMON</t>
  </si>
  <si>
    <t>Hospital e institutos
10 % adicional al número de personas con diagnóstico presuntivo de cáncer de pulmón atendidos de acuerdo a la capacidad resolutiva durante el año anterior; por referencia y/o demanda, debidamente registrados.</t>
  </si>
  <si>
    <t xml:space="preserve">Reporte de registros hospitalarios, reporte HIS – MINSA, registro de Vigilancia Epidemiológica de Cáncer (VEC), registro SIS – FISSAL.
Las fuentes de información deben ser concordantes con los registrados (oportuna y correctamente) en la historia clínica, reportado por el HIS, VEC y FUAs, que corresponda; Garantizando concordancia y control (duplicidad).
</t>
  </si>
  <si>
    <t>32096</t>
  </si>
  <si>
    <t xml:space="preserve">Total, de casos diagnosticados de Leishmaniasis cutánea según tendencia máxima de 5 años.
Total, de casos diagnosticados de Leishmaniasis mucosa según tendencia máxima de 5 años
</t>
  </si>
  <si>
    <t>5006021</t>
  </si>
  <si>
    <t>0215094</t>
  </si>
  <si>
    <t>0215094 TRATAMIENTO DEL CANCER DE PULMON</t>
  </si>
  <si>
    <t>Hospital tercer nivel e institutos
El 10 % adicional al número de personas con diagnóstico definitivo de cáncer de pulmón para el estadiaje y/o inicio de tratamiento de cáncer de pulmón atendidos de acuerdo a la capacidad resolutiva durante el año anterior; por referencia y/o demanda, debidamente registrados.</t>
  </si>
  <si>
    <t xml:space="preserve">Reporte del Registro de Vigilancia Epidemiológica de Cáncer (VEC), registros hospitalarios, reporte HIS - MINSA, registro SIS - FISSAL.
Las fuentes de información deben ser concordantes con los registrados (oportuna y correctamente) en la historia clínica, reportado por el HIS, VEC y FUAs, que corresponda; Garantizando concordancia y control (duplicidad).
</t>
  </si>
  <si>
    <t>3000370</t>
  </si>
  <si>
    <t>5006022</t>
  </si>
  <si>
    <t>0215095</t>
  </si>
  <si>
    <t>0215095 DIAGNOSTICO DEL CANCER DE COLON Y RECTO</t>
  </si>
  <si>
    <t>Hospital e institutos
10 % adicional al número de personas con diagnóstico presuntivo de cáncer de colon - recto atendidos de acuerdo a la capacidad resolutiva durante el año anterior; por referencia y/o demanda, debidamente registrados.</t>
  </si>
  <si>
    <t>Total, de casos de Leishmaniasis cutánea y cutánea mucosa según tendencia (evaluación del comportamiento de la enfermedad) en un periodo mínimo de 5 años),</t>
  </si>
  <si>
    <t>Reporte de registros hospitalarios, reporte HIS – MINSA, registros SIS – FISSAL, registro de Vigilancia Epidemiológica de Cáncer (VEC).
Las fuentes de información deben ser concordantes con los registrados (oportuna y correctamente) en la historia clínica, reportado por el HIS, VEC y FUAs, que corresponda; Garantizando concordancia y control (duplicidad)</t>
  </si>
  <si>
    <t xml:space="preserve">
Reporte de registros hospitalarios, reporte HIS – MINSA, registro de Vigilancia Epidemiológica de Cáncer (VEC), registro SIS – FISSAL.
Las fuentes de información deben ser concordantes con los registrados (oportuna y correctamente) en la historia clínica, reportado por el HIS, VEC y FUAs, que corresponda; Garantizando concordancia y control (duplicidad).
</t>
  </si>
  <si>
    <t>44388</t>
  </si>
  <si>
    <t>5006023</t>
  </si>
  <si>
    <t>0215096</t>
  </si>
  <si>
    <t>0215096 TRATAMIENTO DEL CANCER DE COLON Y RECTO</t>
  </si>
  <si>
    <t xml:space="preserve">Hospital e institutos
El 10 % adicional al número de personas con diagnóstico definitivo de cáncer de colon - recto para el estadiaje y/o inicio de tratamiento de cáncer de colon atendidos de acuerdo a la capacidad resolutiva durante el año anterior; por referencia y/o demanda, debidamente registrados.
</t>
  </si>
  <si>
    <t>Total, de casos diagnosticados de Leishmaniasis cutánea y mucosa con falta de respuesta a sales antimoniales pentavalentes, según tendencia máxima de 5 años.</t>
  </si>
  <si>
    <t xml:space="preserve">Reporte del Registro de Vigilancia Epidemiológica de Cáncer (VEC), registros hospitalarios, reporte HIS - MINSA, registro SIS - FISSAL.
Las fuentes de información deben ser concordantes con los registrados (oportuna y correctamente) en la historia clínica, reportado por el HIS, VEC y FUAs, que corresponda; Garantizando concordancia y control (duplicidad).
</t>
  </si>
  <si>
    <t>3000371</t>
  </si>
  <si>
    <t>5006024</t>
  </si>
  <si>
    <t>0215097</t>
  </si>
  <si>
    <t>0215097 DIAGNOSTICO  DEL CANCER DE HIGADO</t>
  </si>
  <si>
    <t xml:space="preserve">Hospital e institutos
10 % adicional al número de personas con diagnóstico presuntivo de cáncer de hígado atendidos de acuerdo a la capacidad resolutiva durante el año anterior; por referencia y/o demanda, debidamente registrados.
</t>
  </si>
  <si>
    <t>Total, de casos diagnosticados de Leishmaniasis grave según tendencia (evaluación del comportamiento de la enfermedad) en un periodo mínimo de 5 años.</t>
  </si>
  <si>
    <t>Reporte de registros hospitalarios, reporte HIS – MINSA, registro de Vigilancia Epidemiológica de Cáncer (VEC), registro SIS – FISSAL.
Las fuentes de información deben ser concordantes con los registrados (oportuna y correctamente) en la historia clínica, reportado por el HIS, VEC y FUAs, que corresponda; Garantizando concordancia y control (duplicidad).</t>
  </si>
  <si>
    <t>47000</t>
  </si>
  <si>
    <t>5006025</t>
  </si>
  <si>
    <t>0215098</t>
  </si>
  <si>
    <t>0215098 TRATAMIENTO DEL CANCER DE HIGADO</t>
  </si>
  <si>
    <t>Hospital e institutos
El 10 % adicional al número de personas con diagnóstico definitivo de cáncer de hígado para el estadiaje y/o inicio de tratamiento de cáncer de hígado atendidos de acuerdo a la capacidad resolutiva durante el año anterior; por referencia y/o demanda, debidamente registrados.</t>
  </si>
  <si>
    <t>Según tendencia (Evaluación del comportamiento de la enfermedad) en un periodo mínimo de 5 años), multiplicado X 4.</t>
  </si>
  <si>
    <t>3000372</t>
  </si>
  <si>
    <t>5006026</t>
  </si>
  <si>
    <t>0215099</t>
  </si>
  <si>
    <t>0215099 DIAGNOSTICO DE LEUCEMIA</t>
  </si>
  <si>
    <t>Hospital e institutos
5% adicional al número de personas con diagnóstico presuntivo de leucemia atendidos de acuerdo a la capacidad resolutiva durante el año anterior; por referencia y/o demanda, debidamente registrados.</t>
  </si>
  <si>
    <t xml:space="preserve">Reporte de registros hospitalarios, reporte HIS – MINSA, registros SIS – FISSAL, registro de Vigilancia Epidemiológica de Cáncer (VEC).
Las fuentes de información deben ser concordantes con los registrados (oportuna y correctamente) en la historia clínica, reportado por el HIS, VEC y FUAs, que corresponda; Garantizando concordancia y control (duplicidad)
</t>
  </si>
  <si>
    <t>El 100% de mujeres gestantes de área chagásica y/o procedentes de área chagásica.</t>
  </si>
  <si>
    <t>Reporte de registros hospitalarios, reporte HIS – MINSA, registro de Vigilancia Epidemiológica de Cáncer (VEC), registro SIS – FISSAL.
Las fuentes de información deben ser concordantes con los registrados (oportuna y correctamente) en la historia clínica, reportado por el HIS, VEC y FUAs, que corresponda; Garantizando concordancia y control (duplicidad).</t>
  </si>
  <si>
    <t>85095 / 62270</t>
  </si>
  <si>
    <t>5006027</t>
  </si>
  <si>
    <t>0215100</t>
  </si>
  <si>
    <t>0215100 TRATAMIENTO DE LEUCEMIA</t>
  </si>
  <si>
    <t>Hospital e institutos
El 5% adicional al número de personas con diagnóstico definitivo de leucemia para el estadiaje y/o inicio de tratamiento de leucemia atendidos de acuerdo a la capacidad resolutiva durante el año anterior; por referencia y/o demanda, debidamente registrados.</t>
  </si>
  <si>
    <t>100 % de casos estimados de Chagas (agudo) según tendencia (evaluación del comportamiento de la enfermedad) en un periodo mínimo de 5 años, multiplicado por 5.</t>
  </si>
  <si>
    <t xml:space="preserve">Reporte de registro de Vigilancia Epidemiológica de Cáncer (VEC), registros hospitalarios, reporte HIS – MINSA, registros SIS - FISSAL.
Las fuentes de información deben ser concordantes con los registrados (oportuna y correctamente) en la historia clínica, reportado por el HIS, VEC y FUAs, que corresponda; Garantizando concordancia y control (duplicidad).
</t>
  </si>
  <si>
    <t>- / - / - / - / II1 / II2 / III1 / III2 / - / IIE / - / -</t>
  </si>
  <si>
    <t>3000373</t>
  </si>
  <si>
    <t>5006028</t>
  </si>
  <si>
    <t>0215101</t>
  </si>
  <si>
    <t>0215101 DIAGNOSTICO DE LINFOMA</t>
  </si>
  <si>
    <t>Hospital e institutos
5% adicional al número de personas con diagnóstico presuntivo de linfoma atendidos de acuerdo a la capacidad resolutiva durante el año anterior; por referencia y/o demanda, debidamente registrados.</t>
  </si>
  <si>
    <t>Programar como mínimo igual al número de casos sospechosos registrados el del año anterior.</t>
  </si>
  <si>
    <t>Reporte de registros hospitalarios, reporte HIS – MINSA, registros SIS – FISSAL, registro de Vigilancia Epidemiológica de Cáncer (VEC).
Las fuentes de información deben ser concordantes con los registrados (oportuna y correctamente) en la historia clínica, reportado por el HIS, VEC y FUAs, que corresponda; Garantizando concordancia y control (duplicidad)</t>
  </si>
  <si>
    <t>38500 / 85102 /62270</t>
  </si>
  <si>
    <t>5006029</t>
  </si>
  <si>
    <t>0215102</t>
  </si>
  <si>
    <t>0215102 TRATAMIENTO DE LINFOMA</t>
  </si>
  <si>
    <t>Hospital e institutos
El 5% adicional al número de personas con diagnóstico definitivo de linfoma para el estadiaje y/o inicio de tratamiento de cáncer de linfoma atendidos de acuerdo a la capacidad resolutiva durante el año anterior; por referencia y/o demanda, debidamente registrados.</t>
  </si>
  <si>
    <t xml:space="preserve">Fase aguda: el 100% de casos sospechosos. 
Fase sub aguda y crónica: El 10% del total de casos, o según la demanda efectiva de los servicios de salud.
</t>
  </si>
  <si>
    <t xml:space="preserve">Reporte del Registro de Vigilancia Epidemiológica de Cáncer (VEC), registros hospitalarios, reporte HIS - MINSA, registro SIS - FISSAL.
Las fuentes de información deben ser concordantes con los registrados (oportuna y correctamente) en la historia clínica, reportado por el HIS, VEC y FUAs, que corresponda; Garantizando concordancia y control (duplicidad).
</t>
  </si>
  <si>
    <t>I1 / I2 / I3 / I4 / II1 / II2 / III1 / III2 / - / - / IIIE / -</t>
  </si>
  <si>
    <t>3000374</t>
  </si>
  <si>
    <t>5006030</t>
  </si>
  <si>
    <t>0215103</t>
  </si>
  <si>
    <t>0215103 DIAGNOSTICO DEL CANCER DE PIEL NO MELANOMA</t>
  </si>
  <si>
    <t>Hospital e institutos
10% adicional al número de personas con diagnóstico presuntivo de cáncer de piel no melanoma atendidos de acuerdo a la capacidad resolutiva durante el año anterior; por referencia y/o demanda, debidamente registrados.</t>
  </si>
  <si>
    <t xml:space="preserve">• Promedio de personas mordidas atendidas de los tres últimos años en los EESS
.Para efectos de programaciòn de dosis de vacuna el  25% de las personas mordidas programadas iniciará un tratamiento antirrábico post exposición (en promedio 3 dosis por persona)
• En comunidades indígenas de áreas de riesgo de rabia silvestre  programar el 100% de la población nativa para recibir esquema de vacunación antirrábica pre-exposición 3 dosis (0-7-28). hasta cubrir la totalidad de comunidades nativas en un periódo de 2 años. 
</t>
  </si>
  <si>
    <t>11000</t>
  </si>
  <si>
    <t>  Reporte estadístico HIS de los últimos 3 años.</t>
  </si>
  <si>
    <t>POB. HUMANA INEI</t>
  </si>
  <si>
    <t>Diagnósticos CIE10 de característica de la herida(localización, profundidad y extensión, Diagnóstico del tipo de animal mordedor (W 540, W 550, W 558, W 530) asociado a los LAB (C, DS, LEV, SEV), curación de la herida 15854, Vacunación antirrábica humana IM urbana y sivestre  (90675 y sus extensiones asociado a su LAB (PRE, SR, MOC, DES, CE, DA y número de dosis, vacunación diftetánica. pediatríca y adulta(90762 y 906714 asociado a su LAB N° de dosis, e inmunoglobunia antirrábica 90375, observación del animal mordedor C5092 asociado a sus LAB</t>
  </si>
  <si>
    <t>5006031</t>
  </si>
  <si>
    <t>0215104</t>
  </si>
  <si>
    <t>0215104 TRATAMIENTO DEL CANCER DE PIEL NO MELANOMA</t>
  </si>
  <si>
    <t>Hospital e institutos
El 10% adicional al número de personas con diagnóstico definitivo de cáncer de piel no melanoma para el estadiaje y/o inicio de tratamiento de cáncer de piel no melanoma atendidos de acuerdo a la capacidad resolutiva durante el año anterior; por referencia y/o demanda, debidamente registrados.</t>
  </si>
  <si>
    <t xml:space="preserve">• Promedio de los últimos cinco años de muestras obtenidas de personas con sospecha de rabia. 
• Promedio de los últimos cinco años registro de muestras obtenidas de animales con sospecha de rabia. 
• El 0.2 % de la población canina estimada anualmente, para efectos de vigilancia de rabia urbana. Considerando la relación Pob.Humana: can. 
</t>
  </si>
  <si>
    <t>  Reporte estadístico HIS de los últimos 5 años.</t>
  </si>
  <si>
    <t>Reporte NETLAB-Lab. Referencial-INS</t>
  </si>
  <si>
    <t>3000819</t>
  </si>
  <si>
    <t>5006032</t>
  </si>
  <si>
    <t>Sumatoria de número de muestras consigndas en LAB, de casos registrados con codigo U6092 referidos a toma de muestra encefalica de animales</t>
  </si>
  <si>
    <t>0215105</t>
  </si>
  <si>
    <t>0215105 ATENCION CON CUIDADOS PALIATIVOS EN EL ESTABLECIMIENTO DE SALUD</t>
  </si>
  <si>
    <t>Hospitales e institutos, el 5% adicional al número de las personas con diagnóstico de cáncer en estadío IV atendidos el año anterior.
El 2018 se implementará en Lima (Prov. y Metrop.), Callao, Trujillo, Arequipa e Ica. El 2019 se implementará en Huánuco, Amazonas, Huancavelica, Pasco y Junín.
El 2020 se implementará en todas las regiones que contando con EESS que ofrezcan en su cartera de servicios Oncología y Cuidados Paliativos, Recursos Humanos capacitados y previsión de insumos a todos los niveles del EESS.</t>
  </si>
  <si>
    <t xml:space="preserve">Reporte de registros hospitalarios, reporte HIS – MINSA, registros SIS – FISSAL, registro de Vigilancia Epidemiológica de Cáncer (VEC).
Las fuentes de información deben ser concordantes con los registrados (oportuna y correctamente) en la historia clínica, reportado por el HIS, VEC y FUAs, que corresponda; Garantizando concordancia y control (duplicidad)
</t>
  </si>
  <si>
    <t xml:space="preserve">Registro Hospitalario, reportes del HIS. 
Reporte de la Vigilancia Epidemiológica de Cáncer.
</t>
  </si>
  <si>
    <t>99489 + codigo de diagnóstico por tipo de neoplasia</t>
  </si>
  <si>
    <t>4398409 DIAGNOSTICO LABORATORIOA DE BRUCELA</t>
  </si>
  <si>
    <t>Promedio de casos de Brucelosis atendidos por consulta externa en los últimos 5 años</t>
  </si>
  <si>
    <t>Reporte estadístico HIS de los últimos 5 años</t>
  </si>
  <si>
    <t>5006033</t>
  </si>
  <si>
    <t>0215106</t>
  </si>
  <si>
    <t>A23, A23.0, A23.1, A23.2,A23.3,A23.8,A23.9 , TIPO DE DIAGNOSTICO PRESUNTIVO O DEFINITIVO</t>
  </si>
  <si>
    <t>0215106 ATENCION CON CUIDADOS PALIATIVOS EN EL DOMICILIO</t>
  </si>
  <si>
    <t>EESS de primer nivel de atención, el 20% del total de pacientes con diagnóstico de cáncer en estadío IV dentro de la población asignada, según disponibilidad presupuestal
El 2018 se implementará en Lima (Prov. y Metrop.), Callao, Trujillo, Arequipa e Ica. El 2019 se implementará en Huánuco, Amazonas, Huancavelica, Pasco y Junín.
El 2020 se implementará en todas las regiones que contando con EESS que ofrezcan en su cartera de servicios Oncología y Cuidados Paliativos, Recursos Humanos capacitados y previsión de insumos a todos los niveles del EESS.</t>
  </si>
  <si>
    <t xml:space="preserve">Reporte de registro de Vigilancia Epidemiológica de Cáncer (VEC), registros hospitalarios, reporte HIS – MINSA, registros SIS - FISSAL.
Reporte o registro de visitas domiciliarias.
Las fuentes de información deben ser concordantes con los registrados (oportuna y correctamente) en la historia clínica, reportado por el HIS, VEC y FUAs, que corresponda; Garantizando concordancia y control (duplicidad).
</t>
  </si>
  <si>
    <t xml:space="preserve">: Reportes del HIS MINSA.
Reporte o registro de visitas domiciliarias
</t>
  </si>
  <si>
    <t>Promedio de casos de Brucelosis con diagnóstico presuntivo atendidos por consulta externa en los últimos 5 años.</t>
  </si>
  <si>
    <t>0129</t>
  </si>
  <si>
    <t>3000688</t>
  </si>
  <si>
    <t>5005150</t>
  </si>
  <si>
    <t>A23, A23.0, A23.1, A23.2,A23.3,A23.8,A23.9 con tipo de diagnostico repetido a los que se inicia tratamiento, rgistrados con codigo HIS U310 relacionado a "Administración de tratamiento" con 1 en LAB</t>
  </si>
  <si>
    <t>0515001</t>
  </si>
  <si>
    <t>0515001 LESIONES MEDULARES</t>
  </si>
  <si>
    <t>Solo programan las IPRESS con UPSSMR 
La meta física es igual a la sumatoria de las personas (Nuevos, Continuadores y Reingresos a la UPSSMR) que recibieron atenciones registradas con los códigos CIE 10 listados a continuación: T09.3, S14.0, S14.1, S24, S24.0, S24.1, S34, S34.0, S34.1, S34.6, G95, G95.2, G95.9, G99.2, G83.4, M47.1, M48.0, M49.0, M50.0, M51.1,  G32.0, G37.3, A80.0, C72.0, C72.1, D33.4, G95.1, E53.8, G95.8, T81.2, G97.1, T88, G11.4, G95.0, G36.0, G35, Q05, Q06, G04.1, G04.2, G04.8, G04.9, G05, A23.9, A17.8, B94, B91, B23.8, B67.9, B69.0 ; incluye los diagnósticos registrado como  P (Presuntivo), R (Repetitivo) o D (Definitivo), durante el año anterior.
Fuente de información para el cálculo de la meta física
Reporte de atenciones HIS-MIS y/o HIS DIS del año anterior.</t>
  </si>
  <si>
    <t>HIS-DIS</t>
  </si>
  <si>
    <t>T09.3, S14.0, S14.1, S24, S24.0, S24.1, S34, S34.0, S34.1, S34.6, G95, G95.2, G95.9, G99.2, G83.4, M47.1, M48.0, M49.0, M50.0, M51.1,  G32.0, G37.3, A80.0, C72.0, C72.1, D33.4, G95.1, E53.8, G95.8, T81.2, G97.1, T88, G11.4, G95.0, G36.0, G35, Q05, Q06, G04.1, G04.2, G04.8, G04.9, G05, A23.9, A17.8, B94, B91, B23.8, B67.9, B69.0</t>
  </si>
  <si>
    <t>Promedio del número de personas con diagnóstico de carbunco (incluir los diagnósticos CIE 10 de los últimos 5 años.</t>
  </si>
  <si>
    <t xml:space="preserve">Todas las IPRESS con UPSSMR </t>
  </si>
  <si>
    <t>Reporte de Vigilancia Epidemiológica "-NOTI</t>
  </si>
  <si>
    <t>MINSA ENVIARA EL LISTADO DE UPSSMR CON FUENTE RENIPRESS Y VALIDADO</t>
  </si>
  <si>
    <t>Tipo de diagnostico definitivo, A22, A22.0, A22.1,A22.2,A22.7,A22.8,A22.9</t>
  </si>
  <si>
    <t>0515002</t>
  </si>
  <si>
    <t>0515002 AMPUTADOS DE MIEMBRO INFERIOR</t>
  </si>
  <si>
    <t>Solo programan las IPRESS con UPSSMR 
La meta física es igual a la sumatoria de las personas (Nuevos y Reingresos a la UPSSMR) que recibieron atenciones registradas con los códigos CIE 10 listados a continuación: S78.0, S78.1,  S78.9, S88.0, S88.1, S88.9, S98.0, S98.1, S98.2, S98.3, S98.4, Z89.4, Z89.5, Z89.6, Z89.7, T05.3, T05.4, T05.5, Q72.0, Q72.1, Q72.2, Q72.3; incluye los diagnósticos registrado como  P (Presuntivo), R (Repetitivo) o D (Definitivo), durante el año anterior.
Fuente:
Reporte de atenciones HIS-MIS y/o HIS DIS del año anterior.</t>
  </si>
  <si>
    <t>Promedio del número de personas que recibieron tratamiento por carbunco (incluir los diagnósticos CIE 10 listados anteriormente) de los últimos 5 años o promedio del número de egresos hospitalarios con diagnósticos CIE 10  de los últimos 5 años.</t>
  </si>
  <si>
    <t>S78.0, S78.1,  S78.9, S88.0, S88.1, S88.9, S98.0, S98.1, S98.2, S98.3, S98.4, Z89.4, Z89.5, Z89.6, Z89.7, T05.3, T05.4, T05.5, Q72.0, Q72.1, Q72.2, Q72.3</t>
  </si>
  <si>
    <t>Reporte egresos hospitalarios</t>
  </si>
  <si>
    <t>A22, A22.0, A22.1,A22.2,A22.7,A22.8,A22.9</t>
  </si>
  <si>
    <t>- / I2 / I3 / I4 / II1 / II2 / - / - / - / IIE / IIIE / -</t>
  </si>
  <si>
    <t>0515003</t>
  </si>
  <si>
    <t>0515003 AMPUTADOS DE MIEMBRO SUPERIOR</t>
  </si>
  <si>
    <t>Solo programan las IPRESS con UPSSMR 
La meta física es igual a la sumatoria de las personas (Nuevos y Reingresos a la UPSSMR) que recibieron atenciones registradas con los códigos CIE 10 listados a continuación: S48.0, S48.1, S48.9, S58.0, S58.1, S58.9, S68.0, S68.1, S68.2, S68.3, S68.4, S68.8, S68.9, Z89.0, Z89.1, Z89.2, Z89.3, Z89.8, T05.0, T05.1, T05.2, T05.6, T05.8, T05.9, Q71.0, Q71.1, Q71.2, Q71.3; incluye los diagnósticos registrado como  P (Presuntivo), R (Repetitivo) o D (Definitivo), durante el año anterior.
Fuente:
Reporte de atenciones HIS-MINSA y/o HIS DIS del año anterior.</t>
  </si>
  <si>
    <t>Como se si han recibido tratamiento</t>
  </si>
  <si>
    <t>S48.0, S48.1, S48.9, S58.0, S58.1, S58.9, S68.0, S68.1, S68.2, S68.3, S68.4, S68.8, S68.9, Z89.0, Z89.1, Z89.2, Z89.3, Z89.8, T05.0, T05.1, T05.2, T05.6, T05.8, T05.9, Q71.0, Q71.1, Q71.2, Q71.3</t>
  </si>
  <si>
    <t>Promedio de los últimos 5 años del número de personas que recibieron tratamiento con sospecha de peste por 7 veces (que corresponde al número de contactos que recibieron tratamiento).</t>
  </si>
  <si>
    <t>A20, A20.0, A20.2,A20.7,A20.8, ASOCIADOS A U310 Administración de tratamiento</t>
  </si>
  <si>
    <t>0515004</t>
  </si>
  <si>
    <t>0515004 ENFERMEDAD MUSCULAR Y UNION MIONEURAL</t>
  </si>
  <si>
    <t xml:space="preserve">IPRESS con UPSSMR 
La meta física es igual a la sumatoria de las personas (Nuevos, Continuadores y Reingresos a la UPSSMR) que recibieron atenciones registradas con los códigos CIE 10 listados a continuación: G71,  G71.0, G71.1, G12.0, G12.1, G12.9, G70, G70.0, G70.1, G70.2, G70.8, G70.9, G71.2, G71.3, G71.8, G71.9, G72, G72.0, G72.1, G72.2, G72.3, G72.4, G72.8, G72.9, G73, G73.0, G73.1, G73.2, G73.3; incluye los diagnósticos registrado como  P (Presuntivo), R (Repetitivo) o D (Definitivo), durante el año anterior.
Fuente:
Reporte de atenciones HIS-MINSA y/o HIS DIS del año anterior.
</t>
  </si>
  <si>
    <t xml:space="preserve">Sumatoria de: • Promedio de los últimos 5 años de número de muestras procesadas para diagnostico confirmatorio de peste en muestra de humanos. 
• Numero promedio de vectores recolectados y enviados para control de calidad de identificación taxonómica en los últimos tres años. 
• En localidades en silencio epidemiológico considerar 5 muestras adicionales por localidad, que corresponde a muestra de canes para vigilancia serológica.
</t>
  </si>
  <si>
    <t>G71,  G71.0, G71.1, G12.0, G12.1, G12.9, G70, G70.0, G70.1, G70.2, G70.8, G70.9, G71.2, G71.3, G71.8, G71.9, G72, G72.0, G72.1, G72.2, G72.3, G72.4, G72.8, G72.9, G73, G73.0, G73.1, G73.2, G73.3</t>
  </si>
  <si>
    <t>100% de diagnosticos realizados el año anterior</t>
  </si>
  <si>
    <t>A20, A20.0,A20.2, A20.1,A20.7, A20.8</t>
  </si>
  <si>
    <t>0515005</t>
  </si>
  <si>
    <t>0515005 LESIONES DEL NERVIO PERIFERICO</t>
  </si>
  <si>
    <t xml:space="preserve">IPRESS con UPSSMR 
La meta física es igual a la sumatoria de las personas (Nuevos, Continuadores y Reingresos a la UPSSMR) que recibieron atenciones registradas con los códigos CIE 10 listados a continuación: G50, G51, G52 , G53, G54, G55, G56, G57, G58, G59, G60, G61, G62, G63, G64, M50.1, M51.1, M54.1, M54.3, M54.4, S14.2, S14.3, S24.2; incluye los diagnósticos registrado como  P (Presuntivo), R (Repetitivo) o D (Definitivo), durante el año anterior.
Fuente:
Reporte de atenciones HIS-MINSA y/o HIS DIS del año anterior.
</t>
  </si>
  <si>
    <t>G50, G51, G52 , G53, G54, G55, G56, G57, G58, G59, G60, G61, G62, G63, G64, M50.1, M51.1, M54.1, M54.3, M54.4, S14.2, S14.3, S24.2</t>
  </si>
  <si>
    <t>Promedio de los últimos 5 años del número de persona con sospecha de leptospirosis que recibieron tratamiento o promedio de egresos hospitalarios con diagnóstico de leptospirosis</t>
  </si>
  <si>
    <t>100% de tratamientos realizados el año anterior</t>
  </si>
  <si>
    <t>A27, A27.0,A27.8,A27.9</t>
  </si>
  <si>
    <t>0515006</t>
  </si>
  <si>
    <t>0515006 TRANSTORNOS DEL DESARROLLO DE LA FUNCION  MOTRIZ</t>
  </si>
  <si>
    <t xml:space="preserve">IPRESS con UPSSMR 
La meta física es igual a la sumatoria de las personas (Nuevos, Continuadores y Reingresos a la UPSSMR) que recibieron atenciones registradas con los códigos CIE 10 listados a continuación: Q65, Q66, Q67, Q68, Q74, Q75, Q76, Q77, Q78, Q79, Q79.6, P94, F83, F88; incluye los diagnósticos registrado como  P (Presuntivo), R (Repetitivo) o D (Definitivo), durante el año anterior.
Fuente:
Reporte de atenciones HIS-MINSA y/o HIS DIS del año anterior.
</t>
  </si>
  <si>
    <t>Q65, Q66, Q67, Q68, Q74, Q75, Q76, Q77, Q78, Q79, Q79.6, P94, F83, F88</t>
  </si>
  <si>
    <t>Promedio de los últimos 5 años del número de personas con diagnóstico probable de Leptospira</t>
  </si>
  <si>
    <t>0515007</t>
  </si>
  <si>
    <t>0515007 ENFERMEDAD ARTICULAR DEGENERATIVA</t>
  </si>
  <si>
    <t>- / - / I3 / I4 / II1 / II2 / III1 / III2 / - / - / - / SCF</t>
  </si>
  <si>
    <t xml:space="preserve">IPRESS con UPSSMR 
La meta física es igual a la sumatoria de las personas (Nuevos, Continuadores y Reingresos a la UPSSMR) que recibieron atenciones registradas con los códigos CIE 10 listados a continuación: M15, M16, M17, M18, M19, M22.4, M23.5, M23.8, M23.9, M24.1, M47, M05, M08, M00; incluye los diagnósticos registrado como  P (Presuntivo), R (Repetitivo) o D (Definitivo), durante el año anterior.
Fuente:
Reporte de atenciones HIS-MINSA y/o HIS DIS del año anterior.
</t>
  </si>
  <si>
    <t>M15, M16, M17, M18, M19, M22.4, M23.5, M23.8, M23.9, M24.1, M47, M05, M08, M00</t>
  </si>
  <si>
    <t>100% de la población escolar en áreas de riesgo priorizadas.</t>
  </si>
  <si>
    <t>Sistema de Vigilancia Epidemiológica NOTI-INFO a cargo del CDC.</t>
  </si>
  <si>
    <t>HIS - MINSA</t>
  </si>
  <si>
    <t>0515008</t>
  </si>
  <si>
    <t>0515008 ENFERMEDAD CEREBRO VASCULAR</t>
  </si>
  <si>
    <t>IPRESS con UPSSMR 
La meta física es igual a la sumatoria de las personas (Nuevos, Continuadores y Reingresos a la UPSSMR)) que recibieron atenciones registradas con los códigos CIE 10 listados a continuación: I60, I61, I62, I63, I64, I67, I68, I60, I61, I62, I63,  I64, I67, I68; incluye los diagnósticos registrado como  P (Presuntivo), R (Repetitivo) o D (Definitivo), durante el año anterior.
Fuente:
Reporte de atenciones HIS-MINSA y/o HIS DIS del año anterior.</t>
  </si>
  <si>
    <t xml:space="preserve">• B66. Otras infecciones debidas a tremátodos.
• B66.3 Fasciolasis.
• B66.8 Otras infecciones especificadas debidas a tremátodos.
</t>
  </si>
  <si>
    <t>I60, I61, I62, I63, I64, I67, I68, I60, I61, I62, I63,  I64, I67, I68</t>
  </si>
  <si>
    <t>Pendiente codigo CIE 10</t>
  </si>
  <si>
    <t>4398422 DIAGNOSTICO DE LABORATORIO DE FASCIOLOSIS</t>
  </si>
  <si>
    <t>Promedio de casos de los últimos 5 años de personas con diagnóstico probable de fasciolosis.</t>
  </si>
  <si>
    <t>NET-LAB</t>
  </si>
  <si>
    <t>0515009</t>
  </si>
  <si>
    <t>0515009 ENCEFALOPATIA INFANTIL</t>
  </si>
  <si>
    <t>IPRESS con UPSSMR 
La meta física es igual a la sumatoria de las personas (Nuevos, Continuadores y Reingresos a la UPSSMR) que recibieron atenciones registradas con los códigos CIE 10 listados a continuación: A32.1,  B58.2+, G80, G80.0, G80.1, G80.2, G80.3, G80.4, G80.8, G80.9, G91, G91.0, G91.1, G91.2, G91.3, G91.8, G91.9, G04.2, G00, G00.0, G00.1, G00.2, G00.3, G00.8, G00.9, G01*, G02*, G03, G04, G05*, Q00, Q01, Q02, Q03, Q04, Q07; incluye los diagnósticos registrado como  P (Presuntivo), R (Repetitivo) o D (Definitivo), durante el año anterior.
Fuente:
Reporte de atenciones HIS-MINSA y/o HIS DIS del año anterior.</t>
  </si>
  <si>
    <t>A32.1,  B58.2+, G80, G80.0, G80.1, G80.2, G80.3, G80.4, G80.8, G80.9, G91, G91.0, G91.1, G91.2, G91.3, G91.8, G91.9, G04.2, G00, G00.0, G00.1, G00.2, G00.3, G00.8, G00.9, G01*, G02*, G03, G04, G05*, Q00, Q01, Q02, Q03, Q04, Q07</t>
  </si>
  <si>
    <t>0515010</t>
  </si>
  <si>
    <t>0515010 ENFERMEDAD DE PARKINSON</t>
  </si>
  <si>
    <t>IPRESS con UPSSMR 
La meta física es igual a la sumatoria de las personas (Nuevos, Continuadores y Reingresos a la UPSSMR) que recibieron atenciones registradas con los códigos CIE 10 listados a continuación: G20, G21, G22; incluye los diagnósticos registrado como  P (Presuntivo), R (Repetitivo) o D (Definitivo), durante el año anterior.
Fuente:
Reporte de atenciones HIS-MINSA y/o HIS DIS del año anterior.</t>
  </si>
  <si>
    <t>Promedio de los últimos 5 años del número de personas con diagnóstico confirmado de fasciolosis.</t>
  </si>
  <si>
    <t>G20, G21, G22</t>
  </si>
  <si>
    <t>I1 / I2 / I3 / I4 / II1 / II2 / III1 / III2 / - / - / - / -</t>
  </si>
  <si>
    <t>0515011</t>
  </si>
  <si>
    <t>0515011 SINDROME DE DOWN</t>
  </si>
  <si>
    <t>IPRESS con UPSSMR 
La meta física es igual a la sumatoria de las personas (Nuevos, Continuadores y Reingresos a la UPSSMR) que recibieron atenciones registradas con los códigos CIE 10 listado a continuación:  Q90 Síndrome de Down (Considere todas sus variables); incluye los diagnósticos registrado como P (Presuntivo), R (Repetitivo) o D (Definitivo), durante el año anterior.
Fuente :
Reporte de atenciones HIS-MINSA y/o HIS DIS del año anterior.</t>
  </si>
  <si>
    <t>Solo en áreas de riesgo (localidades con casos humanos de teniasis/cisticercosis o con casos de Cisticercosis porcina).                                                                                                                                                                                                              Promedio de los últimos 5 años del número de población escolar con diagnóstico de teniasis/cisticercosis.</t>
  </si>
  <si>
    <t>NET LAB</t>
  </si>
  <si>
    <t>Q90</t>
  </si>
  <si>
    <t xml:space="preserve">• B68  Teniasis Excluye: cisticercosis (B69)
• B68.0 Teniasis debida a Taenia Solium Infección debida a tenia del cerdo
</t>
  </si>
  <si>
    <t>I1 / I2 / I3 / I4 / II1 / II2 / III1 / III2 / - / - / IIIE / SCF</t>
  </si>
  <si>
    <t>0515012</t>
  </si>
  <si>
    <t>0515012 TRANSTORNOS POSTULARES</t>
  </si>
  <si>
    <t xml:space="preserve">IPRESS con UPSSMR 
La meta física es igual a la sumatoria de las personas (Nuevos, Continuadores y Reingresos a la UPSSMR) que recibieron atenciones registradas con los códigos CIE 10 listado a continuación: M40, M41, M43, Q67.5, Q71, Q71.4, Q71.5, Q71.6, Q71.8, Q71.9, Q72, Q72.4, Q72.5, Q72.6, Q72.7,  Q72.8, Q72.9, M91, M92, M93, M35.7, T95.0, T95.1, T95.2, T95.3; incluye los diagnósticos registrado como  P (Presuntivo), R (Repetitivo) o D (Definitivo), durante el año anterior.
Fuente:
Reporte de atenciones HIS-MINSA y/o HIS DIS del año anterior.
</t>
  </si>
  <si>
    <t>Promedio de los últimos 5 años del número de personas  tratadas con diagnóstico de Teniasis por T. Solium</t>
  </si>
  <si>
    <t>M40, M41, M43, Q67.5, Q71, Q71.4, Q71.5, Q71.6, Q71.8, Q71.9, Q72, Q72.4, Q72.5, Q72.6, Q72.7,  Q72.8, Q72.9, M91, M92, M93, M35.7, T95.0, T95.1, T95.2, T95.3</t>
  </si>
  <si>
    <t>5005151</t>
  </si>
  <si>
    <t>0515101</t>
  </si>
  <si>
    <t>0515101 HIPOACUSIA Y/O SORDERA</t>
  </si>
  <si>
    <t>IPRESS con UPSSMR 
La meta física es igual a la sumatoria de las personas (Nuevos, Continuadores y Reingresos a la UPSSMR) que recibieron atenciones registradas con los códigos CIE 10 listado a continuación: H91.3, H90.1, H90.0, H90.2, H90.5, H90.4, H90.3, H90.6, H90.7, H90.8, H91.0, H91.1, H91.2, H91.9; incluye los diagnósticos registrado como  P (Presuntivo), R (Repetitivo) o D (Definitivo), durante el año anterior.
Fuente:
Reporte de atenciones HIS-MINSA y/o HIS DIS del año anterior.</t>
  </si>
  <si>
    <t>4398426 DIAGNOSTICO Y TRATAMIENTO DE CISTICERCOSIS</t>
  </si>
  <si>
    <t xml:space="preserve">Promedio de los últimos 5 años del número de personas tratadas con los diagnósticos :                                                   • B69 Cisticercosis Incluye: Infección por cisticercosis debida a la forma larvaria de Taenia Solium
• B69.0 Cisticercosis del Sistema Nervioso Central
• B69.1 Cisticercosis del ojo
• B69.8 Cisticercosis de otros sitios
• B69.9 Cisticercosis no especificada
</t>
  </si>
  <si>
    <t>H91.3, H90.1, H90.0, H90.2, H90.5, H90.4, H90.3, H90.6, H90.7, H90.8, H91.0, H91.1, H91.2, H91.9</t>
  </si>
  <si>
    <t xml:space="preserve">• B69 Cisticercosis Incluye: Infección por cisticercosis debida a la forma larvaria de Taenia Solium
• B69.0 Cisticercosis del Sistema Nervioso Central
• B69.1 Cisticercosis del ojo
• B69.8 Cisticercosis de otros sitios
• B69.9 Cisticercosis no especificada
</t>
  </si>
  <si>
    <t>- / - / - / - / - / - / III1 / III2 / - / IIE / IIIE / -</t>
  </si>
  <si>
    <t>0515102</t>
  </si>
  <si>
    <t>0515102 BAJA VISION Y/O CEGUERA</t>
  </si>
  <si>
    <t xml:space="preserve">IPRESS con UPSSMR 
La meta física es igual a la sumatoria de las personas (Nuevos, Continuadores y Reingresos a la UPSSMR) que recibieron atenciones registradas con los códigos CIE 10 listado a continuación: H54, H54.0, H54.1, H54.2, H54.3, H54.4, H54.5, H54.6; incluye los diagnósticos registrado como P, R o D, durante el año anterior.
Fuente:
Reporte de atenciones HIS-MINSA y/o HIS DIS del año anterior.
</t>
  </si>
  <si>
    <t>Promedio de los últimos 5 años del número de personas con diagnóstico probable de cisticercosis.</t>
  </si>
  <si>
    <t>H54, H54.0, H54.1, H54.2, H54.3, H54.4, H54.5, H54.6</t>
  </si>
  <si>
    <t xml:space="preserve">• B69  Cisticercosis Incluye: Infección por cisticercosis debida a la forma larvaria de Taenia Solium
• B69.0 Cisticercosis del Sistema Nervioso Central
• B69.1 Cisticercosis del ojo
• B69.8 Cisticercosis de otros sitios
• B69.9 Cisticercosis no especificada
</t>
  </si>
  <si>
    <t>0515103</t>
  </si>
  <si>
    <t>0515103 SORDOMUDEZ</t>
  </si>
  <si>
    <t>IPRESS con UPSSMR 
La meta física es igual a la sumatoria de las personas (Nuevos, Continuadores y Reingresos a la UPSSMR) que recibieron atenciones registradas con el código CIE 10 listado a continuación: H91.3; incluye los diagnósticos registrado como  P (Presuntivo), R (Repetitivo) o D (Definitivo), durante el año anterior.
 Fuente:
Reporte de atenciones HIS-MINSA y/o HIS DIS del año anterior.</t>
  </si>
  <si>
    <t>- / - / - / - / - / - / - / - / - / IIE / IIIE / SCF</t>
  </si>
  <si>
    <t>H91.3</t>
  </si>
  <si>
    <t>Solo para áreas de riesgo (localidad que en los últimos 5 años han presentado casos de Hidatidosis en humanos o en población animal, este último según el Servicio Nacional de Sanidad Agraria o con casos de Equinococosis canina registrados en el Sistema NetLAB. del INS). Programar 50% de la población escolar de 3-12 años.</t>
  </si>
  <si>
    <t xml:space="preserve">• B67 Equinococosis  
• B67.0 Infección del hígado debida a Echinococcusgranulosus
• B67.1 Infección del pulmón debida a Echinococcusgranulosus
• B67.2 Infección del hueso debida a Echinococcusgranulosus
• B67.3 Infección de otros órganos y de sitios múltiples debida a Echinococcus granulosus
• B67.4 Infección debida a Echinococcusgranulosus sin otra especificación
• B67.8 Echinococosis del hígado no especificada.
</t>
  </si>
  <si>
    <t>0515104</t>
  </si>
  <si>
    <t>0515104 PARALISIS CEREBRAL INFANTIL</t>
  </si>
  <si>
    <t>IPRESS con UPSSMR 
La meta física es igual a la sumatoria de las personas (Nuevos, Continuadores y Reingresos a la UPSSMR) que recibieron atenciones registradas con el código CIE 10 listado a continuación: F 80.1; incluye los diagnósticos registrado como  P (Presuntivo), R (Repetitivo) o D (Definitivo), durante el año anterior. 
Fuente:
Reporte de atenciones HIS-MINSA y/o HIS DIS del año anterior.</t>
  </si>
  <si>
    <t>F 80.1</t>
  </si>
  <si>
    <t>Promedio de los últimos 5 años de personas con sospecha de equinococosis.</t>
  </si>
  <si>
    <t>0515105</t>
  </si>
  <si>
    <t>0515105 ENFERMEDAD CEREBRO VASCULARES</t>
  </si>
  <si>
    <t>IPRESS con UPSSMR 
La meta física es igual a la sumatoria de las personas (Nuevos, Continuadores y Reingresos a la UPSSMR) que recibieron atenciones registradas con los códigos CIE 10 listado a continuación: R 47.0, R 47.1, R47.8; incluye los diagnósticos registrado como  P (Presuntivo), R (Repetitivo) o D (Definitivo), durante el año anterior. 
Fuente:
Reporte de atenciones HIS-MINSA y/o HIS DIS del año anterior.</t>
  </si>
  <si>
    <t>R47.0, R47.1, R47.8</t>
  </si>
  <si>
    <t>Promedio de los últimos 5 años del número de personas tratadas con diagnóstico probable de equinococosis</t>
  </si>
  <si>
    <t>5005152</t>
  </si>
  <si>
    <t>0515201</t>
  </si>
  <si>
    <t>0515201 TRANSTORNOS DE APRENDIZAJE</t>
  </si>
  <si>
    <t xml:space="preserve">IPRESS con UPSSMR 
La meta física es igual a la sumatoria de las personas (Nuevos, Continuadores y Reingresos a la UPSSMR) que recibieron atenciones registradas con los códigos CIE 10 listado a continuación: R F81.0, F81.1, F81.2, F81.3, F81.8, F81.9, F90.0, F90.1, F90.8, F90.9, F91, F82, Z55.8; incluye los diagnósticos registrado como  P (Presuntivo), R (Repetitivo) o D (Definitivo), durante el año anterior. 
Fuente:
Reporte de atenciones HIS-MINSA y/o HIS DIS del año anterior.
</t>
  </si>
  <si>
    <t>R F81.0, F81.1, F81.2, F81.3, F81.8, F81.9, F90.0, F90.1, F90.8, F90.9, F91, F82, Z55.8</t>
  </si>
  <si>
    <t>Promedio del número de personas tratadas en emergencia o consulta externa. En los últimos tres años registrado con los códigos CIE 10 (X21 Contacto traumático con arañas venenosas,  X22 Contacto traumático con escorpión)  y con tipo de diagnóstico definitivo</t>
  </si>
  <si>
    <t>0515202</t>
  </si>
  <si>
    <t>0515202 RETRASO MENTAL: LEVE, MODERADO, SEVERO</t>
  </si>
  <si>
    <t xml:space="preserve">IPRESS con UPSSMR 
La meta física es igual a la sumatoria de las personas (Nuevos, Continuadores y Reingresos a la UPSSMR) que recibieron atenciones registradas con los códigos CIE 10 listado a continuación: F70, F71, F72, F73, F78, F79; incluye los diagnósticos registrado como  P (Presuntivo), R (Repetitivo) o D (Definitivo), durante el año anterior. 
Fuente:
Reporte de atenciones HIS-MINSA y/o HIS DIS del año anterior.
</t>
  </si>
  <si>
    <t>Reporte estadístico HIS de los últimos 3 años</t>
  </si>
  <si>
    <t>Reporte de vigilancia epidemiológica "accidentes por arácnidos" de los últimos 3 años.</t>
  </si>
  <si>
    <t>F70, F71, F72, F73, F78, F79</t>
  </si>
  <si>
    <t>4398406</t>
  </si>
  <si>
    <t>0515203</t>
  </si>
  <si>
    <t>0515203 TRANSTORNOS DEL ESPECTRO AUTISTA</t>
  </si>
  <si>
    <t xml:space="preserve">Promedio de número de personas atendidas en emergencia, consulta externa o egresos hospitalarios de los últimos tres años registrado con los códigos CIE 10: • X20 (Contacto traumático con serpientes y lagartos venenosos Incluye: Serpiente de cascabel Víbora). Excluye: Mordedura de Lagarto (no venenoso) y de serpiente (no venenosa).
• X20 92 Persona mordida por Mordedura de Lachesis (Shushupe)
• X20 93 Persona mordida por Crotalus
</t>
  </si>
  <si>
    <t>IPRESS con UPSSMR 
La meta física es igual a la sumatoria de las personas(Nuevos, Continuadores y Reingresos a la UPSSMR) que recibieron atenciones registradas con los códigos CIE 10 listado a continuación: F84.0, F84.1, F84.2, F84.3, F84.4, F84.5, F84.8, F84.9; incluye los diagnósticos registrado como  P (Presuntivo), R (Repetitivo) o D (Definitivo), durante el año anterior. 
Fuente:
Reporte de atenciones HIS-MINSA y/o HIS DIS del año anterior.</t>
  </si>
  <si>
    <t>Reporte de vigilancia epidemiológica "accidentes por ofidismo" de los últimos 3 años.</t>
  </si>
  <si>
    <t>F84.0, F84.1, F84.2, F84.3, F84.4, F84.5, F84.8, F84.9</t>
  </si>
  <si>
    <t>0515204</t>
  </si>
  <si>
    <t>0515204 OTROS TRANSTORNOS DE SALUD MENTAL</t>
  </si>
  <si>
    <t>IPRESS con UPSSMR 
La meta física es igual a la sumatoria de las personas (Nuevos, Continuadores y Reingresos a la UPSSMR) que re(Nuevos, Continuadores y Reingresos a la UPSSMR)a continuación: G31.1, F03, F20, F06, F31, G30, G31; incluye los diagnósticos registrado como  P (Presuntivo), R (Repetitivo) o D (Definitivo), durante el año anterior. 
Fuente:
Reporte de atenciones HIS-MINSA y/o HIS DIS del año anterior.</t>
  </si>
  <si>
    <t xml:space="preserve">Promedio del número de personas tratadas en emergencia, consulta externa u hospitalización en los últimos tres años registrado con los códigos CIE 10, :
• X23 Contacto traumático con avispones, avispas, abejas
• X24 Contacto traumático con centípodos y miriápodos venenosos (tropicales) 
• X25 Contacto traumático con otros artrópodos venenosos especificados Incluye: hormiga, oruga o gusano.
• X26 Contacto traumático con animales y plantas marinas venenosas.
• X29 Contacto traumático con animales y plantas venenosos no especificados
</t>
  </si>
  <si>
    <t>G31.1, F03, F20, F06, F31, G30, G31</t>
  </si>
  <si>
    <t>Reporte de Emergencias de los útlimos 3 años</t>
  </si>
  <si>
    <t>No se encuentra observacions para el código U5142</t>
  </si>
  <si>
    <t>Se programa la misma meta que lo atendido en el anterior</t>
  </si>
  <si>
    <t>Solo I-4</t>
  </si>
  <si>
    <t>La meta fisica es igual al 100% de recién nacidos prematuros, nacidos en el EESS el año anterior, según CNV qie tenga factores de riesgo( &lt;37 semanas  y &lt; a 2000 kg al nacer:  para la detección de factores de riesgo para ROP, registrados en el sistema de referencia.</t>
  </si>
  <si>
    <t>Solo  programan los EESS que no cuentan con  médico oftalmólogo capacitado  para el diagnóstico , tratamiento y control de recien nacidos con ROP.
La meta fisica es igual :
Al 100% de la meta del subproducto: "Seguimiento de recién nacido prematuro con factores de riesgo para ROP en el segundo y tercer nivel de atención"
o 
 Al 100% de recién nacidos con diagnóstico de Retinopatía de la Prematuridad que requiere tratamiento y control.</t>
  </si>
  <si>
    <t>La meta física es igual:   al 30% de personas programadas del sub producto diagnóstico de Retinopatía de la Prematuridad en Establecimientos de Salud con capacidad resolutiva. 
*Del total de pacientes diagnosticados con ROP, el 50% amerita tratamiento.</t>
  </si>
  <si>
    <t xml:space="preserve">La meta fisica es  igual al 12% de personas programadas del sub producto diagnóstico de Retinopatía de la Prematuridad en Establecimientos de Salud con capacidad resolutiva. </t>
  </si>
  <si>
    <t xml:space="preserve">La meta fisica es igual al 3% de personas programadas del sub producto diagnóstico de Retinopatía de la Prematuridad en Establecimientos de Salud con capacidad resolutiva. </t>
  </si>
  <si>
    <t>Criterio de Programación (Modificado)</t>
  </si>
  <si>
    <t>Codigo Hiss (Modificado)</t>
  </si>
  <si>
    <t>Va? (SI/NO)</t>
  </si>
  <si>
    <t>Pendientes</t>
  </si>
  <si>
    <t>I1</t>
  </si>
  <si>
    <t>I2</t>
  </si>
  <si>
    <t>I3</t>
  </si>
  <si>
    <t>I4</t>
  </si>
  <si>
    <t>II1</t>
  </si>
  <si>
    <t>II2</t>
  </si>
  <si>
    <t>III1</t>
  </si>
  <si>
    <t>III2</t>
  </si>
  <si>
    <t>IE</t>
  </si>
  <si>
    <t>IIE</t>
  </si>
  <si>
    <t>IIIE</t>
  </si>
  <si>
    <t>SCF</t>
  </si>
  <si>
    <t>0068001</t>
  </si>
  <si>
    <t>0068001 ASESORIA NUTRICIONAL PARA EL CONTROL DE ENFERMEDADES DENTALES</t>
  </si>
  <si>
    <t>En UPSS Consulta externa de establecimientos de salud con población asignada:
Incrementar 5%  de la poblacion  SIS que recibió Asesoría nutricional para el control de enfermedades dentales el año anterior
En  UPSS consulta externa de establecimientos de salud sin población asignada:    
Incrementar 3%  de la poblacion  SIS que recibió examen estomatologico realizadas el año anterior.
*No se debe considerar programar a las gestantes</t>
  </si>
  <si>
    <t>D1310</t>
  </si>
  <si>
    <t>-</t>
  </si>
  <si>
    <t>0131</t>
  </si>
  <si>
    <t>Igual a la meta de CRED de 6 A 35 MESES</t>
  </si>
  <si>
    <t>3000706</t>
  </si>
  <si>
    <t>5006070</t>
  </si>
  <si>
    <t>5006070 PROMOCION DE CONVIVENCIA SALUDABLE EN FAMILIAS CON GESTANTES O NIÑOS MENORES DE 5 AÑOS</t>
  </si>
  <si>
    <t>0070601</t>
  </si>
  <si>
    <t>0070601  FAMILIAS CON GESTANTES O NIÑOS MENORES DE 5 AÑOS RECIBEN CONSEJERIA A TRAVES DE LAS VISITAS DOMICILIARIAS PARA PROMOVER PRÁCTICAS DE CONVIVENCIA SALUDABLE</t>
  </si>
  <si>
    <t>• 50% de familias con gestantes
• 20% de familias con niños (as) menores de cinco años con factores de riesgo en salud mental</t>
  </si>
  <si>
    <t>Padron de Familias  con gestante actualizado según mapa de sectorización (Disponible en los EESS)</t>
  </si>
  <si>
    <t>Población estimada niños menores de cinco años (INEI-Dirección Técnica de demografía/MINSA-OGTI</t>
  </si>
  <si>
    <t xml:space="preserve">59401
C0011
99402.14
</t>
  </si>
  <si>
    <t>5006071</t>
  </si>
  <si>
    <t>5006071 CAPACITACION A ACTORES SOCIALES QUE PROMUEVEN LA CONVIVENCIA SALUDABLE</t>
  </si>
  <si>
    <t>0070602</t>
  </si>
  <si>
    <t>0070602 CONSEJO MUNICIPAL Y COMITÉ MULTISECTORIAL CAPACITADOS  PROMUEVEN LA IMPLEMENTACIÓN DEL SISTEMA DE VIGILANCIA CIUDADANA Y LOS GRUPOS DE APOYO A VÍCTIMAS DE VIOLENCIA FÍSICA CAUSADA POR LA PAREJA</t>
  </si>
  <si>
    <t xml:space="preserve">100% de Gobiernos Locales existentes en la jurisdicción de la microrred.
</t>
  </si>
  <si>
    <t>Registro nacional de municipalidades</t>
  </si>
  <si>
    <t>Reunión en Municipios (C0001 )   ó-        Taller para Municipios   (C0004)  + Lab (número de personas) + Actividades de salud mental (U0066)+ Lab (PSA)</t>
  </si>
  <si>
    <t>La meta fisica es igual al 10% de la población de 40 años a más afiliada al Seguro Integral de Salud.</t>
  </si>
  <si>
    <t>0070603</t>
  </si>
  <si>
    <t>0070603 MUJERES DE ORGANIZACIONES SOCIALES CAPACITADAS REALIZAN VIGILANCIA CIUDADANA PARA REDUCIR LA VIOLENCIA FÍSICA CAUSADA POR LA PAREJA</t>
  </si>
  <si>
    <t>20% de las mujeres inscritas o que participan en  organizaciones sociales presentes en el distrito</t>
  </si>
  <si>
    <t>Directorio de organizaciones sociales y comunitarias</t>
  </si>
  <si>
    <t>Reunión en Comunidad (C0003) ó          Taller para la Comunidad (C0006) +Actividades de salud mental (U0066)+ Lab (VOC)</t>
  </si>
  <si>
    <t>0070604</t>
  </si>
  <si>
    <t>0070604 DOCENTES Y PADRES DE FAMILIA CAPACITADOS PROMUEVEN LA CONVIVENCIA SALUDABLE DESDE LA INSTITUCIÓN EDUCATIVA</t>
  </si>
  <si>
    <t>100% de instituciones educativas con factores de riesgo en salud mental.    50% de Docentes capacitados de las II.EE con factores de riesgo.</t>
  </si>
  <si>
    <t>Base de datos de instituciones educativas (MINEDU)</t>
  </si>
  <si>
    <t>NO,falta revisión</t>
  </si>
  <si>
    <t>C1043     99402.14</t>
  </si>
  <si>
    <t>Base de datos de cuántos acceden a población masiva</t>
  </si>
  <si>
    <t>Número fijo de atención mínima. Lo programan las diris o diresa y MINSA</t>
  </si>
  <si>
    <t>Las redes lo ejecutan, más no se define a quien se le asigna el dinero, tal vez solo los I-4 pueden programar</t>
  </si>
  <si>
    <t>La meta fisica es igual al 10%  más del total de las personas  con diagnóstico de glaucoma del año anterior.</t>
  </si>
  <si>
    <t>La meta fisica es igual al 100 %  de personas con diagnóstico de Diabetes Mellitus del año anterior.</t>
  </si>
  <si>
    <t>La meta fisica es igual al 10%  más del total de las personas  con diagnóstico de Retinopatía Diabética del año anterior.</t>
  </si>
  <si>
    <t>3000683</t>
  </si>
  <si>
    <t>5005137</t>
  </si>
  <si>
    <t>0136006</t>
  </si>
  <si>
    <t>0136006 PROTEGER A LA NIÑA CON APLICACION DE VACUNA VPH</t>
  </si>
  <si>
    <t>Criterio de programación:  Niñas del 5to grado de primaria –: Padrón MINEDU: 100%; más 10% de niñas y adolescentes en edades de 9, 10, 11,12 y 13 años 11m y 29 días, residentes en el ámbito territorial del establecimiento de salud y que no estudian, y el 100% de niñas/adolescentes que recibieron el año anterior solo primera dosis.</t>
  </si>
  <si>
    <t>Proxy. El número de niñas del padrón nominal</t>
  </si>
  <si>
    <t xml:space="preserve">• La población femenina de 9, 10, 11, 12, y 13 años según INEI correspondiente a la jurisdicción del EESS.
• Listado nominal de niñas cursando 5to año de primaria provisto por el Ministerio de Educación e INEI.
• Registros administrativos de niñas vacunadas con primera dosis que no completaron el esquema el año anterior.
</t>
  </si>
  <si>
    <t>Reporte del aplicativo de vacuna VPH.</t>
  </si>
  <si>
    <t>Definir metodología y categoría de establecimiento</t>
  </si>
  <si>
    <t>Definir nivel-categoría del establecimiento. Toda población SIS</t>
  </si>
  <si>
    <t>Enviarán el listado de establecimiento con mamógrafo</t>
  </si>
  <si>
    <t xml:space="preserve">La meta fisica es igual al 30% de personas programadas para diagnóstico especializado de enfermedades externas del ojo. </t>
  </si>
  <si>
    <t>Hospital e institutos
10 % adicional al número de mujeres con diagnóstico presuntivo de cáncer de cuello uterino atendidos de acuerdo a la capacidad resolutiva durante el año anterior; por referencia y/o demanda, debidamente registrados. En cuanto a los casos anormales (sexo opuesto) considerar el 80% del año anterior</t>
  </si>
  <si>
    <t xml:space="preserve">La meta fisica es igual al 20% de personas programadas para diagnóstico especializado de enfermedades externas del ojo. </t>
  </si>
  <si>
    <t>4399702</t>
  </si>
  <si>
    <t>4399702 TOMA DE MUESTRAS PARA DOSAJE DE METALES PESADOS, PERSONAS EXPUESTAS A FUENTES CONTAMINANTES</t>
  </si>
  <si>
    <t>MUESTRAS TOMADAS</t>
  </si>
  <si>
    <t>80% de la meta del Sub producto “Evaluación Integral en el Primer de Nivel de Atención a Personas Expuestas a Metales Pesados” - (4399701).</t>
  </si>
  <si>
    <t>Sumatoria de atenciones registradas con el código de toma muestra, asociado a CMP en el campo LAB y con tipo financiamiento SIS (2), U2141 Toma de muestra.
Fuente: Reporte HIS</t>
  </si>
  <si>
    <t>Hospital e institutos
El 10 % adicional al número de varones con diagnóstico definitivo de cáncer de próstata para el estadiaje y/o inicio de tratamiento de cáncer de próstatatendidos de acuerdo a la capacidad resolutiva durante el año anterior; por referencia y/o demanda, debidamente registrados. En cuanto a los casos anormales (sexo opuesto) considerar el 80% del año anterior.</t>
  </si>
  <si>
    <t>- / - / I3 / I4 / - / - / - / - / - / - / - / -</t>
  </si>
  <si>
    <t>ESPERA DE LA BASE DE DATOS DEL Mapa que identifica ámbitos con fuentes de exposición a agentes contaminantes a NIVEL DE EESS, elaborados por la Micro Red, Red o DIRESA. Solo nos mandaron por UBIGEO.</t>
  </si>
  <si>
    <t>4399703</t>
  </si>
  <si>
    <t>4399703 PERSONAS EXPUESTAS A CONTAMINACION DE METALES PESADOS CON PRUEBA DE LABORATORIO CONFIRMADO POR EL INS</t>
  </si>
  <si>
    <t>100% de la meta de la Sub producto “Toma de muestras para dosaje de Metales Pesados, Personas Expuestas a Fuentes Contaminantes" – (4399702).</t>
  </si>
  <si>
    <t xml:space="preserve">Sumatoria de atenciones registradas con el código de evaluación y entrega de resultados de diagnóstico, asociado a CMP en el campo LAB y con tipo financiamiento SIS (2).
U262 Evaluación y entrega de resultados de diagnóstico.
Fuente: Reporte HIS
</t>
  </si>
  <si>
    <t>4399704</t>
  </si>
  <si>
    <t>4399704 TRATAMIENTO A PERSONAS CON CATEGORIA DE EXPOSICION A PLOMO I (1 A 9.9 UG/DL)</t>
  </si>
  <si>
    <t>75% de la  población a la que se toma muestra para dosaje (Plomo).
*Población ojetivo para toma de muestra para dosaje de plomo: 82.2% de la meta del  Sub producto  “Personas Expuestas a Contaminación de Metales Pesados con prueba de Laboratorio Confirmado por el INS” - (4399703).</t>
  </si>
  <si>
    <t>Sumatoria de atenciones registradas con el código de Administración de tratamiento, asociado a CMP en el campo LAB y con tipo financiamiento SIS (2). 
U310 Administración de tratamiento.
Fuente: Reporte HIS</t>
  </si>
  <si>
    <t>4399705</t>
  </si>
  <si>
    <t>4399705 TRATAMIENTO A PERSONAS INTOXICADAS POR PLOMO CON CATEGORIA DE EXPOSICION II (10 A 19.9 UG/DL)</t>
  </si>
  <si>
    <t>20% de la  población a la que se toma muestra para dosaje (Plomo).
*Población ojetivo para toma de muestra para dosaje de plomo: 82.2%  de la meta del  Sub producto  “Personas Expuestas a Contaminación de Metales Pesados con prueba de Laboratorio Confirmado por el INS” - (4399703).</t>
  </si>
  <si>
    <t xml:space="preserve">Sumatoria de atenciones registradas con el código de Administración de tratamiento, asociado a CMP en el campo LAB y con tipo financiamiento SIS (2).
U310  Administración de tratamiento.
Fuente: Reporte HIS
</t>
  </si>
  <si>
    <t>4399706</t>
  </si>
  <si>
    <t>4399706 TRATAMIENTO A PERSONAS INTOXICADAS POR PLOMO CON CATEGORIA DE EXPOSICION III (20 A 44.9 UG/DL)</t>
  </si>
  <si>
    <t>3% de la  población a la que se toma muestra para dosaje (Plomo).
*Población ojetivo para toma de muestra para dosaje de plomo: 82.2%  de la meta del  Sub producto  “Personas Expuestas a Contaminación de Metales Pesados con prueba de Laboratorio Confirmado por el INS” - (4399703).</t>
  </si>
  <si>
    <t>Sumatoria de atenciones registradas con el código de Administración de tratamiento, asociado a CMP en el campo LAB y con tipo financiamiento SIS (2).
U310  Administración de tratamiento.
Fuente: Reporte HIS</t>
  </si>
  <si>
    <t>4399707</t>
  </si>
  <si>
    <t>4399707 TRATAMIENTO A PERSONAS INTOXICADAS POR PLOMO CON CATEGORIA DE EXPOSICION IV (45 A 69.9 UG/DL)</t>
  </si>
  <si>
    <t>1.5% de la  población a la que se toma muestra para dosaje (Plomo).
*Población ojetivo para toma de muestra para dosaje de plomo: 82.2% de la meta del  Sub producto  “Personas Expuestas a Contaminación de Metales Pesados con prueba de Laboratorio Confirmado por el INS” - (4399703).</t>
  </si>
  <si>
    <t>Sumatoria de atenciones registradas con el código de Administración de tratamiento, asociado a CMP en el campo LAB y con tipo financiamiento SIS (2). 
U310  Administración de tratamiento.
Fuente: Reporte HIS</t>
  </si>
  <si>
    <t>4399708</t>
  </si>
  <si>
    <t>4399708 TRATAMIENTO A PERSONAS INTOXICADAS POR PLOMO CON CATEGORIA DE EXPOSICION V (MAYOR DE 70 UG/DL)</t>
  </si>
  <si>
    <t>0.5% de la  población a la que se toma muestra para dosaje (Plomo).
*Población ojetivo para toma de muestra para dosaje de plomo: 82.2%  de la meta del  Sub producto  “Personas Expuestas a Contaminación de Metales Pesados con prueba de Laboratorio Confirmado por el INS” - (4399703).</t>
  </si>
  <si>
    <t>4399709</t>
  </si>
  <si>
    <t>4399709 COMPLICACIONES DE LA ADMINISTRACION DEL TRATAMIENTO QUELANTE CIE 10:Y57.2</t>
  </si>
  <si>
    <t>50% de la meta de los sub productos:
• Tratamiento a Personas intoxicadas por plomo con Categoría de Exposición V (mayor de 70 µg/dL) - (4399708).
• Tratamiento Quelante en la intoxicación por mercurio. - (4399721).
• Tratamiento Quelante en la intoxicación por Arsénico - (4399717).
• Tratamiento Quelante en la intoxicación por Cadmio - (4399725).</t>
  </si>
  <si>
    <t>Sumatoria de atenciones registradas con el código de Complicaciones de Procedimientos, asociado a CMP en el campo LAB y con tipo financiamiento SIS (2). 
T819 Complicación de procedimientos.
Fuente: Reporte HIS</t>
  </si>
  <si>
    <t>4399710</t>
  </si>
  <si>
    <t>4399710 COMPLICACIONES DE LA INTOXICACION POR METALES PESADOS / T56.0</t>
  </si>
  <si>
    <t>1 a 2%  de la meta de los subproductos:
• Tratamiento a Personas intoxicadas por plomo con Categoría de Exposición IV (45 a 69.9 µg/dL) - (4399707).
• Tratamiento a Personas intoxicadas por plomo con Categoría de Exposición V (mayor de 70 µg/dL) - (4399708).</t>
  </si>
  <si>
    <t xml:space="preserve">Sumatoria de atenciones registradas con el código de Encefalopatía plúmbica, asociado a CMP en el campo LAB y con tipo financiamiento SIS (2). 
T560  Encefalopatía plúmbica.
Fuente: Reporte HIS
</t>
  </si>
  <si>
    <t>4399711</t>
  </si>
  <si>
    <t>4399711 DOSAJE DE SEGUIMIENTO DE METALES PESADOS A PERSONAS EN CATEGORIA DE EXPOSICION A PLOMO II</t>
  </si>
  <si>
    <t xml:space="preserve">Hospitales e institutos, el 5% adicional al número de las personas con diagnóstico de cáncer en estadío IV atendidos el año anterior.
</t>
  </si>
  <si>
    <t>80%  de la meta del subproducto: "Tratamiento a personas intoxicadas por plomo con Categoría de Exposición II (10 a 19.9 µg/dL)" - (4399705).</t>
  </si>
  <si>
    <t xml:space="preserve">Sumatoria de atenciones registradas con el código de toma muestra de control, asociado a CMP en el campo LAB y con tipo financiamiento SIS (2). 
U2143  Toma de muestra de control.
Fuente: Reporte HIS
</t>
  </si>
  <si>
    <t>4399712</t>
  </si>
  <si>
    <t>4399712 DOSAJE DE SEGUIMIENTO DE METALES PESADOS A PERSONAS EN CATEGORIA DE EXPOSICION A PLOMO III</t>
  </si>
  <si>
    <t>80%  de la meta del subproducto: "Tratamiento a Personas intoxicadas por plomo con Categoría de Exposición III (20 a 44.9 µg/dL)" - (4399706).</t>
  </si>
  <si>
    <t>4399713</t>
  </si>
  <si>
    <t>4399713 DOSAJE DE SEGUIMIENTO DE METALES PESADOS A PERSONAS EN CATEGORIA DE EXPOSICION A PLOMO IV Y V</t>
  </si>
  <si>
    <t xml:space="preserve">80% de la meta de los subproductos:
• Tratamiento a Personas intoxicadas por plomo con Categoría de Exposición IV (45 a 69.9 µg/dL) - (4399707).
• Tratamiento a Personas intoxicadas por plomo con Categoría de Exposición V (mayor de 70 µg/dL) - (4399708).
</t>
  </si>
  <si>
    <t xml:space="preserve">Sumatoria de atenciones registradas con el código de toma muestra de control, asociado a CMP en el campo LAB y con tipo financiamiento SIS (2).
U2143 Toma de Muestra de Control.
Fuente: Reporte HIS
</t>
  </si>
  <si>
    <t>- / - / I3 / I4 / II1 / II2 / - / - / - / - / - / -</t>
  </si>
  <si>
    <t>4399714</t>
  </si>
  <si>
    <t>4399714 TRATAMIENTO DE PERSONAS CON INTOXICACION NO COMPLICADA POR ARSENICO</t>
  </si>
  <si>
    <t>20% de población objetivo para dosaje de arsénico.
*Población ojetivo para dosaje de arsénico: 0.3% de la meta del Sub producto  “Personas Expuestas a Contaminación de Metales Pesados con prueba de Laboratorio Confirmado por el INS” - (4399703).</t>
  </si>
  <si>
    <t xml:space="preserve">Sumatoria de atenciones registradas con el código de administración de tratamiento, asociado a CMP en el campo LAB y con tipo financiamiento SIS (2). 
U310  Administración de tratamiento. 
Fuente: Reporte HIS
</t>
  </si>
  <si>
    <t>4399715</t>
  </si>
  <si>
    <t>4399715 TRATAMIENTO DE PERSONAS CON INTOXICACION AGUDA COMPLICADA POR ARSENICO</t>
  </si>
  <si>
    <t xml:space="preserve">3% de población objetivo para dosaje de arsénico.
*Población ojetivo para dosaje de arsénico: 0.3%de la meta del Sub producto  “Personas Expuestas a Contaminación de Metales Pesados con prueba de Laboratorio Confirmado por el INS” - (4399703).
</t>
  </si>
  <si>
    <t>Sumatoria de atenciones registradas con el código de administración de tratamiento, asociado a CMP en el campo LAB y con tipo financiamiento SIS (2). 
U310  Administración de tratamiento. 
Fuente: Reporte HIS</t>
  </si>
  <si>
    <t>4399716</t>
  </si>
  <si>
    <t>4399716 TRATAMIENTO DE PERSONAS CON INTOXICACION CRONICA POR ARSENICO</t>
  </si>
  <si>
    <t>77% de población objetivo para dosaje de arsénico.
*Población ojetivo para dosaje de arsénico: 0.3% de la metadelSub producto  “Personas Expuestas a Contaminación de Metales Pesados con prueba de Laboratorio Confirmado por el INS” - (4399703).</t>
  </si>
  <si>
    <t>4399717</t>
  </si>
  <si>
    <t>4399717 TRATAMIENTO QUELANTE EN LA INTOXICACION POR ARSENICO</t>
  </si>
  <si>
    <t>0.5 a 1%  de la población objetivo para dosaje de Arsénico.
*Población ojetivo para dosaje de arsénico: 0.3% de la meta del Sub producto  “Personas Expuestas a Contaminación de Metales Pesados con prueba de Laboratorio Confirmado por el INS” - (4399703).</t>
  </si>
  <si>
    <t>Sumatoria de atenciones registradas con el código de administración de tratamiento, asociado a CMP en el campo LAB y con tipo financiamiento SIS (2). 
U310 Administración de tratamiento. 
Fuente: Reporte HIS</t>
  </si>
  <si>
    <t>4399718</t>
  </si>
  <si>
    <t>4399718 TRATAMIENTO DE PERSONAS CON INTOXICACION AGUDA NO COMPLICADA POR MERCURIO</t>
  </si>
  <si>
    <t>15%  de la población objetivo para dosaje de Mercurio.
*Población ojetivo para dosaje de mercurio: 11.35% de la meta del Sub producto  “Personas Expuestas a Contaminación de Metales Pesados con prueba de Laboratorio Confirmado por el INS” - (4399703).</t>
  </si>
  <si>
    <t>- / - / I3 / I4 / II1 / II2 / - / - / - / IIE / - / -</t>
  </si>
  <si>
    <t>4399719</t>
  </si>
  <si>
    <t>4399719 TRATAMIENTO DE PERSONAS CON INTOXICACION AGUDA COMPLICADA POR MERCURIO</t>
  </si>
  <si>
    <t>5%  de la población objetivo para dosaje de Mercurio.
*Población ojetivo para dosaje de mercurio: 11.35% de la meta del  Sub producto  “Personas Expuestas a Contaminación de Metales Pesados con prueba de Laboratorio Confirmado por el INS” - (4399703).</t>
  </si>
  <si>
    <t>Sumatoria de atenciones registradas con el código de administración de tratamiento, asociado a CMP en el campo LAB y con tipo financiamiento SIS (2).
U310   Administración de tratamiento. 
Fuente: Reporte HIS</t>
  </si>
  <si>
    <t>4399720</t>
  </si>
  <si>
    <t>4399720 TRATAMIENTO DE PERSONAS CON INTOXICACION CRONICA POR MERCURIO</t>
  </si>
  <si>
    <t>80%  de la población objetivo para dosaje de Mercurio.
*Población ojetivo para dosaje de mercurio: 11.35% de la meta  del  Sub producto  “Personas Expuestas a Contaminación de Metales Pesados con prueba de Laboratorio Confirmado por el INS” - (4399703).</t>
  </si>
  <si>
    <t>4399721</t>
  </si>
  <si>
    <t>4399721 TRATAMIENTO QUELANTE EN LA INTOXICACION POR MERCURIO</t>
  </si>
  <si>
    <t>0.5 a 1%  de la población objetivo para dosaje de  Mercurio.
*Población ojetivo para dosaje de mercurio: 11.35% de la meta del  Sub producto  “Personas Expuestas a Contaminación de Metales Pesados con prueba de Laboratorio Confirmado por el INS” - (4399703).</t>
  </si>
  <si>
    <t>Sumatoria de atenciones registradas con el código de administración de tratamiento, asociado a CMP en el campo LAB y con tipo financiamiento SIS (2). 
U310   Administración de tratamiento. 
Fuente: Reporte HIS</t>
  </si>
  <si>
    <t>4399722</t>
  </si>
  <si>
    <t>4399722 TRATAMIENTO DE PERSONAS CON INTOXICACION AGUDA NO COMPLICADA POR CADMIO CIE 10: T56.3</t>
  </si>
  <si>
    <t>10%  de la población objetivo para dosaje de  cadmio.
*Población ojetivo para dosaje de cadmio: 0.2% de la meta del Sub producto  “Personas Expuestas a Contaminación de Metales Pesados con prueba de Laboratorio Confirmado por el INS” - (4399703).</t>
  </si>
  <si>
    <t>Sumatoria de atenciones registradas con el código de administración de tratamiento, asociado a CMP en el campo LAB y con tipo financiamiento SIS (2).
U310  Administración de tratamiento. 
Fuente: Reporte HIS</t>
  </si>
  <si>
    <t>4399723</t>
  </si>
  <si>
    <t>4399723 TRATAMIENTO DE PERSONAS CON INTOXICACION AGUDA COMPLICADA POR CADMIO T56.3</t>
  </si>
  <si>
    <t>3%  de la población objetivo para dosaje de cadmio.
*Población ojetivo para dosaje de cadmio: 0.2% de la meta del Sub producto  “Personas Expuestas a Contaminación de Metales Pesados con prueba de Laboratorio Confirmado por el INS” - (4399703).</t>
  </si>
  <si>
    <t xml:space="preserve">Sumatoria de atenciones registradas con el código de administración de tratamiento, asociado a CMP en el campo LAB y con tipo financiamiento SIS (2). 
U310 Administración de tratamiento. 
Fuente: Reporte HIS
</t>
  </si>
  <si>
    <t>4399724</t>
  </si>
  <si>
    <t>4399724 TRATAMIENTO DE PERSONAS CON INTOXICACION CRONICA POR CADMIO T56.3</t>
  </si>
  <si>
    <t>87%  de la población objetivo para dosaje de cadmio.
*Población ojetivo para dosaje de cadmio: 0.2% de la meta del Sub producto “Personas Expuestas a Contaminación de Metales Pesados con prueba de Laboratorio Confirmado por el INS” - (4399703).</t>
  </si>
  <si>
    <t>Falta enviar codigos CIE-10</t>
  </si>
  <si>
    <t>4399725</t>
  </si>
  <si>
    <t>4399725 TRATAMIENTO QUELANTE EN LA INTOXICACION POR CADMIO CIE 10: T 56.3</t>
  </si>
  <si>
    <t>0.5 a 1%  de la población objetivo para dosaje de  cadmio.
*Población ojetivo para dosaje de cadmio: 0.2% de la meta del Sub producto  “Personas Expuestas a Contaminación de Metales Pesados con prueba de Laboratorio Confirmado por el INS” - (4399703).</t>
  </si>
  <si>
    <t>Sumatoria de atenciones registradas con el código de administración de tratamiento, asociado a CMP en el campo LAB y con tipo financiamiento SIS (2). U310  Administración de tratamiento.
Fuente: Reporte HIS</t>
  </si>
  <si>
    <t>5000601</t>
  </si>
  <si>
    <t>5000601 APLICACION DE SELLANTES</t>
  </si>
  <si>
    <t>En UPSS Consulta externa de establecimientos de salud con población asignada
Incrementar 5%  de  niños de 3 a 11 años SIS que recibieron aplicacion de sellantes el año anterior.
En  UPSS consulta externa de establecimientos de salud sin población asignada:    
Incrementar 3%  de niños de 3 a 11 años SIS que recibieron aplicacion de sellantes realizadas el año anterior.
*No se debe considerar programar a las gestantes</t>
  </si>
  <si>
    <t>D1351, U502, U5021</t>
  </si>
  <si>
    <t>No existe observaciones en los siguientes códigos: U502, U5021</t>
  </si>
  <si>
    <t>5000602</t>
  </si>
  <si>
    <t>5000602 APLICACION DE FLUOR BARNIZ</t>
  </si>
  <si>
    <t>En UPSS Consulta externa de establecimientos de salud con población asignada
Incrementar 5%  de  poblacion SIS que recibieron aplicacion de fluor barniz el año anterior.
En  UPSS consulta externa de establecimientos de salud sin población asignada: 
Incrementar 3% de poblacion SIS que recibieron aplicacion de fluor barniz realizadas el año anterior
*No se debe considerar programar a las gestantes</t>
  </si>
  <si>
    <t>D1206</t>
  </si>
  <si>
    <t>5000603</t>
  </si>
  <si>
    <t>5000603 APLICACION DEL FLUOR GEL</t>
  </si>
  <si>
    <t>En UPSS Consulta externa de establecimientos de salud con población asignada
Incrementar 5%  de  poblacion SIS que recibieron aplicacion de fluor gel el año anterior.
En  UPSS consulta externa de establecimientos de salud sin población asignada: 
Incrementar 3% de poblacion SIS que recibieron aplicacion de fluor gel realizadas el año anterior
*No se debe considerar programar a las gestantes</t>
  </si>
  <si>
    <t>Lo programan los establecimientos de categorías I4 e I3. Cada uno programa 1 distrito</t>
  </si>
  <si>
    <t>D1204, U500, U501</t>
  </si>
  <si>
    <t>Qué establecimiento programa para qué distrito y cuánto</t>
  </si>
  <si>
    <t>100% de agentes comunitarios ligados a los establecimientos de salud de primer nivel más los de segundo nivel con población.</t>
  </si>
  <si>
    <t>No existe observaciones en los siguientes códigos: U500, U501.</t>
  </si>
  <si>
    <t>5000606</t>
  </si>
  <si>
    <t>5000606 PROFILAXIS DENTAL</t>
  </si>
  <si>
    <t>En UPSS Consulta externa de establecimientos de salud con población asignada
Incrementar 5%  de  poblacion SIS que recibieron Profilaxis dental el año anterior.
En  UPSS consulta externa de establecimientos de salud sin población asignada: 
Incrementar 3% de poblacion SIS que recibieron Profilaxis denta realizadas el año anterior
*No se debe considerar programar a las gestantes</t>
  </si>
  <si>
    <t>I1,I2,I3,I4,II1,II2,IIE</t>
  </si>
  <si>
    <t xml:space="preserve">Base de agentes comunitarios linkeados a establecimientos de primer nivel más segundo nivel con población </t>
  </si>
  <si>
    <t>Suma de las metas CRED y atención prenatal reenfocada</t>
  </si>
  <si>
    <t>D1110, U516</t>
  </si>
  <si>
    <t>No existe observaciones en los siguientes códigos: U516.</t>
  </si>
  <si>
    <t>5000701</t>
  </si>
  <si>
    <t>5000701 DEBRIDACION DE LOS PROCESOS INFECCIOSOS BUCODENTALES</t>
  </si>
  <si>
    <t>En UPSS Consulta externa de establecimientos de salud con población asignada
Incrementar 10%  de la sumatoria de atenciones registradas para debridacion de procesos infecciosos bucodentales realizada  en poblacion SIS el año anterior.
En  UPSS consulta externa de establecimientos de salud sin población asignada : 
Incrementar 3% de las atenciones de debridacion de procesos infecciosos bucodentales realizadas el año anterior a población SIS</t>
  </si>
  <si>
    <t>D3221, 40800, 40801, 41000, 41005, 41006, 41007, 41008, 41009, 41015, 41016, 41017, 41018,41800, 42300, 42305, 42310, 42320, D7152, D7154, D7156, D7510, D7511, D7520, D7521</t>
  </si>
  <si>
    <t xml:space="preserve">Número fijo por punto de atención </t>
  </si>
  <si>
    <t>5000702</t>
  </si>
  <si>
    <t>5000702 CONSULTA ESTOMATOLOGICA</t>
  </si>
  <si>
    <t>En UPSS Consulta externa de establecimientos de salud con población asignada
Incrementar 10%  de la sumatoria de atenciones registradas para consulta estomatologica realizada  en poblacion SIS el año anterior.
En  UPSS consulta externa de establecimientos de salud sin población asignada : 
Incrementar 3% de las atenciones de consulta estomatologica realizadas el año anterior a población SIS</t>
  </si>
  <si>
    <t>Establecer número fijo</t>
  </si>
  <si>
    <t>Suma de Meta CRED &lt; 1 año, 1 año y 2 años, según Padrón Nominal y atención prenatal reenfocada del PP002</t>
  </si>
  <si>
    <t>D0160, D0140</t>
  </si>
  <si>
    <t xml:space="preserve">100% de la población menor de 1 año (11meses y 29 días) que se estén ligados a un establecimiento de salud.
Para establecimientos de 2° y 3° nivel, considerar los niños que completaron su esquema de vacunación según edad, el año anterior. La meta debe disminuir progresivamente año a año. </t>
  </si>
  <si>
    <t>5000703</t>
  </si>
  <si>
    <t>5000703 EXODONCIA SIMPLE</t>
  </si>
  <si>
    <t>En UPSS Consulta externa de establecimientos de salud con población asignada
Incrementar 10%  de la sumatoria de atenciones registradas para EXODONCIA SIMPLE realizada  en poblacion SIS el año anterior.
En  UPSS consulta externa de establecimientos de salud sin población asignada : 
Incrementar 3% de las atenciones de EXODONCIA SIMPLE realizadas el año anterior a población SIS</t>
  </si>
  <si>
    <t>D7111, D7140, U5152</t>
  </si>
  <si>
    <t>código CIE10 de la tercera dosis</t>
  </si>
  <si>
    <t xml:space="preserve">100% de la población 1 año (1 año, 11meses y 29 días) que se estén ligados a un establecimiento de salud.
Para establecimientos de 2° y 3° nivel, considerar los niños que completaron su esquema de vacunación según edad, el año anterior. La meta debe disminuir progresivamente año a año. </t>
  </si>
  <si>
    <t>5000704</t>
  </si>
  <si>
    <t>5000704 RESTAURACIONES DENTALES CON IONOMERO DE VIDRIO</t>
  </si>
  <si>
    <t>En UPSS Consulta externa de establecimientos de salud con población asignada
Incrementar 10%  de la sumatoria de atenciones registradas para RESTAURACIONES DENTALES CON IONOMERO DE VIDRIO realizada  en poblacion SIS el año anterior.
En  UPSS consulta externa de establecimientos de salud sin población asignada : 
Incrementar 3% de las atenciones de RESTAURACIONES DENTALES CON IONOMERO DE VIDRIO realizadas el año anterior a población SIS</t>
  </si>
  <si>
    <t xml:space="preserve">100% de la población de 4 años (4 años, 11meses y 29 días) que se estén ligados a un establecimiento de salud.
Para establecimientos de 2° y 3° nivel, considerar los niños que completaron su esquema de vacunación según edad, el año anterior. La meta debe disminuir progresivamente año a año. </t>
  </si>
  <si>
    <t>E2395, E2396, E2397, E2398,E2399, E2400, U525, U522</t>
  </si>
  <si>
    <t>5000705</t>
  </si>
  <si>
    <t>5000705 RESTAURACIONES DENTALES CON RESINA</t>
  </si>
  <si>
    <t xml:space="preserve">100% de población menor de 1 año consignado en padrón nominal, que se encuentran bajo la responsabilidad de Centros maternos infantiles, hospitales y establecimientos de salud que atienden partos de los gobiernos regionales y Direcciones de Redes Integradas de Salud (DIRIS) 
 Para los Centros maternos infantiles, y hospitales que atienden partos, de los Gobiernos Regionales y de las Direcciones de Redes Integradas de Salud (DIRIS) que no cuentan con población asignada, programar igual al promedio de recién nacidos atendidos los últimos 03 años.
</t>
  </si>
  <si>
    <t>100% de la población menor de 1 año atendida en los establecimientos de salud de las categorías I3 y I4</t>
  </si>
  <si>
    <t>En UPSS Consulta externa de establecimientos de salud con población asignada
Incrementar 10%  de la sumatoria de atenciones registradas para RESTAURACIONES DENTALES CON RESINA realizada  en poblacion SIS el año anterior.
En  UPSS consulta externa de establecimientos de salud sin población asignada : 
Incrementar 3% de las atenciones de RESTAURACIONES DENTALES CON RESINA realizadas el año anterior a población SIS</t>
  </si>
  <si>
    <t>D2330, D2331, D2332, D2335, D2390, D2391, D2392, D2393, D2394, E2336, E2337, 340, E2341, E2342, E2343, U529, U527, U526, U523</t>
  </si>
  <si>
    <t>I3,I4</t>
  </si>
  <si>
    <t>5000801</t>
  </si>
  <si>
    <t>5000801 PULPOTOMIA</t>
  </si>
  <si>
    <t xml:space="preserve">100% de la población de 2 años que se estén ligados a un establecimiento de salud.
Para establecimientos de 2° y 3° nivel, considerar los niños que completaron su esquema de vacunación según edad, el año anterior. La meta debe disminuir progresivamente año a año. </t>
  </si>
  <si>
    <t>En UPSS Consulta externa de establecimientos de salud con población asignada
Incrementar 10%  de la sumatoria de atenciones registradas para PULPOTOMIAS realizada  en poblacion  SIS el año anterior.
En  UPSS consulta externa de establecimientos de salud sin población asignada : 
Incrementar 3% de las atenciones de PULPOTOMIA realizadas el año anterior a población SIS</t>
  </si>
  <si>
    <t>D3220, D3222, U5181</t>
  </si>
  <si>
    <t xml:space="preserve">12% de la población de 3 años que se estén ligados a un establecimiento de salud.
Para establecimientos de 2° y 3° nivel, considerar los niños que completaron su esquema de vacunación según edad, el año anterior. La meta debe disminuir progresivamente año a año. </t>
  </si>
  <si>
    <t>5000802</t>
  </si>
  <si>
    <t>5000802 PULPECTOMIA</t>
  </si>
  <si>
    <t>En UPSS Consulta externa de establecimientos de salud con población asignada
Incrementar 10%  de la sumatoria de atenciones registradas para PULPECTOMIA realizada  en poblacion  SIS el año anterior.
En  UPSS consulta externa de establecimientos de salud sin población asignada : 
Incrementar 3% de las atenciones de PULPECTOMIA realizadas el año anterior a población SIS</t>
  </si>
  <si>
    <t>Código CIE10</t>
  </si>
  <si>
    <t>D3230, D3240, U5183</t>
  </si>
  <si>
    <t>5000804</t>
  </si>
  <si>
    <t>5000804 REHABILITACION PROTESICA</t>
  </si>
  <si>
    <t>En UPSS Consulta externa de establecimientos de salud con población asignada
Incrementar 10%  de la sumatoria de atenciones registradas para REHABILITACION PROTESICA realizada  en poblacion  SIS el año anterior.
En  UPSS consulta externa de establecimientos de salud sin población asignada: 
Incrementar 3% de las atenciones de REHABILITACION PROTESICA realizadas el año anterior a población  SIS</t>
  </si>
  <si>
    <t>Reporte del Sistema de Vigilancia Epidemiológica</t>
  </si>
  <si>
    <t>D5110,D5213,D5211,D5820</t>
  </si>
  <si>
    <t>5000805</t>
  </si>
  <si>
    <t>5000805 CURETAJE SUBGINGIVAL</t>
  </si>
  <si>
    <t>En UPSS Consulta externa de establecimientos de salud con población asignada
Incrementar 10%  de la sumatoria de atenciones registradas para CURETAJE SUBGINGIVAL realizada  en poblacion  SIS el año anterior.
En  UPSS consulta externa de establecimientos de salud sin población asignada : 
Incrementar 3% de las atenciones de CURETAJE SUBGINGIVAL realizadas el año anterior a población SIS</t>
  </si>
  <si>
    <t>E4130</t>
  </si>
  <si>
    <t>5000806</t>
  </si>
  <si>
    <t>5000806 FIJACION Y/O FERULIZACION DE PIEZAS DENTALES CON RESINA FOTOCURABLE</t>
  </si>
  <si>
    <t>En UPSS Consulta externa de establecimientos de salud con población asignada
Incrementar 10%  de la sumatoria de atenciones registradas para FIJACION Y/O FERULIZACION DE PIEZAS DENTALES CON RESINA FOTOCURABLE realizada  en poblacion  SIS el año anterior.
En  UPSS consulta externa de establecimientos de salud sin población asignada : 
Incrementar 3% de las atenciones de FIJACION Y/O FERULIZACION DE PIEZAS DENTALES CON RESINA FOTOCURABLE realizadas el año anterior a población SIS</t>
  </si>
  <si>
    <t>E4320, E4321, D3420, D7182, D7246, D7260, D7296</t>
  </si>
  <si>
    <r>
      <t>La meta es igual a la sumatoria de los Niños de 01 año y 2 años</t>
    </r>
    <r>
      <rPr>
        <b/>
        <u/>
        <sz val="11"/>
        <color rgb="FF000000"/>
        <rFont val="Calibri"/>
        <family val="2"/>
      </rPr>
      <t xml:space="preserve"> más una proporción de la categoría I2</t>
    </r>
    <r>
      <rPr>
        <sz val="11"/>
        <color rgb="FF000000"/>
        <rFont val="Calibri"/>
        <family val="2"/>
      </rPr>
      <t>, según Padrón Nominal que se encuentra bajo responsabilidad (Niños afiliados al SIS más los niños sin ningún tipo de seguro, del ámbito); programados para control de crecimiento y desarrollo. Excepcionalmente se incluirá a niños afiliados a EsSalud u otros seguros que no tengan acceso regular a su proveedor de servicios</t>
    </r>
  </si>
  <si>
    <t>5000808</t>
  </si>
  <si>
    <t>5000808 EXODONCIA COMPLEJA</t>
  </si>
  <si>
    <t>En UPSS Consulta externa de establecimientos de salud con población asignada
Incrementar 10%  de la sumatoria de atenciones registradas para EXODONCIA COMPLEJA realizada  en poblacion  SIS el año anterior.
En  UPSS consulta externa de establecimientos de salud sin población asignada : 
Incrementar 3% de las atenciones de EXODONCIA COMPLEJA realizadas el año anterior a población SIS</t>
  </si>
  <si>
    <t>Proporción a estimar de la categoría I2</t>
  </si>
  <si>
    <t>D7210, D7220, D7230, D7240, D7241, D7250, U515</t>
  </si>
  <si>
    <t>Igual meta del subproducto 3325501 NIÑO CRED &lt;1 AÑO</t>
  </si>
  <si>
    <t>5000809</t>
  </si>
  <si>
    <t>5000809 APEXOGENESIS</t>
  </si>
  <si>
    <t>En UPSS Consulta externa de establecimientos de salud con población asignada
Incrementar 10%  de la sumatoria de atenciones registradas para APEXOGENESIS realizada  en poblacion  SIS el año anterior.
En  UPSS consulta externa de establecimientos de salud sin población asignada : 
Incrementar 3% de las atenciones de APEXOGENESIS realizadas el año anterior a población SIS</t>
  </si>
  <si>
    <t>D3353</t>
  </si>
  <si>
    <t>Igual meta del subproducto 3325602 NIÑO&lt;1 AÑO CON SUPLEMENTO DE VITAMINA "A" de los establecimientos del primer nivel pertenecientes a los distritos de extrema pobreza Q1 y Q2</t>
  </si>
  <si>
    <t>5000810</t>
  </si>
  <si>
    <t>5000810 APICECTOMIA</t>
  </si>
  <si>
    <t>En UPSS Consulta externa de establecimientos de salud con población asignada
Incrementar 10%  de la sumatoria de atenciones registradas para APICECTOMIArealizada  en poblacion  SIS el año anterior.
En  UPSS consulta externa de establecimientos de salud sin población asignada : 
Incrementar 3% de las atenciones de APICECTOMIA realizadas el año anterior a población SIS</t>
  </si>
  <si>
    <t>/</t>
  </si>
  <si>
    <t>D3410, D3421, D3425, D3430, D7118</t>
  </si>
  <si>
    <t>40% de la meta CRED de menores de 3 años</t>
  </si>
  <si>
    <t>5000811</t>
  </si>
  <si>
    <t>5000811 FRENECTOMIA</t>
  </si>
  <si>
    <t>En UPSS Consulta externa de establecimientos de salud con población asignada
Incrementar 10%  de la sumatoria de atenciones registradas para FRENECTOMIA realizada  en poblacion  SIS el año anterior.
En  UPSS consulta externa de establecimientos de salud sin población asignada : 
Incrementar 3% de las atenciones de FRENECTOMIA realizadas el año anterior a población SIS</t>
  </si>
  <si>
    <t>D7960, 40819, U5337</t>
  </si>
  <si>
    <t>Establecimientos de Salud con Población asignada</t>
  </si>
  <si>
    <t xml:space="preserve">En establecimiento de salud con población asignada:
o 100% de niños menores de 01 año registrados en padrón nominal. (1 examen a los 6 meses)
o 100% de niños de 01 y 02 año registrados en padrón nominal el año anterior (2 exámenes en el niño de 1 año y 1 examen a los 2 años).
      NOTA: Padrón nominal considerar el dato de (SIS+ Sin Dato + Ninguno)
Para establecimientos de salud sin población asignada: 
Programar igual al total de exámenes para descartar anemia por deficiencia de hierro realizados el año anterior en este grupo de edad.
Fuente: Reporte de laboratorio del año anterior.
</t>
  </si>
  <si>
    <t>5000812</t>
  </si>
  <si>
    <t>5000812 APEXIFICACION</t>
  </si>
  <si>
    <t>En UPSS Consulta externa de establecimientos de salud con población asignada
Incrementar 10%  de la sumatoria de atenciones registradas para APEXIFICACION realizada  en poblacion  SIS el año anterior.
En  UPSS consulta externa de establecimientos de salud sin población asignada : 
Incrementar 3% de las atenciones de APEXIFICACION realizadas el año anterior a población SIS</t>
  </si>
  <si>
    <t>D3351, D3352</t>
  </si>
  <si>
    <t xml:space="preserve">En el Gobierno Nacional: CENAN
En Cuidad Diurno (Cuna mas).- Para la determinación de los servicios de cuidado diurno se consideraran aquellos distritos con mayor número de niños menores de 5 años con DCI y anemia* y de ellos se seleccionara una muestra representativa.  
Por cada servicio inspeccionado presentar: 02 reportes técnicos por cada servicio inspeccionado / 80 servicios de cuidado diurno.
En los Programas de Vaso de Leche (PVL).- Para la determinación de los municipios provinciales y/o distritales, se consideraran aquellos distritos con mayor número de niños menores de 5 años con DCI y anemia*.     
Por cada Servicio de asistencia alimentaria: 1 reporte técnico por cada servicio muestreado / 10 servicios de asistencia alimentaria a nivel de municipios distritales que se encuentran dentro los distritos priorizados de acuerdo a la prevalencia de anemia en niños menores de cinco años.  
En el Gobierno Regional: DIRESA, GERESA, RED DE SALUD, DIRIS
• 02 reportes técnicos consolidados semestrales del control de calidad nutricional realizados a los servicios de cuidado diurno y asistencia alimentaria por la red de salud de su ámbito, remitido al CENAN/INS.
• 01 informe de asistencia técnica que incluye la capacitación y seguimiento de la actividad; al 100% de las Red de Saludes y/o U.E de su ámbito, remitido al INS-CENAN.
A nivel de Red de Salud y/o U.E: 
• 2 reportes técnicos por cada servicio inspeccionado / 100% de Servicios de Cuidado Diurno (Servicios Alimentarios de los comités de gestión del Programa Cuna Más).
• 1 reporte técnico por cada servicio inspeccionado / 100% de Servicios de asistencia alimentaria que almacenan y/o distribuyen alimentos del Programa Vaso de Leche a nivel distrital.
Establecimientos de Salud:
• 02 reportes técnicos por cada servicio inspeccionado / 100% de Servicios de Cuidado Diurno (Servicios Alimentarios de los comités de gestión del Programa Cuna Más).
El intervalo de un reporte técnico a otro, del control de calidad de alimentos a los servicios de cuidado diurno no debe ser menor de 3 meses a fin de garantizar el levantamiento de las no conformidades.
• 01 reporte técnico por cada servicio inspeccionado / 100% de Servicios de asistencia alimentaria que almacenan y/o distribuyen alimentos del Programa Vaso de Leche a nivel distrital y/o provincial.
</t>
  </si>
  <si>
    <t>5000813</t>
  </si>
  <si>
    <t>5000813 CIRUGIA PERIODONTAL</t>
  </si>
  <si>
    <t>En UPSS Consulta externa de establecimientos de salud con población asignada
Incrementar 10%  de la sumatoria de atenciones registradas para CIRUGIA PERIODONTALrealizada  en poblacion  SIS el año anterior.
En  UPSS consulta externa de establecimientos de salud sin población asignada : 
Incrementar 3% de las atenciones de CIRUGIA PERIODONTAL realizadas el año anterior a población SIS</t>
  </si>
  <si>
    <t xml:space="preserve">En el Gobierno Nacional: CENAN
02 reportes técnicos por cada establecimiento evaluado / 80 servicios de cuidado diurno que se encuentran dentro de los distritos priorizados por el PN Cuna Más y el CENAN.
  A nivel de Red de Salud y / o U.E: 
• 02 reportes técnicos por cada establecimiento evaluado / 100% de Servicios de Cuidado Diurno (Servicios Alimentarios de los comités de gestión del Programa Cuna Más).
• 01 reporte técnico por cada establecimiento evaluado / 100% de Servicios de asistencia alimentaria que almacenan y/o distribuyen alimentos del Programa Vaso de Leche a nivel distrital.
Establecimiento de Salud: 
• 02Reportes técnicos por cada evaluación nutricional teórica  al 100% de Servicios de Cuidado Diurno (Servicios Alimentarios de los comités de gestión del Programa Nacional Cuna Más), considerando los distritos de mayor riesgo sanitario de acuerdo a la información epidemiológica de la DIRESA.
El intervalo de un reporte técnico a otro, del control de calidad de alimentos a los servicios de cuidado diurno no debe ser menor de 3 meses a fin de garantizar el levantamiento de las no conformidades.                                       
• 01 informe técnico de la formulación de la ración /100% de Servicios de asistencia alimentaria del Programa Vaso de Leche a nivel provincial y/o distrital, considerando los distritos de mayor riesgo sanitario de acuerdo a la información epidemiológica de la DIRESA.
</t>
  </si>
  <si>
    <t>D4210, D4211, D4245, D4240, D4241, U5333</t>
  </si>
  <si>
    <t>3000012</t>
  </si>
  <si>
    <t>5000110</t>
  </si>
  <si>
    <t>5001207</t>
  </si>
  <si>
    <t>5001207 TRATAMIENTO Y CONTROL ESPECIALIZADO DE COMPLICACIONES POST QUIRURGICAS POR OPACIDAD DE CAPSULA POSTERIOR</t>
  </si>
  <si>
    <t>La meta fisica es igual al 5% de las personas programadas en los sub productos de tratamiento especializado (Cirugía de catarata por incisión extra capsular del cristalino o incisión pequeña y con facoemulsificación).</t>
  </si>
  <si>
    <r>
      <t xml:space="preserve">- Sistema de información </t>
    </r>
    <r>
      <rPr>
        <b/>
        <sz val="11"/>
        <color rgb="FF000000"/>
        <rFont val="Calibri"/>
        <family val="2"/>
      </rPr>
      <t>actualizada</t>
    </r>
    <r>
      <rPr>
        <sz val="11"/>
        <color rgb="FF000000"/>
        <rFont val="Calibri"/>
        <family val="2"/>
      </rPr>
      <t xml:space="preserve"> de la Vigilancia de la calidad del agua para consumo humano
-Base que linkea el centro poblado con establecimiento de salud</t>
    </r>
  </si>
  <si>
    <t>Lista de EESS con capacidad resolutiva//*Se puede usar las categprías //*En todo caso se podría porgramar según el HISS</t>
  </si>
  <si>
    <t>NO, revisión MINSA</t>
  </si>
  <si>
    <t>- Sistema de información actualizada de la Vigilancia de la calidad del agua para consumo humano
-Base que linkea el centro poblado con establecimiento de salud</t>
  </si>
  <si>
    <t>3000011</t>
  </si>
  <si>
    <t>5000109</t>
  </si>
  <si>
    <t>5001101</t>
  </si>
  <si>
    <t>5001101 TAMIZAJE Y DETECCIÓN DE CATARATA MEDIANTE EXAMEN DE AGUDEZA VISUAL EN PRIMER Y SEGUNDO NIVEL DE ATENCIÓN</t>
  </si>
  <si>
    <t>La meta fisica es igual al 80 % de la población de 50 años a más de edad, afiliadas al Seguro Integral de Salud.</t>
  </si>
  <si>
    <t>La meta fisica es igual al 10 % de la población de 50 años a más de edad, afiliadas al Seguro Integral de Salud.</t>
  </si>
  <si>
    <r>
      <t xml:space="preserve">- Sistema de información </t>
    </r>
    <r>
      <rPr>
        <b/>
        <sz val="11"/>
        <color rgb="FF000000"/>
        <rFont val="Calibri"/>
        <family val="2"/>
      </rPr>
      <t>actualizada</t>
    </r>
    <r>
      <rPr>
        <sz val="11"/>
        <color rgb="FF000000"/>
        <rFont val="Calibri"/>
        <family val="2"/>
      </rPr>
      <t xml:space="preserve"> de la Vigilancia de la calidad del agua para consumo humano
-Base que linkea el centro poblado con establecimiento de salud</t>
    </r>
  </si>
  <si>
    <t>CPT 99173 - determinacion de la agudeza visual</t>
  </si>
  <si>
    <r>
      <t xml:space="preserve">- Sistema de información </t>
    </r>
    <r>
      <rPr>
        <b/>
        <sz val="11"/>
        <color rgb="FF000000"/>
        <rFont val="Calibri"/>
        <family val="2"/>
      </rPr>
      <t>actualizada</t>
    </r>
    <r>
      <rPr>
        <sz val="11"/>
        <color rgb="FF000000"/>
        <rFont val="Calibri"/>
        <family val="2"/>
      </rPr>
      <t xml:space="preserve"> de la Vigilancia de la calidad del agua para consumo humano
-Base que linkea el centro poblado con establecimiento de salud</t>
    </r>
  </si>
  <si>
    <t>5001102</t>
  </si>
  <si>
    <t>5001102 EVALUACIÓN Y DESPISTAJE DE CATARATA</t>
  </si>
  <si>
    <t>La meta fisica es igual al 25% de la población programada en la Sub producto tamizaje y detección de catarata.</t>
  </si>
  <si>
    <t>Sumatoria de actividades registradas con diagnóstico presuntivo de Catarata Senil no especificada, código CIE 10 – H25.9</t>
  </si>
  <si>
    <r>
      <t xml:space="preserve">- Sistema de información </t>
    </r>
    <r>
      <rPr>
        <b/>
        <sz val="11"/>
        <color rgb="FF000000"/>
        <rFont val="Calibri"/>
        <family val="2"/>
      </rPr>
      <t>actualizada</t>
    </r>
    <r>
      <rPr>
        <sz val="11"/>
        <color rgb="FF000000"/>
        <rFont val="Calibri"/>
        <family val="2"/>
      </rPr>
      <t xml:space="preserve"> de la Vigilancia de la calidad del agua para consumo humano
-Base que linkea el centro poblado con establecimiento de salud</t>
    </r>
  </si>
  <si>
    <t>5001103</t>
  </si>
  <si>
    <t>5001103 REFERENCIA PARA DIAGNÓSTICO Y TRATAMIENTO DE CEGUERA POR CATARATA EN EL PRIMER NIVEL DE ATENCIÓN</t>
  </si>
  <si>
    <t>La meta fisica es igual al 80% de personas programadas en Sub producto evaluación y despistaje de catarata.</t>
  </si>
  <si>
    <t xml:space="preserve">La meta fisica es igual al 80% de personas programadas en Sub producto evaluación y despistaje de catarata. </t>
  </si>
  <si>
    <r>
      <t xml:space="preserve">- Sistema de información </t>
    </r>
    <r>
      <rPr>
        <b/>
        <sz val="11"/>
        <color rgb="FF000000"/>
        <rFont val="Calibri"/>
        <family val="2"/>
      </rPr>
      <t>actualizada</t>
    </r>
    <r>
      <rPr>
        <sz val="11"/>
        <color rgb="FF000000"/>
        <rFont val="Calibri"/>
        <family val="2"/>
      </rPr>
      <t xml:space="preserve"> de la Vigilancia de la calidad del agua para consumo humano
-Base que linkea el centro poblado con establecimiento de salud</t>
    </r>
  </si>
  <si>
    <t>Sumatoria de referencias registradas con (RF) en casillero Lab asociado a diagnóstico Catarata Senil no especificada (H25.9) con registro (P) en tipo de diagnóstico.</t>
  </si>
  <si>
    <r>
      <t xml:space="preserve">- Sistema de información </t>
    </r>
    <r>
      <rPr>
        <b/>
        <sz val="11"/>
        <color rgb="FF000000"/>
        <rFont val="Calibri"/>
        <family val="2"/>
      </rPr>
      <t>actualizada</t>
    </r>
    <r>
      <rPr>
        <sz val="11"/>
        <color rgb="FF000000"/>
        <rFont val="Calibri"/>
        <family val="2"/>
      </rPr>
      <t xml:space="preserve"> de la Vigilancia de la calidad del agua para consumo humano
-Base que linkea el centro poblado con establecimiento de salud</t>
    </r>
  </si>
  <si>
    <t>Centros poblados de la zona urbana y rural del Q1, Q2 y Q3 con sistemas de abastecimiento de agua cuyo valor de cloro este por debajo del LMP(&lt;0.5mg/L) y/o turbiedad por encima del LMP (&gt;5UNT).</t>
  </si>
  <si>
    <t>5001104</t>
  </si>
  <si>
    <t>5001104 DIAGNOSTICO DE CEGUERA POR CATARATA - CONSULTA POR OFTALMOLOGIA</t>
  </si>
  <si>
    <t>La meta fisica es igual al  58% de las personas de 50 años a más de edad, programadas en el Sub producto referencia para diagnóstico y tratamiento de catarata</t>
  </si>
  <si>
    <r>
      <t xml:space="preserve">- Sistema de información </t>
    </r>
    <r>
      <rPr>
        <b/>
        <sz val="11"/>
        <color rgb="FF000000"/>
        <rFont val="Calibri"/>
        <family val="2"/>
      </rPr>
      <t>actualizada</t>
    </r>
    <r>
      <rPr>
        <sz val="11"/>
        <color rgb="FF000000"/>
        <rFont val="Calibri"/>
        <family val="2"/>
      </rPr>
      <t xml:space="preserve"> de la Vigilancia de la calidad del agua para consumo humano
-Base que linkea el centro poblado con establecimiento de salud</t>
    </r>
  </si>
  <si>
    <t>Sumatoria de los diagnósticos listados a continuación:
- Catarata senil nuclear. (H25.1)
- Catarata senil, tipo Morganiana. (H25.2)
- Otras cataratas seniles (H25.8)
- Catarata infantil, juvenil y presenil. (H26.0)
- Catarata traumática. (H26.1) - Consignar código adicional de causa externa.
- Catarata complicada. (H26.2)
- Catarata diabética. (H28.0)</t>
  </si>
  <si>
    <r>
      <t xml:space="preserve">- Sistema de información </t>
    </r>
    <r>
      <rPr>
        <b/>
        <sz val="11"/>
        <color rgb="FF000000"/>
        <rFont val="Calibri"/>
        <family val="2"/>
      </rPr>
      <t>actualizada</t>
    </r>
    <r>
      <rPr>
        <sz val="11"/>
        <color rgb="FF000000"/>
        <rFont val="Calibri"/>
        <family val="2"/>
      </rPr>
      <t xml:space="preserve"> de la Vigilancia de la calidad del agua para consumo humano
-Base que linkea el centro poblado con establecimiento de salud</t>
    </r>
  </si>
  <si>
    <r>
      <t xml:space="preserve">- Sistema de información </t>
    </r>
    <r>
      <rPr>
        <b/>
        <sz val="11"/>
        <color rgb="FF000000"/>
        <rFont val="Calibri"/>
        <family val="2"/>
      </rPr>
      <t>actualizada</t>
    </r>
    <r>
      <rPr>
        <sz val="11"/>
        <color rgb="FF000000"/>
        <rFont val="Calibri"/>
        <family val="2"/>
      </rPr>
      <t xml:space="preserve"> de la Vigilancia de la calidad del agua para consumo humano
-Base que linkea el centro poblado con establecimiento de salud</t>
    </r>
  </si>
  <si>
    <t>5001105</t>
  </si>
  <si>
    <t>5001105 CONSEJERÍA PARA DETECCIÓN OPORTUNA Y CONTROL  DE CATARATA.</t>
  </si>
  <si>
    <t>La meta fisica es igual a100% de personas programadas en la Sub producto evaluación y despistaje de catarata</t>
  </si>
  <si>
    <r>
      <t xml:space="preserve">- Sistema de información </t>
    </r>
    <r>
      <rPr>
        <b/>
        <sz val="11"/>
        <color rgb="FF000000"/>
        <rFont val="Calibri"/>
        <family val="2"/>
      </rPr>
      <t>actualizada</t>
    </r>
    <r>
      <rPr>
        <sz val="11"/>
        <color rgb="FF000000"/>
        <rFont val="Calibri"/>
        <family val="2"/>
      </rPr>
      <t xml:space="preserve"> de la Vigilancia de la calidad del agua para consumo humano
-Base que linkea el centro poblado con establecimiento de salud</t>
    </r>
  </si>
  <si>
    <r>
      <t xml:space="preserve">- Sistema de información </t>
    </r>
    <r>
      <rPr>
        <b/>
        <sz val="11"/>
        <color rgb="FF000000"/>
        <rFont val="Calibri"/>
        <family val="2"/>
      </rPr>
      <t>actualizada</t>
    </r>
    <r>
      <rPr>
        <sz val="11"/>
        <color rgb="FF000000"/>
        <rFont val="Calibri"/>
        <family val="2"/>
      </rPr>
      <t xml:space="preserve"> de la Vigilancia de la calidad del agua para consumo humano
-Base que linkea el centro poblado con establecimiento de salud</t>
    </r>
  </si>
  <si>
    <t>5001106</t>
  </si>
  <si>
    <t>5001106 EXAMEN DE APOYO AL DIAGNÓSTICO EN LABORATORIO</t>
  </si>
  <si>
    <r>
      <t xml:space="preserve">- Sistema de información </t>
    </r>
    <r>
      <rPr>
        <b/>
        <sz val="11"/>
        <color rgb="FF000000"/>
        <rFont val="Calibri"/>
        <family val="2"/>
      </rPr>
      <t>actualizada</t>
    </r>
    <r>
      <rPr>
        <sz val="11"/>
        <color rgb="FF000000"/>
        <rFont val="Calibri"/>
        <family val="2"/>
      </rPr>
      <t xml:space="preserve"> de la Vigilancia de la calidad del agua para consumo humano
-Base que linkea el centro poblado con establecimiento de salud</t>
    </r>
  </si>
  <si>
    <t>La meta fisica es igual al  80% de las personas de 50 años a más de edad, programados en el sub producto diagnóstico de catarata.</t>
  </si>
  <si>
    <r>
      <t xml:space="preserve">- Sistema de información </t>
    </r>
    <r>
      <rPr>
        <b/>
        <sz val="11"/>
        <color rgb="FF000000"/>
        <rFont val="Calibri"/>
        <family val="2"/>
      </rPr>
      <t>actualizada</t>
    </r>
    <r>
      <rPr>
        <sz val="11"/>
        <color rgb="FF000000"/>
        <rFont val="Calibri"/>
        <family val="2"/>
      </rPr>
      <t xml:space="preserve"> de la Vigilancia de la calidad del agua para consumo humano
-Base que linkea el centro poblado con establecimiento de salud</t>
    </r>
  </si>
  <si>
    <t>5001107</t>
  </si>
  <si>
    <t>5001107 EXAMEN DE APOYO AL DIAGNÓSTICO EN CARDIOLOGÍA</t>
  </si>
  <si>
    <t>La meta fisica es igual al  80% de personas de 50 años a más de edad, programados en el sub producto diagnóstico de catarata.</t>
  </si>
  <si>
    <r>
      <t xml:space="preserve">- Sistema de información </t>
    </r>
    <r>
      <rPr>
        <b/>
        <sz val="11"/>
        <color rgb="FF000000"/>
        <rFont val="Calibri"/>
        <family val="2"/>
      </rPr>
      <t>actualizada</t>
    </r>
    <r>
      <rPr>
        <sz val="11"/>
        <color rgb="FF000000"/>
        <rFont val="Calibri"/>
        <family val="2"/>
      </rPr>
      <t xml:space="preserve"> de la Vigilancia de la calidad del agua para consumo humano
-Base que linkea el centro poblado con establecimiento de salud</t>
    </r>
  </si>
  <si>
    <r>
      <t xml:space="preserve">- Sistema de información </t>
    </r>
    <r>
      <rPr>
        <b/>
        <sz val="11"/>
        <color rgb="FF000000"/>
        <rFont val="Calibri"/>
        <family val="2"/>
      </rPr>
      <t>actualizada</t>
    </r>
    <r>
      <rPr>
        <sz val="11"/>
        <color rgb="FF000000"/>
        <rFont val="Calibri"/>
        <family val="2"/>
      </rPr>
      <t xml:space="preserve"> de la Vigilancia de la calidad del agua para consumo humano
-Base que linkea el centro poblado con establecimiento de salud</t>
    </r>
  </si>
  <si>
    <t>5001108</t>
  </si>
  <si>
    <t>5001108 EXAMEN DE APOYO AL DIAGNÓSTICO EN IMÁGENES</t>
  </si>
  <si>
    <t>La meta fisica es igual al  70% de personas de 50 años a más de edad, programados en el sub producto diagnóstico de catarata.</t>
  </si>
  <si>
    <t>5001201</t>
  </si>
  <si>
    <t>5001201 TRATAMIENTO Y CONTROL ESPECIALIZADO DE COMPLICACIONES POST QUIRURGICAS EN VITREO</t>
  </si>
  <si>
    <t>La meta fisica es igual al  1% de las personas programadas en los sub productos de tratamiento especializado (Cirugía de catarata por incisión extra capsular del cristalino o incisión pequeña y con facoemulsificación).</t>
  </si>
  <si>
    <t>5001202</t>
  </si>
  <si>
    <t>5001202 TRATAMIENTO Y CONTROL ESPECIALIZADO DE COMPLICACIONES POST QUIRURGICAS CON GLAUCOMA</t>
  </si>
  <si>
    <t>5001203</t>
  </si>
  <si>
    <t>5001203 TRATAMIENTO Y CONTROL ESPECIALIZADO DE COMPLICACIONES POST QUIRURGICAS EN RETINA</t>
  </si>
  <si>
    <t>La meta fisica es igual al 1% de las personas programadas en los sub productos de tratamiento especializado (Cirugía de catarata por incisión extra capsular del cristalino o incisión pequeña y con facoemulsificación).</t>
  </si>
  <si>
    <t>5001204</t>
  </si>
  <si>
    <t>5001204 SEGUNDO CONTROL POST OPERATORIO DE CIRUGÍA DE CATARATA</t>
  </si>
  <si>
    <t>La meta fisica es igual al 100% de personas programadas en los sub productos de tratamiento especializado (cirugía de catarata por incisión extra capsular del cristalino, incisión pequeña y facoemulsificación).</t>
  </si>
  <si>
    <t>Sumatoria de actividades registradas como Cuidados Posteriores a la Cirugía (Catarata), código de procedimiento (66982.01), con registro (2) en casillero Lab.</t>
  </si>
  <si>
    <t>5001205</t>
  </si>
  <si>
    <t>5001205 CONTROL POST OPERATORIO DE CIRUGÍA DE CATARATAS POR PERSONAL ESPECIALIZADO: TERCER Y CUARTO CONTROL</t>
  </si>
  <si>
    <t>La meta fisica es igual al  100% de personas programadas en los sub productos de tratamiento especializado (cirugía de catarata por incisión extra capsular del cristalino, incisión pequeña y facoemulsificación).</t>
  </si>
  <si>
    <t>5001206</t>
  </si>
  <si>
    <t>5001206 TRATAMIENTO Y CONTROL ESPECIALIZADO DE COMPLICACIONES POST QUIRURGICAS UVEITIS</t>
  </si>
  <si>
    <t>La meta fisica es igual al 2% de las personas programadas en los sub productos de tratamiento especializado (Cirugía de catarata por incisión extra capsular del cristalino o incisión pequeña y con facoemulsificación).</t>
  </si>
  <si>
    <t>5001208</t>
  </si>
  <si>
    <t>5001208 TRATAMIENTO ESPECIALIZADO: CIRUGÍA DE CATARATA CON FACO EMULSIFICACIÓN</t>
  </si>
  <si>
    <t>La meta fisica es igual al  24% de personas programadas en el Sub producto diagnóstico de catarata en establecimientos de salud con capacidad resolutiva</t>
  </si>
  <si>
    <t>Sumatoria de actividades registradas como Extracción extracapsular de catarata con implante de lente intraocular. Cód. CPT (66984) y/o MININUC con implante de Lente Intraocular (LIO). Cód. CPT (66993). *En caso de catarata congénita se empleará EECC + Vitrectomía Anterior, cód. CPT (66987)</t>
  </si>
  <si>
    <t>5001209</t>
  </si>
  <si>
    <t>5001209 TRATAMIENTO ESPECIALIZADO: CIRUGÍA DE CATARATA POR INCISIÓN EXTRACAPSULAR DEL CRISTALINO O INCISIÓN PEQUEÑA</t>
  </si>
  <si>
    <t>La meta fisica es igual al  56% de personas programadas en el Sub producto diagnóstico de catarata en establecimientos de salud con capacidad resolutiva.</t>
  </si>
  <si>
    <t xml:space="preserve">La meta fisica es igual al  56% de personas programadas en el Sub producto diagnóstico de catarata en establecimientos de salud con capacidad resolutiva. </t>
  </si>
  <si>
    <t>Sumatoria de actividades registradas como ecografía ocular y biometría ocular realizados a pacientes con diagnóstico definitivo de catarata. Con código de procedimiento (76510, 76516, 92286).</t>
  </si>
  <si>
    <t>5001210</t>
  </si>
  <si>
    <t>5001210 TRATAMIENTO Y CONTROL ESPECIALIZADO MEDIANTE OFERTA MÓVIL PARA PERSONAS CON CATARATA</t>
  </si>
  <si>
    <t>La meta fisica es igual al 40% de personas programadas para diagnóstico de catarata en establecimientos de salud que no cuenten con capacidad resolutiva o 10% adicional al promedio de cirugías de catarata realizadas en los últimos 03 años mediante oferta móvil</t>
  </si>
  <si>
    <t>Sumatoria de actividades registradas como Servicio por Cirugía oftalmológica (92499) asociado al diagnóstico de opacidad de la capsula posterior como complicación de cirugía de catarata.</t>
  </si>
  <si>
    <t>- / - / - / I4 / II1 / II2 / III1 / III2 / - / IIE / IIIE / SCF</t>
  </si>
  <si>
    <t>3000015</t>
  </si>
  <si>
    <t>5000113</t>
  </si>
  <si>
    <t>5001501</t>
  </si>
  <si>
    <t>5001501 PERSONAS DE 12 Y 17 AÑOS CON VALORACIÓN CLÍNICA DE FACTORES DE RIESGO.</t>
  </si>
  <si>
    <t xml:space="preserve">
10% de la población de 12 a 17 años afiliados al SIS.
</t>
  </si>
  <si>
    <t>Z019</t>
  </si>
  <si>
    <t>Van a enviar base SIS afiliado, con una variable que identifique EESS.</t>
  </si>
  <si>
    <t>3000013</t>
  </si>
  <si>
    <t>5000111</t>
  </si>
  <si>
    <t>5001301</t>
  </si>
  <si>
    <t>5001301 DIAGNOSTICO DE ERRORES REFRACTIVOS</t>
  </si>
  <si>
    <t>Corresponde  al 80% de niños(as) afiliados al SIS de 3 a 11 años de edad programados para referencia de pacientes con errores refractivos.</t>
  </si>
  <si>
    <t xml:space="preserve">Sumatoria de casos registrados con los códigos listados a continuación:
- Hipermetropía (H52.0)
- Miopía(H52.1)
- Astigmatismo(H52.2)
</t>
  </si>
  <si>
    <t>5001302</t>
  </si>
  <si>
    <t>5001302 EVALUACIÓN DE ERRORES REFRACTIVOS EN NIÑOS (AS) DE 3 A 11 AÑOS</t>
  </si>
  <si>
    <t>La meta fisica es igual  al 10% de niños de 3 a 11 años de edad programados del Sub producto Tamizaje y Detección de Errores Refractivos.</t>
  </si>
  <si>
    <t>Sumatoria de actividades registradas con diagnóstico presuntivo de Ametropia, código CIE 10 - H52.7</t>
  </si>
  <si>
    <t>- / I2 / I3 / I4 / II1 / - / - / - / - / IIE / - / -</t>
  </si>
  <si>
    <t>5001304</t>
  </si>
  <si>
    <t>5001304 REFERENCIA DE NIÑOS CON ERRORES REFRACTIVOS</t>
  </si>
  <si>
    <t>La meta fisica es igual al  80% de niños de 3 a 11 años de edad programados del sub producto Evaluación y despistaje de Errores Refractivos afiliados al SIS.</t>
  </si>
  <si>
    <t>Sumatoria de referencias registradas como (RF) en casillero Lab, asociado al diagnóstico de Ametropía código CIE 10 (H52.7) con registro (P) en tipo de diagnóstico.</t>
  </si>
  <si>
    <t>5001306</t>
  </si>
  <si>
    <t>5001306 TAMIZAJE DE AGUDEZA VISUAL EN NIÑOS (AS) DE 3 A 11 AÑOS</t>
  </si>
  <si>
    <t>La meta fisica es igual al 70% de niños(as) de 3 a 11 años de edad.</t>
  </si>
  <si>
    <t>La meta fisica es igual al  25% de niños(as) de 3 a 11 años de edad de seguro integral der salud.</t>
  </si>
  <si>
    <t>Sumatoria de actividades registradas como Determinación de la agudeza visual, código de procedimiento (99173).</t>
  </si>
  <si>
    <t>Van a cambiar criterio de programación, la fuente será HISS</t>
  </si>
  <si>
    <t>3000014</t>
  </si>
  <si>
    <t>5000112</t>
  </si>
  <si>
    <t>5001401</t>
  </si>
  <si>
    <t>5001401 CONTROL DE NIÑOS CON ERRORES REFRACTIVOS</t>
  </si>
  <si>
    <t>La meta fisica es igual al 100% de niños (as) de 3 a 11 años de edad programados en la Sub producto de tratamiento de errores refractivos.</t>
  </si>
  <si>
    <t>Sumatoria de actividades registradas como Prueba y ajuste de anteojos, código de procedimiento (Z460) con la numeración (2) correspondiente en casillero LAB</t>
  </si>
  <si>
    <t>Reporte de Egresos Hospitalarios</t>
  </si>
  <si>
    <t>5001402</t>
  </si>
  <si>
    <t>5001402 TRATAMIENTO DE ERRORES REFRACTIVOS</t>
  </si>
  <si>
    <t>La meta fisica es igual al 100% de niños(as) de 3 a 11 años de edad afiliados al SIS programados para diagnóstico definitivo de errores refractivos en establecimientos con capacidad resolutiva.</t>
  </si>
  <si>
    <t>Sumatoria de actividades registradas como Prueba y ajuste de anteojos código de procedimiento (Z460) con registro (D) en tipo de diagnóstico.</t>
  </si>
  <si>
    <t>5001403</t>
  </si>
  <si>
    <t>5001403 DIAGNÓSTICO, TRATAMIENTO Y CONTROL MEDIANTE OFERTA MÓVIL PARA NIÑOS CON ERRORES REFRACTIVOS</t>
  </si>
  <si>
    <t>La meta fisica es igual al 100% de niños(as) de 3 a 11 años programados para diagnóstico de errores refractivos en establecimientos de salud que no cuentan con capacidad resolutiva.</t>
  </si>
  <si>
    <t xml:space="preserve">La meta fisica es igual al 100% de niños(as) de 3 a 11 años programados para diagnóstico de errores refractivos en establecimientos de salud que no cuentan con capacidad resolutiva. </t>
  </si>
  <si>
    <t>5001502</t>
  </si>
  <si>
    <t>5001502 PERSONAS DE 18 A 29 AÑOS CON VALORACION CLINICA DE FACTORES DE RIESGO</t>
  </si>
  <si>
    <t xml:space="preserve">
10% de la poblacion  18 a 29 años  afiliados al SIS.
</t>
  </si>
  <si>
    <t>5001503</t>
  </si>
  <si>
    <t>5001503 PERSONAS DE 30 A 39 AÑOS CON VALORACIÓN CLÍNICA DE FACTORES DE RIESGO.</t>
  </si>
  <si>
    <t xml:space="preserve">10% de la población  30 a 39 años, afiliados al SIS.
</t>
  </si>
  <si>
    <t xml:space="preserve">Z019
</t>
  </si>
  <si>
    <t>5001504</t>
  </si>
  <si>
    <t>5001504 PERSONAS DE 5 A 11 AÑOS CON VALORACIÓN CLÍNICA DE FACTORES DE RIESGO</t>
  </si>
  <si>
    <t>10% de la población  de 5 a 11 años,afiliados al SIS.</t>
  </si>
  <si>
    <t>5001505</t>
  </si>
  <si>
    <t>5001505 PERSONAS MAYORES DE 60 AÑOS CON VALORACION CLINICA DE FACTORES DE RIESGO Y TAMIZAJE LABORATORIAL</t>
  </si>
  <si>
    <t xml:space="preserve">10% de la población  de 60 años, afiliados al SIS.
</t>
  </si>
  <si>
    <t>Z019
U262</t>
  </si>
  <si>
    <t>5001506</t>
  </si>
  <si>
    <t>5001506 POBLACION QUE ACCEDE A LABORATORIOS CLINICOS QUE CUENTAN CON PROGRAMA DE EVALUACION DE CALIDAD PARA EL DIAGNOSTICO Y CONTROL DE ENFERMEDADES CRONICAS NO TRANSMISIBLES</t>
  </si>
  <si>
    <t>EVALUACION</t>
  </si>
  <si>
    <t xml:space="preserve">Para la evaluación de la DIRESA/GERESA o DIRIS: una evaluación al 50% de laboratorios de su ámbito.
Para  la evaluación del INS: 01 evaluación al  20% de laboratorios  de referencia regional
</t>
  </si>
  <si>
    <t>RENIPRESS</t>
  </si>
  <si>
    <t>NO HAY BASE DE DATOS</t>
  </si>
  <si>
    <t>No se cuenta con información de INS</t>
  </si>
  <si>
    <t>En UPSS Consulta externa de establecimientos de salud con población asignada:
Incrementar 5%  de la poblacion  SIS que recibió Asesoría nutricional para el control de enfermedades dentales el año anterior
En  UPSS consulta externa de establecimientos de salud sin población asignada:    
Incrementar 3%  de la poblacion  SIS que recibió examen estomatologico realizadas el año anterior.
*No se debe considerar programar a las gestantes</t>
  </si>
  <si>
    <t>5001507</t>
  </si>
  <si>
    <t>5001507 PERSONAS DE 40 A 59 AÑOS CON VALORACIÓN CLÍNICA DE FACTORES DE RIESGO Y TAMIZAJE LABORATORIAL</t>
  </si>
  <si>
    <t xml:space="preserve">10% de la población  de 40 a 59 años  afiliados al SIS.
</t>
  </si>
  <si>
    <t>3000016</t>
  </si>
  <si>
    <t>5000114</t>
  </si>
  <si>
    <t>5001601</t>
  </si>
  <si>
    <t>5001601 MANEJO DE EMERGENCIA O URGENCIA HIPERTENSIVA</t>
  </si>
  <si>
    <t>100% de personas atendidas con diagnóstico de crisis hipertensivas (urgencias y emergencias) reportadas el año anterior.</t>
  </si>
  <si>
    <t>EGRESOS EMERGENCIAS</t>
  </si>
  <si>
    <t xml:space="preserve">I10 
I11
I12
I13
</t>
  </si>
  <si>
    <t>NO, amerita revisión</t>
  </si>
  <si>
    <t>5001602</t>
  </si>
  <si>
    <t>5001602 TRATAMIENTO Y CONTROL DE PERSONAS CON DISLIPIDEMIA</t>
  </si>
  <si>
    <t>Incrementar 10%  al total de personas atendidas con diagnóstico de dislipidemia el año anterior.</t>
  </si>
  <si>
    <t>E78
99403.01</t>
  </si>
  <si>
    <t>5001604</t>
  </si>
  <si>
    <t>5001604 PACIENTE HIPERTENSO DE NO ALTO RIESGO CONTROLADO</t>
  </si>
  <si>
    <t>Incrementar 10%  al total de personas atendidas con hipertensión arterial de no alto riesgo controlado en el último año.</t>
  </si>
  <si>
    <t>I10 LAB PC</t>
  </si>
  <si>
    <t>5001605</t>
  </si>
  <si>
    <t>5001605 PACIENTES CON ENFERMEDAD CARDIOMETABOLICA ORGANIZADOS QUE RECIBEN EDUCACION PARA EL CONTROL DE LA ENFERMEDAD</t>
  </si>
  <si>
    <t>Incrementar  el 10% al total de personas que recibieron una de las siguientes actividades:sesiones educativa o sesión demostrativa o sesión de grupo de ayuda mutua el año anterior</t>
  </si>
  <si>
    <t>el 10% al total de personas que recibieron una de las siguientes actividades:sesiones educativa o sesión demostrativa o sesión de grupo de ayuda mutua el año anterior</t>
  </si>
  <si>
    <t>C0009
C0010
C0012
U0050 
U0051  Lab 1--10+</t>
  </si>
  <si>
    <t>C0009
C0010
C0012
U0050 
U0051</t>
  </si>
  <si>
    <t>5001606</t>
  </si>
  <si>
    <t>5001606 PERSONAS HIPERTENSAS CON TRATAMIENTO ESPECIALIZADO</t>
  </si>
  <si>
    <t>Incrementar 10%  al total de personas atendidas con hipertensión arterial de  alto riesgo y muy alto riesgo en el último año.</t>
  </si>
  <si>
    <t xml:space="preserve">10%  al total de personas atendidas con hipertensión arterial de  alto riesgo y muy alto riesgo en el último año.
</t>
  </si>
  <si>
    <t>I10
I11
I12
I13 
LAB PC</t>
  </si>
  <si>
    <t xml:space="preserve">I10
I11
I12
I13 
</t>
  </si>
  <si>
    <t>5001607</t>
  </si>
  <si>
    <t>5001607 PACIENTES HIPERTENSOS CON ESTRATIFICACION DE RIESGO CARDIOVASCULAR</t>
  </si>
  <si>
    <t>10% adicional de las personas atendidas el año anterior a los que se les ha calculado el riesgo cardiovascular.</t>
  </si>
  <si>
    <t>I10
Z136 LAB: BAJO, MODERADO O ALTO</t>
  </si>
  <si>
    <t>3000017</t>
  </si>
  <si>
    <t>5000115</t>
  </si>
  <si>
    <t>5001701</t>
  </si>
  <si>
    <t>5001701 MANEJO BASICO DE CRISIS HIPOGLICEMICA O HIPERGLICEMICA EN PACIENTES DIABETICOS</t>
  </si>
  <si>
    <t xml:space="preserve">El 100% de las personas atendidas por hipoglucémica o crisis hiperglucémica reportados el año anterior.
</t>
  </si>
  <si>
    <t xml:space="preserve">EGRESOS EMERGENCIA
</t>
  </si>
  <si>
    <t>E16.0
E16.1
E16.2 
E10.0
E11.0  (CETOACIDOSIS)</t>
  </si>
  <si>
    <t>5001703</t>
  </si>
  <si>
    <t>5001703 PACIENTE DIABÉTICO NO COMPLICADO CONTROLADO</t>
  </si>
  <si>
    <t xml:space="preserve">
Incrementar 10%  al total de personas atendidas con diabetes mellitus no complicados en el año anterior.
</t>
  </si>
  <si>
    <t>E10.9
E11.9
E13.9 
E14.9  LAB PC</t>
  </si>
  <si>
    <t>5001704</t>
  </si>
  <si>
    <t>5001704 PACIENTES DIABETICOS CON TRATAMIENTO ESPECIALIZADO</t>
  </si>
  <si>
    <t xml:space="preserve">Incrementar el 10% de personas atendidas con diabetes mellitus tipo 1 o tipo 2 complicada atendidos el año anterior.
</t>
  </si>
  <si>
    <t>10% de personas atendidas con diabetes mellitus tipo 1 o tipo 2 complicada atendidos el año anterior.</t>
  </si>
  <si>
    <t xml:space="preserve">HIS 
</t>
  </si>
  <si>
    <t>E11.2-8
E13.2-8 
E14.2-8 LAB PC</t>
  </si>
  <si>
    <t>E11.2-8
E13.2-8 
E14.2-8</t>
  </si>
  <si>
    <t>5001705</t>
  </si>
  <si>
    <t>5001705 VALORACIÓN DE COMPLICACIONES EN PERSONAS CON DIABETES</t>
  </si>
  <si>
    <t xml:space="preserve">Incrementar el 10% de las personas atendidas el año anterior con diagnóstico de diabetes mellitus tipo 1 y tipo 2.
</t>
  </si>
  <si>
    <t>10% de las personas atendidas el año anterior con diagnóstico de diabetes mellitus tipo 1 y tipo 2.</t>
  </si>
  <si>
    <t>E10
E11
E13
E14  LAB VAL</t>
  </si>
  <si>
    <t xml:space="preserve">E10
E11
E13
E14  </t>
  </si>
  <si>
    <t>5001706</t>
  </si>
  <si>
    <t>5001706 MANEJO DEL SOBREPESO Y OBESIDAD</t>
  </si>
  <si>
    <t xml:space="preserve">Incrementar  el 10% adicional de las personas atendidas el año anterior con diagnóstico de sobrepeso y obesidad el año previo. 
</t>
  </si>
  <si>
    <t>E66.0 
E66.9</t>
  </si>
  <si>
    <t>5001707</t>
  </si>
  <si>
    <t>5001707 MANEJO DE LA ENFERMEDAD RENAL DIABETICA</t>
  </si>
  <si>
    <t xml:space="preserve">Incrementar el 10% de personas atendidas con  diabetes mellitus y diagnóstico de enfermedad renal crónica en el primer  nivel de atención  el año previo.
</t>
  </si>
  <si>
    <t>10% de la Meta Física del subproducto 5001707</t>
  </si>
  <si>
    <t xml:space="preserve">
E10.2, E11.2, E13.2 y E14.2
N18.0.</t>
  </si>
  <si>
    <t>Solo programan establecimientos de salud que cuente con información oficial sobre fuentes de exposición a agentes contaminantes en su ámbito, teniendo en cuenta:
 • 20% de niños menores de 12 años y gestantes afiliados al SIS en zonas urbanas.
 • 80% de niños menores de 12 años y gestantes afiliados al SIS en zonas rurales.
 Fuente: Reporte de afiliados al SIS y mapa que identifica ámbitos con fuentes de exposición a agentes contaminantes, elaborados por la Micro Red, Red o DIRESA.</t>
  </si>
  <si>
    <t>• Reporte de afiliados al SIS.
 • Mapa que identifica ámbitos con fuentes de exposición a agentes contaminantes, elaborados por la Micro Red, Red o DIRESA.</t>
  </si>
  <si>
    <t>Sumatoria de personas que han recibido atenciones registradas con los códigos del listado, con el código asociado a contaminación con metales pesados (CMP) en el campo LAB y con tipo de financiamiento SIS (2).
 • Z585 Exposición a otras contaminantes del ambiente físico
 • Z578 Exposición ocupacional a contaminantes
 • Z581 Exposición al aire contaminado 
 • Z582 Exposición al agua contaminada 
 • Z583 Exposición al suelo contaminado 
 Fuente: Reporte HIS</t>
  </si>
  <si>
    <t>Sumatoria de atenciones registradas con el código de toma muestra, asociado a CMP en el campo LAB y con tipo financiamiento SIS (2), U2141 Toma de muestra.
 Fuente: Reporte HIS</t>
  </si>
  <si>
    <t>Sumatoria de atenciones registradas con el código de evaluación y entrega de resultados de diagnóstico, asociado a CMP en el campo LAB y con tipo financiamiento SIS (2).
 U262 Evaluación y entrega de resultados de diagnóstico.
 Fuente: Reporte HIS</t>
  </si>
  <si>
    <t>PROMOCION DE PRACTICAS HIGIENICAS SANITARIAS EN FAMILIAS EN ZONAS DE RIESGO PARA PREVENIR LAS ENFERMEDADES NO TRANSMISIBLES</t>
  </si>
  <si>
    <t>FAMILIAS QUE RECIBEN SESIONES EDUCATIVAS Y DEMOSTRATIVAS EN PRÁCTICAS SALUDABLES FRENTE A LAS ENFERMEDADES NO TRASMISIBLES</t>
  </si>
  <si>
    <t>CAPACITACION A ACTORES SOCIALES PARA LA PROMOCION DE PRACTICAS Y ENTORNOS SALUDABLES PARA PREVENIR FACTORES DE RIESGO DE ENFERMEDADES NO TRANSMISIBLES</t>
  </si>
  <si>
    <t>FUNCIONARIOS MUNICIPALES CAPACITADOS PARA LA GENERACIÓN DE ENTORNOS SALUDABLES FRENTE A LAS ENFERMEDADES NO TRASMISIBLES.</t>
  </si>
  <si>
    <t>DOCENTES CAPACITADOS QUE DESARROLLAN ACCIONES PARA LA PROMOCIÓN DE LA ALIMENTACIÓN SALUDABLE, ACTIVIDAD FÍSICA, SALUD OCULAR Y SALUD BUCAL</t>
  </si>
  <si>
    <t>LIDERES COMUNITARIOS CAPACITADOS REALIZAN VIGILANCIA CIUDADANA PARA LA REDUCCIÓN DE LA CONTAMINACIÓN POR METALES PESADOS, SUSTANCIAS QUÍMICAS E HIDROCARBUROS</t>
  </si>
  <si>
    <t>- Reporte de centros poblados (variable: Tiene Sitema de Abastecimiento (Sí,No, vacías))
-Base que linkea el centro poblado con establecimiento de salud</t>
  </si>
  <si>
    <t>EESS del I Nivel de atención y el II Nivel con población asignada:
 El 10% adicional al número de mujeres tratadas con terapia de ablación para lesiones premalignas de cuello uterino en el EEESS en el año anterior</t>
  </si>
  <si>
    <r>
      <t xml:space="preserve">- Sistema de información </t>
    </r>
    <r>
      <rPr>
        <b/>
        <sz val="11"/>
        <color rgb="FF000000"/>
        <rFont val="Calibri"/>
        <family val="2"/>
      </rPr>
      <t>actualizada</t>
    </r>
    <r>
      <rPr>
        <sz val="11"/>
        <color rgb="FF000000"/>
        <rFont val="Calibri"/>
        <family val="2"/>
      </rPr>
      <t xml:space="preserve"> de la Vigilancia de la calidad del agua para consumo humano
-Base que linkea el centro poblado con establecimiento de salud</t>
    </r>
  </si>
  <si>
    <r>
      <t xml:space="preserve">- Sistema de información </t>
    </r>
    <r>
      <rPr>
        <b/>
        <sz val="11"/>
        <color rgb="FF000000"/>
        <rFont val="Calibri"/>
        <family val="2"/>
      </rPr>
      <t>actualizada</t>
    </r>
    <r>
      <rPr>
        <sz val="11"/>
        <color rgb="FF000000"/>
        <rFont val="Calibri"/>
        <family val="2"/>
      </rPr>
      <t xml:space="preserve"> de la Vigilancia de la calidad del agua para consumo humano
-Base que linkea el centro poblado con establecimiento de salud</t>
    </r>
  </si>
  <si>
    <t>Programar como mínimo los casos de infección respiratoria aguda en menores de 05 años, registrados con los siguientes diagnósticos: J02, J02.0, J02.9, J03, J03.0, J03.8, J03.9, correspondientes a las atenciones ambulatorias en los últimos 3 años (considerando el año con mayor número de atenciones).</t>
  </si>
  <si>
    <t>Programar como mínimo los casos de infecciones agudas del oído medio en menores de 05 años, registrados con los siguientes diagnósticos: H65, H65.0, H65.1, H66.0, H66.9 correspondientes a las atenciones ambulatorias en los últimos 3 años (considerando el año con mayor número de atenciones).</t>
  </si>
  <si>
    <t>Programar como mínimo los casos de sinusitis aguda en menores de 5 años, registrados con el siguiente diagnóstico: J01, J01.0, J01.1, J01.2, J01.3, J01.4, J01.9, correspondientes a las atenciones ambulatorias en los últimos 3 años (considerando el año con mayor número de atenciones).</t>
  </si>
  <si>
    <t>Programar como mínimo los casos de infección respiratoria aguda no complicada en menores de 05 años, registrados con los diagnósticos: J12, J12.9, J15, J15.9, J18.9, correspondientes a las atenciones ambulatorias en los últimos 3 años (considerando el año con mayor número de atenciones).</t>
  </si>
  <si>
    <t>EESS del I-1 al I-4 Nivel de atención y el II Nivel con población asignada (Listado adjunto 1):
 10% de la población de 18 a 75 años afiliada al SIS</t>
  </si>
  <si>
    <t>Programar como mínimo los casos de EDA disentérica en menores de 05 años, registrados con los siguientes diagnósticos: A03, A03.0 A03.9, A04.2, A04.3, A04.5, A06.0, correspondientes a las atenciones ambulatorias, en los últimos 3 años (considerando el año con mayor número de atenciones).</t>
  </si>
  <si>
    <t>Poblaciòn afiliada SIS</t>
  </si>
  <si>
    <t>Programar como mínimo los casos de EDA persistente en menores de 5 años, registrado con el siguiente diagnóstico: A09.X,  correspondientes a las atenciones ambulatorias,  en los últimos 3 años (considerando el año con mayor número de atenciones).</t>
  </si>
  <si>
    <t xml:space="preserve">EESS del II - III Nivel de atención
10% adicional de las personas con  segunda consejería. </t>
  </si>
  <si>
    <t>Programar como mínimo los casos de neumonía grave o enfermedad muy grave en niños menores de 2 meses, registrados con los siguientes diagnósticos: J05.0, J05.1, J85.1, J86, J90, J93.9, J10.0, J11.0, J15.5, J15.6, J18, J18.0, J18.1, J18.2, J18.8, correspondientes a las atenciones ambulatorias por consultorio externo, por emergencia y hospitalización/internamiento en los últimos 3 años (considerando el año con mayor número de atenciones).</t>
  </si>
  <si>
    <t>HIS – MINSA</t>
  </si>
  <si>
    <t>EGRESOS HOSPITALARIOS</t>
  </si>
  <si>
    <t>99401.26 LAB=2</t>
  </si>
  <si>
    <t>Programar como mínimo los casos de neumonía o enfermedad muy grave en niños menores de 2 meses a 4 años, registrados con los siguientes diagnósticos: J05.0, J05.1, J85.1, J86, J90, J93.9, J10.0, J11.0, J15.5, J15.6, J18, J18.0, J18.1, J18.2, J18.8 correspondientes a las atenciones ambulatorias por consultorio externo, por emergencia y hospitalización/internamiento en los últimos 3 años (considerando el año con mayor número de atenciones).</t>
  </si>
  <si>
    <t>EESS del I-1 al I-4 Nivel de atención y el II Nivel con población asignada (Listado adjunto 1):
 20% de la población femenina de 25 a 64 años afiliada al SIS para el tamizaje de cáncer de cuello uterino a través de PAP.
CONSIDERACIONES : * En el grupo poblacional femenino de 30 a 49 años de edad, los procedimientos de tamizaje no deben suponerse, es decir solo se realizará un procedimiento de tamizaje, sea IVAA o PAP o PM-VPH, de acuerdo a la oferta existente en el establecimiento de salud. 
** Si el establecimiento de salud cuenta con más de una oferta de tamizaje para la población femenina de 30 a 49 años, se ofertará en el siguiente orden: PM-VPH, IVAA y PAP. 
*** Para las regiones donde se esté implementando la detección molecular de virus papiloma humano, esta reemplazará a tamizaje con IVAA y PAP para detección de cáncer de cuello uterino, en la población femenina de 30 a 49 años.</t>
  </si>
  <si>
    <t xml:space="preserve">La programación de la meta le corresponderá  al establecimiento de salud de mayor capacidad de resolución más cercano a la Municipalidad. </t>
  </si>
  <si>
    <t>EESS del I1- al I4 Nivel de atención y el II Nivel con población asignada (Listado adjunto 1):
 20% de la población femenina de 30 a 49 años afiliada al SIS para el tamizaje de cáncer de cuello uterino a través de IVAA.</t>
  </si>
  <si>
    <t>Igual meta de atención prenatal reenfocada del PP002</t>
  </si>
  <si>
    <t>EESS del I1-I4 Nivel de atención y el II Nivel con población asignada (Listado adjunto 1):
 20% de la población femenina de 30 a 49 años afiliada al SIS para el tamizaje de cáncer de cuello uterino a través de Test de VPH.
CONSIDERACIONES: 
Prueba en proceso de implementación progresiva, 2020: Junín, Loreto y LIma Región y Lima Metropolitana, Huanuco</t>
  </si>
  <si>
    <t>4 SA</t>
  </si>
  <si>
    <t>4 SALUD MATERNO NEONATAL</t>
  </si>
  <si>
    <t>Sumatoria de Cód: 87621 con LAB "A" y "N"</t>
  </si>
  <si>
    <t>5 SA</t>
  </si>
  <si>
    <t>5 SALUD MATERNO NEONATAL</t>
  </si>
  <si>
    <t>EESS del I-1 al I-4 Nivel de atención y el II Nivel con población asignada (Listado adjunto 1):
 20% de la población femenina de 40 a 69 años afiliada al SIS para el tamizaje de cáncer de mama a través del ECM</t>
  </si>
  <si>
    <t>Población afiliada SIS</t>
  </si>
  <si>
    <t>6 SA</t>
  </si>
  <si>
    <t>6 SALUD MATERNO NEONATAL</t>
  </si>
  <si>
    <t>TAMIZAJE EN MUJER CON MAMOGRAFIA BILATERAL PARA DETECCION DE CANCER DE MAMA</t>
  </si>
  <si>
    <t>0081601 TAMIZAJE EN MUJER  CON MAMOGRAFIA BILATERAL PARA DETECCION DE CANCER DE MAMA</t>
  </si>
  <si>
    <t>3 SA</t>
  </si>
  <si>
    <t>3 SALUD MATERNO NEONATAL</t>
  </si>
  <si>
    <t xml:space="preserve">EESS del I - II – III Nivel de Atención: (Listado mamografos)
Establecimiento que cuentan con mamógrafo operativo: Programar 15 mamografías por turno, por 20 turnos al mes por 11 meses. Debiendo realizar un mínimo de 3,300 mamografías al año por equipo de mamografía operativo. 
</t>
  </si>
  <si>
    <t>Listado de Mamógrafos</t>
  </si>
  <si>
    <t>NO, ajuste MINSA</t>
  </si>
  <si>
    <t>7 SA</t>
  </si>
  <si>
    <t>7 SALUD MATERNO NEONATAL</t>
  </si>
  <si>
    <t>EESS del I-1 al I-4 Nivel de atención y el II Nivel con población asignada (Listado adjunto 1):
 15% de la población de 50 a 70 años afiliada al SIS</t>
  </si>
  <si>
    <t>Promedio de los últimos 3 años de Niñas y niños  de 1 a 4 años.</t>
  </si>
  <si>
    <t>Número fijo de familias por cada establecimiento en el que se presenta un caso de TB, diferenciado por categoría o padrón nominal</t>
  </si>
  <si>
    <t>Definir número fijo por categoría</t>
  </si>
  <si>
    <t xml:space="preserve">EESS del I-1 al I-4 Nivel de atención y el II Nivel con población asignada (Listado adjunto 1):
15% de varones de 40 a 75 años afiliada al SIS </t>
  </si>
  <si>
    <t>Se revisará para establecer un número fijo y definir categorías de establecimiento</t>
  </si>
  <si>
    <t>EESS del I-1 al I-4 Nivel de atención y el II Nivel con población asignada:
 15% de la población de 18 a 70 años afiliada al SIS</t>
  </si>
  <si>
    <t>Revisar para tal vez establecer un número fijo por tipo de establecimiento, ejem. 5 comunidades por cada tipo de atención</t>
  </si>
  <si>
    <t>EESS del I (I-4) - II - III Nivel de atención con capacidad resoluitiva
 El 10% adicional al número de mujeres tratadas con terapia de escisión para lesiones premalignas de cuello uterino en el EEESS en el año anterior</t>
  </si>
  <si>
    <t>EESS: II - III Nivel de atención
30% adicional al número de mujeres con diagnóstico definitivo de cáncer de cuello uterino  del año anterior.</t>
  </si>
  <si>
    <t>Sumatoria de C53 con "D"</t>
  </si>
  <si>
    <t>EESS: II - III Nivel de atención
10% adicional al número de mujeres con diagnóstico definitivo de cáncer de cuello uterino  del año anterior.</t>
  </si>
  <si>
    <t>Revisar para poder calcular las metas a nivel de establecimientos y evaluar la información histórica del HIS (nuevos y reingresos por edades). Nos enviarán códigos CIE10</t>
  </si>
  <si>
    <t>EESS: II - III Nivel de atención
30% adicional al número de mujeres con diagnóstico definitivo de cáncer de mama atendidos el año anterior.</t>
  </si>
  <si>
    <t>Sumatoria de C509 con "D"</t>
  </si>
  <si>
    <t xml:space="preserve">Verificar si se puede usar HIS. Remitirán la información de distritos con población indígena amazónica. 
</t>
  </si>
  <si>
    <t>EESS: II - III Nivel de atención
10% adicional al número de mujeres con diagnóstico definitivo de cáncer de mama atendidos el año anterior.</t>
  </si>
  <si>
    <t>Nos enviarán los códigos CIE10 y una base consolidada de estos.</t>
  </si>
  <si>
    <t>Nos remitirán un padrón de la población privada de la libertad(INPE) linkeada a cada establecimiento.
Nos enviarán los códigos CIE10 y una base consolidada de estos.</t>
  </si>
  <si>
    <t>EESS: II - III Nivel de atención
30 % adicional al número de personas con diagnóstico definictivo de cáncer de estómago atendidos el año anterior.</t>
  </si>
  <si>
    <t>Para Establecimientos de Salud del Primer Nivel de Atención: 
7% de la Población de 15 años a más  x  Constante Local 
Cálculo de la Constante Local: Tasa Incidencia Frotis Positivo Local / Tasa Incidencia Frotis Positivo  Regional.
Para Hospitales sin población asignada y Establecimientos penitenciarios:
Numero de Sintomáticos Respiratorios identificados al año anterior más el 10%.</t>
  </si>
  <si>
    <t>Sumatoria C169 con "D"</t>
  </si>
  <si>
    <t>EESS: II - III Nivel de atención
10 % adicional al número de personas con diagnóstico definitivo de cáncer de estómago atendidos  el año anterior</t>
  </si>
  <si>
    <t>5% de la meta del subproducto 4396301 ATENCIÓN DE CONTACTOS</t>
  </si>
  <si>
    <t>Sumatoria de C169 con"D"</t>
  </si>
  <si>
    <t>EESS: II - III Nivel de atención
30 % adicional de varones número de personas con diagnóstico definitivo de cáncer de estómago atendidos  el año anterior</t>
  </si>
  <si>
    <t>Sumatoria de C61 con"D"</t>
  </si>
  <si>
    <t>EESS: II - III Nivel de atención    
10 % adicional de varones con diagnóstico definitivo de cáncer de prostata atendidos durante el año anterior</t>
  </si>
  <si>
    <t>Incremento del 5% al Promedio de los 04 últimos años de Casos Nuevos de Tuberculosis. No se toma la información del 2019(en todos los casos)</t>
  </si>
  <si>
    <t>Validar MEF</t>
  </si>
  <si>
    <t>EESS: II - III Nivel de atención    
30% adicional al número de personas con diagnóstico definitivo de cáncer de pulmón atendidos  durante el año anterior</t>
  </si>
  <si>
    <t>Promedio de los 3 últimos años de los casos aprobados con drogas de segunda línea.</t>
  </si>
  <si>
    <t>Sumatoria de C340+C341+C342+C343+C349 con "D"</t>
  </si>
  <si>
    <t>Para los establecimientos de categoría del I1 al I4, los casos atendidos el año anterior
Para los hospitales, a partir de la categoría II hacia adelante. Considerar los casos atendidos el año anterior.</t>
  </si>
  <si>
    <t>Enviarán código(s) CIE10</t>
  </si>
  <si>
    <t>Total de casos registrados en el año anterior de la base de egresos hospitalarios</t>
  </si>
  <si>
    <t>EESS: II - III Nivel de atención    
10 % adicional al número de personas con diagnóstico definitivo de cáncer de pulmón atendidos  durante el año anterior</t>
  </si>
  <si>
    <t>Códigos CIE10 que detalla "Otros"</t>
  </si>
  <si>
    <t xml:space="preserve">EESS: II - III Nivel de atención
30% adicional al número de personas con diagnóstico definitivo  de cáncer de colon - recto atendidos durante el año </t>
  </si>
  <si>
    <t>Sumatoria de C189 con "D"</t>
  </si>
  <si>
    <t>Promedio de los 3 últimos años de los casos aprobados con drogas de segunda línea,que es igual a la meta del subproducto 4396504 ATENCION CURATIVA DROGAS DE SEGUNDA LINEA TB RESISTENTE.</t>
  </si>
  <si>
    <t>NO,ajuste MINSA</t>
  </si>
  <si>
    <t>EESS: II - III Nivel de atención 
10 % adicional al número de persoans con diagnóstico definitivo de cáncer de colon - recto atendidos durante el año anterior.</t>
  </si>
  <si>
    <t>Promedio de los últimos 3 años del total de casos diagnosticados de tuberculosis del establecimiento penitenciario más 15%</t>
  </si>
  <si>
    <t>Promedio de los últimos 3 años de TB resistente más 5%</t>
  </si>
  <si>
    <t>EESS: II - III Nivel de atención
30 % adicional al número de persoans con diagnóstico definitivo de cáncer de hígado atendidos durante el año anterior</t>
  </si>
  <si>
    <t>Sumatoria de C229 con "D"</t>
  </si>
  <si>
    <t>EESS: II - III Nivel de atención
10% adicional al número de personas con diagnóstico definitivo de cáncer de hígado atendidos durante el año anterior</t>
  </si>
  <si>
    <t>Sumatoria de C229  con "D"</t>
  </si>
  <si>
    <t>EESS: II - III Nivel de atención
20% adicional al número de personas con diagnóstico definitivo de leucemia atendidos  durante el año anterior</t>
  </si>
  <si>
    <t>Sumatoria de C910  con "D"</t>
  </si>
  <si>
    <t>NIÑO TRATADO</t>
  </si>
  <si>
    <t>EESS: II - III Nivel de atención
5% adicional al número de personas con diagnóstico definitivo de leucemia atendidos  durante el año anterior</t>
  </si>
  <si>
    <t xml:space="preserve">
EESS: II - III Nivel de atención
20% adicional al número de personas con diagnóstico definitivo de linfoma atendidos  durante el año anterior</t>
  </si>
  <si>
    <t>Sumatoria de C82 + C83+ C84+C85+C88 con "D"</t>
  </si>
  <si>
    <t>Pacientes atendidos en el año anterior de los establecimientos de salud de las categorías I3 y I4.
Pacientes atendidos en el año anterior de los hospitales del segundo nivel hacia adelante.</t>
  </si>
  <si>
    <t>NO ,ajuste MINSA</t>
  </si>
  <si>
    <t>EESS: II - III Nivel de atención
5% adicional al número de personas con diagnóstico definitivo de linfoma atendidos  durante el año anterior</t>
  </si>
  <si>
    <t>Igual al 10% de la meta del subproducto 4396201 IDENTIFICACION Y EXAMEN DE SINTOMATICOS RESPIRATORIOS EN LAS ATENCIONES A PERSONAS &gt; 15 AÑOS Y POBLACION VULNERABLE de los establecimientos de la categoría I4</t>
  </si>
  <si>
    <t xml:space="preserve">EESS: II - III Nivel de atención
30 % adicional al número de personas con diagnóstico definitivo de cáncer de piel no melanoma atendidos durante el año anterior
</t>
  </si>
  <si>
    <t xml:space="preserve">Sumatoria de C440, C441, C442, C443, C444, C445, C446, C447, C448 con "D"
</t>
  </si>
  <si>
    <t>Se está eliminando el producto 3043974 PERSONA CON COMORBILIDAD RECIBE TRATAMIENTO PARA TUBERCULOSIS ya que se repite con productos del PP018</t>
  </si>
  <si>
    <t xml:space="preserve">EESS: II - III Nivel de atención
10 % adicional al número de personas con diagnóstico definitivo de cáncer de hígado atendidos durante el año anterior
</t>
  </si>
  <si>
    <t>Sumatoria deC440, C441, C442, C443, C444, C445, C446, C447, C448 con "D"</t>
  </si>
  <si>
    <t>EESS del II - III Nivel de atención con capacidad resolutiva (Listado Adjunto 3)
 10% adicional al número de atenciones con cuidados paliativos reportados el año anterior en el EESS.</t>
  </si>
  <si>
    <t>Consulta. Definir qué fuente de información se utilizará. Código de las Metaxenicas. 
Base de zonas priorizadas (mapa de sectorización) de los distritos en riesgo de enfermedades metaxénicas según daño priorizado</t>
  </si>
  <si>
    <t>Listado de EESS con capacidad resolutiva para Cuidados Paliativos</t>
  </si>
  <si>
    <t>cód de cuidados paliativos ambulatorios: 99489 con LAB 1</t>
  </si>
  <si>
    <t>Consulta. Definir qué fuente de información se utilizará. Código de las  Zoonosis. 
Base de zonas priorizadas (mapa de sectorización) de los distritos en riesgo de enfermedades zoonoticas según daño priorizado</t>
  </si>
  <si>
    <t>EESS del I-2 al I-4 Nivel de atención y el II Nivel con población asignada: (Listado Adjunto 3)
 10% adicional al número de atenciones con cuidados paliativos reportados el año anterior en el EESS.</t>
  </si>
  <si>
    <t>Consulta. Definir qué información será considerada. Detallar con claridad los criterios de programación(Suma de personas atendidas?)</t>
  </si>
  <si>
    <t>cód de cuidados paliativos domiciliarios: 99489 con LAB 2</t>
  </si>
  <si>
    <t>Consulta. Definir qué información será considerada. Además, se tiene algún padrón de municipios linkeado a los establecimientos de salud?Detallar con claridad los criterios de programación(Suma de personas atendidas?)</t>
  </si>
  <si>
    <t>Consulta. Código de las Metaxenicas o Zoonoticas correspondientes. Además existe alguna base que permita establecer a qué II.EE programa cada establecimiento? O, quién programa'</t>
  </si>
  <si>
    <t xml:space="preserve">EESS del I-1 al I-4 Nivel de atención y el II Nivel con población asignada  
10%más de la cobertura alcanzada el año anterior
</t>
  </si>
  <si>
    <t>Sumatoria de Cód. 90649 con LAB 1 (Primera dosis), edad =&gt; 9 a 13 años</t>
  </si>
  <si>
    <t>Consulta. Criterio de programación?</t>
  </si>
  <si>
    <t>0104</t>
  </si>
  <si>
    <t>3000684</t>
  </si>
  <si>
    <t>5002792</t>
  </si>
  <si>
    <t>ATENCION</t>
  </si>
  <si>
    <t xml:space="preserve">1. Para aquellas Regiones que cuentan con Central de Regulación en funcionamiento de un año a más:
Programar el 100% de las llamadas recibidas en el centro regulador el año anterior.
2. Para aquellas Regiones que implementaran la Central de Regulación, deberán programar en base al promedio mensual del número de llamadas de las regiones colindantes geográficamente que cuentan con SAMU en funcionamiento, multiplicado por los 12 meses
</t>
  </si>
  <si>
    <t>1. Para aquellas regiones que cuentan con Central de Regulación en funcionamiento y cuenten con registros de un año a más:
*Programar el 100% de las llamadas recibidas (pertinentes y no pertinentes) de la central de regulación del año anterior.
2. Para aquellas regiones que cuentan con Central de Regulación con registros menor a un año: 
*Proyectar el numero de llamadas recibidas (pertinentes y no pertinentes) en el año, a partir de los registros con los que cuenten a la fecha.
3. Para aquellas regiones que implementaran la Central de Regulación:
*Programar en base al promedio mensual del número de llamadas de las regiones colindantes geográficamente que cuentan con SAMU en funcionamiento, multiplicado por los 12 meses. (Información proporcionada por el responsable técnico del PP 0104-MINSA).
*Cosnideraciones: Considerar la sumatoria de las opciones SI y NO del campo "LA LLAMADA FUE PERTINENTE" del  REGISTRO DE ATENCIONES EN EL SERVICIO DE ATENCIONES PRE HOSPITALARIAS.
En el punto 3 (ver criterio de programación) para el año 2021, las siguientes regiones contaran con SAMU operativo, para su programación considerar la región que cuente con caracterisitcas similares:
ICA - LIMA PROVINCIAS
AREQUIPA - LA LIBERTAD
PUNO - AYACUCHO
CAJAMARCA - ANCASH
SAN MARTIN -  UCAYALI</t>
  </si>
  <si>
    <t>Registro Central de Regulación.</t>
  </si>
  <si>
    <t>Registros de las regiones colidantes que cuentan con SAMU en funcionamiento</t>
  </si>
  <si>
    <t>LA BASE NO ESTÁ COMPLETA. FALTA Regiones que implementaran la Central de Regulación</t>
  </si>
  <si>
    <t>5002793</t>
  </si>
  <si>
    <t xml:space="preserve">1. Para aquellas Regiones que cuentan con Central de Regulación en funcionamiento de un año a más:
Programar el 100% de llamadas atendidas por el médico del centro regulador el año anterior.
2. Para aquellas Regiones que implementaran la Central de Regulación, deberán programar en base al promedio mensual del número de llamadas atendidas por el médico regulador de las regiones colindantes geográficamente que cuentan con SAMU en funcionamiento, multiplicado por los 12 meses
</t>
  </si>
  <si>
    <t>1. Para aquellas regiones que cuentan con Central de Regulación en funcionamiento y cuenten con registros de un año a más:
*Programar el 100% de las llamadas recibidas (pertinentes y no pertinentes) de la central de regulación del año anterior.
2. Para aquellas regiones que cuentan con Central de Regulación con registros menor a un año: 
*Proyectar el numero de llamadas recibidas (pertinentes y no pertinentes) en el año, a partir de los registros con los que cuenten a la fecha.
3. Para aquellas regiones que implementaran la Central de Regulación:
*Programar en base al promedio mensual del número de llamadas de las regiones colindantes geográficamente que cuentan con SAMU en funcionamiento, multiplicado por los 12 meses. (Información proporcionada por el responsable técnico del PP 0104-MINSA).
*Consideraciones: Considerar la sumatoria de la opció SI del campo "SE REALIZÓ EL DESPACHO 
EFECTIVO" del  REGISTRO DE ATENCIONES EN EL SERVICIO DE ATENCIONES PRE HOSPITALARIAS
En el punto 3 (ver criterio de programación) para el año 2021, las siguientes regiones contaran con SAMU operativo, para su programación considerar la región que cuente con caracterisitcas similares:
ICA - LIMA PROVINCIAS
AREQUIPA - LA LIBERTAD
PUNO - AYACUCHO
CAJAMARCA - ANCASH
SAN MARTIN -  UCAYALI</t>
  </si>
  <si>
    <t xml:space="preserve">Registro Central de Regulación. </t>
  </si>
  <si>
    <t>3000685</t>
  </si>
  <si>
    <t>5002794</t>
  </si>
  <si>
    <t>1. Para aquellas Regiones que cuentan con Central de Regulación en funcionamiento de un año a más:
Programar el 100% de despachos de unidad móvil realizados el año anterior.
2. Para aquellas Regiones que implementaran la Central de Regulación, deberán programar en base al promedio mensual del número de despachos de las ambulancias de las regiones colindantes geográficamente que cuentan con SAMU en funcionamiento, multiplicado por los 12 meses</t>
  </si>
  <si>
    <t xml:space="preserve">1. Para aquellas regiones que cuentan con Central de Regulación en funcionamiento y cuenten con registros de un año a más:
*Programar el 100% de despachos de unidades móviles realizados el año anterior.
2. Para aquellas regiones que cuentan con Central de Regulación con registros menor a un año: 
*Proyectar el numero de despachos de unidades móviles en el año, a partir de los registros con los que cuenten a la fecha.
3. Para aquellas regiones que implementaran la Central de Regulación: 
*Programar en base al promedio mensual del número de despachos de unidades móviles de las regiones colindantes geográficamente que cuentan con SAMU en funcionamiento, multiplicado por los 12 meses. (Información proporcionada por el responsable técnico del PP 0104-MINSA).
*Consideraciones: Considerar la sumatoria de la opció SI del campo "SE REALIZÓ EL DESPACHO 
EFECTIVO" del  REGISTRO DE ATENCIONES EN EL SERVICIO DE ATENCIONES PRE HOSPITALARIAS
En el punto 3 (ver criterio de programación) para el año 2021, las siguientes regiones contaran con SAMU operativo, para su programación considerar la región que cuente con caracterisitcas similares:
ICA - LIMA PROVINCIAS
AREQUIPA - LA LIBERTAD
PUNO - AYACUCHO
CAJAMARCA - ANCASH
SAN MARTIN -  UCAYALI
</t>
  </si>
  <si>
    <t>3000686</t>
  </si>
  <si>
    <t>5002824</t>
  </si>
  <si>
    <t xml:space="preserve">5002824 ATENCION AMBULATORIA DE URGENCIAS (PRIORIDAD III O IV) EN MODULOS HOSPITLARIOS DIFERENCIADOS </t>
  </si>
  <si>
    <t>Programar el 100% de atenciones, prioridades III y IV, definidas en el área de triaje.</t>
  </si>
  <si>
    <t>Programar el 100% de las atenciones registradas como prioridad III y IV en los registros administrativos.</t>
  </si>
  <si>
    <t>No se cuenta con fuente (En proceso)</t>
  </si>
  <si>
    <t xml:space="preserve">
Registro adminitrativos propios de la IPRESS.</t>
  </si>
  <si>
    <t>A LA ESPERA BASE SIS. FALTA VARIABLE TRIAJE.</t>
  </si>
  <si>
    <t>3000290</t>
  </si>
  <si>
    <t>5002825</t>
  </si>
  <si>
    <t xml:space="preserve">5002825 ATENCION DE URGENCIAS (PRIORIDAD III O IV) EN MODULOS DE ATENCION AMBULATORIA </t>
  </si>
  <si>
    <t xml:space="preserve">1. IPRESS, SMA y/o UE que ha realizado la actividad el año anterior.
Programar el 100% de atenciones realizadas el año anterior.
2. Para aquellas Regiones que implementaran los Módulos de Atención Ambulantoria, deberán programar en base al promedio mensual del número de atenciones las regiones colindantes geográficamente que cuentan con SAMU en funcionamiento, multiplicado por los 12 meses
</t>
  </si>
  <si>
    <t>*Proyectar el numero de llamadas recibidas (pertinentes y no pertinentes) en el año, a partir de los registros con los que cuenten a la fecha.</t>
  </si>
  <si>
    <t>No se cuenta con fuente (En proceso de elaboración)</t>
  </si>
  <si>
    <t>LA BASE NO ESTÁ COMPLETA. FALTA Regiones que implementaran los Módulos de Atención Ambulantoria</t>
  </si>
  <si>
    <t>5005140</t>
  </si>
  <si>
    <t xml:space="preserve">Programar el 100% de referencias aceptadas realizadas el año anterior.
</t>
  </si>
  <si>
    <t xml:space="preserve">Programar el 100% de referencias coordinadas realizadas el año anterior.
</t>
  </si>
  <si>
    <t>Registro de la Central de Regulación</t>
  </si>
  <si>
    <t>Registro de las DIRESAS, GERESAS y unidades de referencias de redes, hospitales e institutos. (registros administrativos)</t>
  </si>
  <si>
    <t>Registro de las DIRESAS y GERESAS y unidades de referencias de redes, hospitales e institutos.</t>
  </si>
  <si>
    <t xml:space="preserve">NO </t>
  </si>
  <si>
    <t>NO HAY VARIABLE REFERENCIA EN CENTRAL DE REGULACIÓN.</t>
  </si>
  <si>
    <t>3000799</t>
  </si>
  <si>
    <t>Nos enviarán el código HIS y el porcentaje de crecimiento para el próximo año.</t>
  </si>
  <si>
    <t>5005896</t>
  </si>
  <si>
    <t>5005896 ATENCION PREHOSPITALARIA MOVIL DE LA EMERGENCIA Y URGENCIA</t>
  </si>
  <si>
    <t>1. IPRESS o SMA con un Año Mínimo de Operatividad en APH.
Programar el 100% de las atenciones realizadas por APH el año anterior más un 5% de incremento.
2. Para aquellas Regiones que implementaran SAMU, deberán programar en base al promedio mensual del número de atenciones pre hospitalarias individuales de las regiones colindantes geográficamente que cuentan con SAMU en funcionamiento, multiplicado por los 12 meses</t>
  </si>
  <si>
    <t>1. Para aquellas regiones que cuentan con el servicio pre hospitalario y cuenten con registros de un año a más:
*Programar el 100% de las atenciones pre hospitalarias del año anterior más un 5% de incremento.
2. Para aquellas regiones que cuentan con el servicio pre hospitalario y cuenten con registros menor a un año: 
*Proyectar el numero de atenciones pre hospitalarias en el año, a partir de los registros con los que cuenten a la fecha. 
3. Para aquellas regiones que implementaran el servicio pre hospitalario: 
*Programar en base al promedio mensual del número de atenciones pre hospitalarias de las regiones colindantes geográficamente que cuentan con SAMU en funcionamiento, multiplicado por los 12 meses. (Información proporcionada por el responsable técnico del PP 0104-MINSA). 
*Consideraciones:
Considerar "Nº DE FICHA DE ATENCIÓN PRE HOSPITALARIA" del  REGISTRO DE ATENCIONES EN EL SERVICIO DE ATENCIONES PRE HOSPITALARIAS
En el punto 3 (ver criterio de programación) para el año 2021, las siguientes regiones contaran con SAMU operativo, para su programación considerar la región que cuente con caracterisitcas similares:
ICA - LIMA PROVINCIAS
AREQUIPA - LA LIBERTAD
PUNO - AYACUCHO
CAJAMARCA - ANCASH
SAN MARTIN -  UCAYALI</t>
  </si>
  <si>
    <t>Consulta. Claridad en el criterio de programación</t>
  </si>
  <si>
    <t>- / - / I3 / I4 / II1 / II2 / - / - / - / - / - / SCF</t>
  </si>
  <si>
    <t>Se necesita que completen el Cósigo de EESS en las bases APH.</t>
  </si>
  <si>
    <t>Consulta. Se podría utilizar única fuente de información HIS</t>
  </si>
  <si>
    <t>3000800</t>
  </si>
  <si>
    <t>5005898</t>
  </si>
  <si>
    <t xml:space="preserve">5005898 ENTRENAMIENTO DE LA POBLACIÓN EN ACCIONES DE PRIMERA RESPUESTA FRENTE A LAS EMERGENCIA Y URGENCIAS </t>
  </si>
  <si>
    <t>PERSONA</t>
  </si>
  <si>
    <t>Programar el 50% del número de actores priorizados en comunidades donde se identifican más de 40 actores mapeados en la jurisdicción de la IPRESS.
O el 100% en comunidades donde el número de actores sea menor o igual a 10 en la jurisdicción de la IPRESS.</t>
  </si>
  <si>
    <t>Programar al 10% de actores sociales (instituciones educativas, juntas vecinales, promotores de salud, líders de base e instituciones públicas), pertenecientes a la jurisdicción de las DIRESA/GERESA y Redes de Salud.</t>
  </si>
  <si>
    <t>Padrón de ciudadanos capacitados</t>
  </si>
  <si>
    <t>Registros de actores sociales</t>
  </si>
  <si>
    <t>No Aplica</t>
  </si>
  <si>
    <t>I1 / I2 / I3 / I4 / - / - / - / - / - / - / - / SCF</t>
  </si>
  <si>
    <t>NO SE TIENE BASE DE DATOS</t>
  </si>
  <si>
    <t>3000801</t>
  </si>
  <si>
    <t>5005899</t>
  </si>
  <si>
    <t>5005899 SERVICIO DE TRANSPORTE ASISTIDO DE LA EMERGENCIA AEREA</t>
  </si>
  <si>
    <t>Número de traslados aéreos registrados en el último año.</t>
  </si>
  <si>
    <t>No se cuenta ocn información de INS</t>
  </si>
  <si>
    <t>A LA ESPERA BASE SIS.</t>
  </si>
  <si>
    <t>5005901</t>
  </si>
  <si>
    <t>Programar el 100% de emergencias atendidadas en el EESS</t>
  </si>
  <si>
    <t>Programar el 100% de las atenciones registradas.
*Consideraciones: Considerar la sumatoria de las atenciones de emergencia de los niveles de atención II y III</t>
  </si>
  <si>
    <t>Registros administrativos del servicio y/o tópico de emergencia de la IPRESS.</t>
  </si>
  <si>
    <t>¿A LA ESPERA BASE SIS?</t>
  </si>
  <si>
    <t>5005902</t>
  </si>
  <si>
    <t>Programar el 100% de atenciones registradas el año anterior.</t>
  </si>
  <si>
    <t>Programar el 100% de atenciones registradas el año anterior.
Consideraciones: Considerar la sumatoria de las atenciones de emergencia del nivel I</t>
  </si>
  <si>
    <t>Consulta. Si en los criterios se detalla la atención a la persona consigno de alarma¿por qué no se considera su código HIS?¿Se tiene la base de zonas endémicas?</t>
  </si>
  <si>
    <t>Registros administrativos</t>
  </si>
  <si>
    <t>5005903</t>
  </si>
  <si>
    <t xml:space="preserve">Programar el 100% de atenciones registradas el año anterior, excepto las patologías maternas y neonatales comprendidas en los 
SUB PRODUCTOS
3329404 AMENAZA DE PARTO PREMATURO
3329406 HEMORRAGIAS DE LA 1ER MITAD DEL EMBARAZO SIN LAPAROTOMIA
3329407 HEMORRAGIA DE LA 2DA MITAD DEL EMBARAZO
3329408 HIPEREMESIS GRAVIDICA
3329409 INFECCION DEL TRACTO URINARIO EN EL EMBARAZO
3329413 RUPTURA PREMATURA DE MEMBRANAS Y OTRARELACIONADAS
3329414 HEMORRAGIAS DE LA 1ERA MITAD DEL EMBARAZO CON LAPAROTOMIA
3329415 TRASTORNO HIPERTENSIVOS EN EL EMBARAZO
3329416 TRASTORNOS METABOLICOS DEL EMBARAZO
3329417 OTRAS ENFERMEDADES DEL EMBARAZO
3330701 ATENCION DEL RECIEN NACIDO CON COMPLICACIONES QUE REQUIERE UCIN
3330702 RECIEN NACIDO DE BAJO PESO AL NACIMIENTO (&lt; 2500GR)
3330703 ASFIXIA DEL NACIMIENTO
3330704 NEONATO AFECTADO POR EL PARTO (TRAUMA OBSTETRICO)
3330705 SEPSIS NEONATAL
3330706 TRASTORNOS METABOLICOS DEL RECIEN NACIDO. ICTERICIA NEONATAL NO FISIOLOGICA
3330707 DIFICULTAD RESPIRATORIA DEL RECIEN NACIDO
3330708 CONVULSIONES NEONATALES
3330709 INCOMPATIBILIDAD RH/ABO EN EL RECIEN NACIDO
3330710 HIDROCEFALIA CONGENITA
</t>
  </si>
  <si>
    <t xml:space="preserve">Programar el 100% de atenciones registradas el año anterior, excepto las patologías maternas y neonatales comprendidas en los 
SUB PRODUCTOS
3329404 AMENAZA DE PARTO PREMATURO
3329406 HEMORRAGIAS DE LA 1ER MITAD DEL EMBARAZO SIN LAPAROTOMIA
3329407 HEMORRAGIA DE LA 2DA MITAD DEL EMBARAZO
3329408 HIPEREMESIS GRAVIDICA
3329409 INFECCION DEL TRACTO URINARIO EN EL EMBARAZO
3329413 RUPTURA PREMATURA DE MEMBRANAS Y OTRARELACIONADAS
3329414 HEMORRAGIAS DE LA 1ERA MITAD DEL EMBARAZO CON LAPAROTOMIA
3329415 TRASTORNO HIPERTENSIVOS EN EL EMBARAZO
3329416 TRASTORNOS METABOLICOS DEL EMBARAZO
3329417 OTRAS ENFERMEDADES DEL EMBARAZO
3330701 ATENCION DEL RECIEN NACIDO CON COMPLICACIONES QUE REQUIERE UCIN
3330702 RECIEN NACIDO DE BAJO PESO AL NACIMIENTO (&lt; 2500GR)
3330703 ASFIXIA DEL NACIMIENTO
3330704 NEONATO AFECTADO POR EL PARTO (TRAUMA OBSTETRICO)
3330705 SEPSIS NEONATAL
3330706 TRASTORNOS METABOLICOS DEL RECIEN NACIDO. ICTERICIA NEONATAL NO FISIOLOGICA
3330707 DIFICULTAD RESPIRATORIA DEL RECIEN NACIDO
3330708 CONVULSIONES NEONATALES
3330709 INCOMPATIBILIDAD RH/ABO EN EL RECIEN NACIDO
3330710 HIDROCEFALIA CONGENITA
*Consideraciones:
Considerar la sumatoria de las atenciones de emergencia de los niveles de atención II y III, excluyendo las las patologías maternas y neonatales comprendidas en los 
SUB PRODUCTOS
3329404 AMENAZA DE PARTO PREMATURO
3329406 HEMORRAGIAS DE LA 1ER MITAD DEL EMBARAZO SIN LAPAROTOMIA
3329407 HEMORRAGIA DE LA 2DA MITAD DEL EMBARAZO
3329408 HIPEREMESIS GRAVIDICA
3329409 INFECCION DEL TRACTO URINARIO EN EL EMBARAZO
3329413 RUPTURA PREMATURA DE MEMBRANAS Y OTRARELACIONADAS
3329414 HEMORRAGIAS DE LA 1ERA MITAD DEL EMBARAZO CON LAPAROTOMIA
3329415 TRASTORNO HIPERTENSIVOS EN EL EMBARAZO
3329416 TRASTORNOS METABOLICOS DEL EMBARAZO
3329417 OTRAS ENFERMEDADES DEL EMBARAZO
3330701 ATENCION DEL RECIEN NACIDO CON COMPLICACIONES QUE REQUIERE UCIN
3330702 RECIEN NACIDO DE BAJO PESO AL NACIMIENTO (&lt; 2500GR)
3330703 ASFIXIA DEL NACIMIENTO
3330704 NEONATO AFECTADO POR EL PARTO (TRAUMA OBSTETRICO)
3330705 SEPSIS NEONATAL
3330706 TRASTORNOS METABOLICOS DEL RECIEN NACIDO. ICTERICIA NEONATAL NO FISIOLOGICA
3330707 DIFICULTAD RESPIRATORIA DEL RECIEN NACIDO
3330708 CONVULSIONES NEONATALES
3330709 INCOMPATIBILIDAD RH/ABO EN EL RECIEN NACIDO
3330710 HIDROCEFALIA CONGENITA
</t>
  </si>
  <si>
    <t>5005904</t>
  </si>
  <si>
    <t xml:space="preserve">Programar el 100% de atenciones registradas el año anterior, excepto las patologías maternas y neonatales comprendidas en los 
SUB PRODUCTOS
3329404 AMENAZA DE PARTO PREMATURO
3329406 HEMORRAGIAS DE LA 1ER MITAD DEL EMBARAZO SIN LAPAROTOMIA
3329407 HEMORRAGIA DE LA 2DA MITAD DEL EMBARAZO
3329408 HIPEREMESIS GRAVIDICA
3329409 INFECCION DEL TRACTO URINARIO EN EL EMBARAZO
3329413 RUPTURA PREMATURA DE MEMBRANAS Y OTRARELACIONADAS
3329414 HEMORRAGIAS DE LA 1ERA MITAD DEL EMBARAZO CON LAPAROTOMIA
3329415 TRASTORNO HIPERTENSIVOS EN EL EMBARAZO
3329416 TRASTORNOS METABOLICOS DEL EMBARAZO
3329417 OTRAS ENFERMEDADES DEL EMBARAZO
3330701 ATENCION DEL RECIEN NACIDO CON COMPLICACIONES QUE REQUIERE UCIN
3330702 RECIEN NACIDO DE BAJO PESO AL NACIMIENTO (&lt; 2500GR)
3330703 ASFIXIA DEL NACIMIENTO
3330704 NEONATO AFECTADO POR EL PARTO (TRAUMA OBSTETRICO)
3330705 SEPSIS NEONATAL
3330706 TRASTORNOS METABOLICOS DEL RECIEN NACIDO. ICTERICIA NEONATAL NO FISIOLOGICA
3330707 DIFICULTAD RESPIRATORIA DEL RECIEN NACIDO
3330708 CONVULSIONES NEONATALES
3330709 INCOMPATIBILIDAD RH/ABO EN EL RECIEN NACIDO
3330710 HIDROCEFALIA CONGENITA
</t>
  </si>
  <si>
    <t>Programar el 100% de atenciones registradas el año anterior, excepto las patologías maternas y neonatales comprendidas en los 
SUB PRODUCTOS
3329404 AMENAZA DE PARTO PREMATURO
3329406 HEMORRAGIAS DE LA 1ER MITAD DEL EMBARAZO SIN LAPAROTOMIA
3329407 HEMORRAGIA DE LA 2DA MITAD DEL EMBARAZO
3329408 HIPEREMESIS GRAVIDICA
3329409 INFECCION DEL TRACTO URINARIO EN EL EMBARAZO
3329413 RUPTURA PREMATURA DE MEMBRANAS Y OTRARELACIONADAS
3329414 HEMORRAGIAS DE LA 1ERA MITAD DEL EMBARAZO CON LAPAROTOMIA
3329415 TRASTORNO HIPERTENSIVOS EN EL EMBARAZO
3329416 TRASTORNOS METABOLICOS DEL EMBARAZO
3329417 OTRAS ENFERMEDADES DEL EMBARAZO
3330701 ATENCION DEL RECIEN NACIDO CON COMPLICACIONES QUE REQUIERE UCIN
3330702 RECIEN NACIDO DE BAJO PESO AL NACIMIENTO (&lt; 2500GR)
3330703 ASFIXIA DEL NACIMIENTO
3330704 NEONATO AFECTADO POR EL PARTO (TRAUMA OBSTETRICO)
3330705 SEPSIS NEONATAL
3330706 TRASTORNOS METABOLICOS DEL RECIEN NACIDO. ICTERICIA NEONATAL NO FISIOLOGICA
3330707 DIFICULTAD RESPIRATORIA DEL RECIEN NACIDO
3330708 CONVULSIONES NEONATALES
3330709 INCOMPATIBILIDAD RH/ABO EN EL RECIEN NACIDO
3330710 HIDROCEFALIA CONGENITA
*Consideraciones:
Considerar la sumatoria de todas las atenciones que corresponden al servicio de UCI</t>
  </si>
  <si>
    <t>5005905</t>
  </si>
  <si>
    <t xml:space="preserve">Programar el 100% de atenciones  (intervención quirúrgica de emergencia) registradas el año anterior, excepto las patologías maternas y neonatales comprendidas en los SUB PRODUCTOS:
3329404 AMENAZA DE PARTO PREMATURO
3329406 HEMORRAGIAS DE LA 1ER MITAD DEL EMBARAZO SIN LAPAROTOMIA
3329407 HEMORRAGIA DE LA 2DA MITAD DEL EMBARAZO
3329408 HIPEREMESIS GRAVIDICA
3329409 INFECCION DEL TRACTO URINARIO EN EL EMBARAZO
3329413 RUPTURA PREMATURA DE MEMBRANAS Y OTRARELACIONADAS
3329414 HEMORRAGIAS DE LA 1ERA MITAD DEL EMBARAZO CON LAPAROTOMIA
3329415 TRASTORNO HIPERTENSIVOS EN EL EMBARAZO
3329416 TRASTORNOS METABOLICOS DEL EMBARAZO
3329417 OTRAS ENFERMEDADES DEL EMBARAZO
3330701 ATENCION DEL RECIEN NACIDO CON COMPLICACIONES QUE REQUIERE UCIN
3330702 RECIEN NACIDO DE BAJO PESO AL NACIMIENTO (&lt; 2500GR)
3330703 ASFIXIA DEL NACIMIENTO
3330704 NEONATO AFECTADO POR EL PARTO (TRAUMA OBSTETRICO)
3330705 SEPSIS NEONATAL
3330706 TRASTORNOS METABOLICOS DEL RECIEN NACIDO. ICTERICIA NEONATAL NO FISIOLOGICA
3330707 DIFICULTAD RESPIRATORIA DEL RECIEN NACIDO
3330708 CONVULSIONES NEONATALES
3330709 INCOMPATIBILIDAD RH/ABO EN EL RECIEN NACIDO
3330710 HIDROCEFALIA CONGENITA
</t>
  </si>
  <si>
    <t>Consulta. Qué información será considerada HIS o RENIEC.</t>
  </si>
  <si>
    <t>5005906</t>
  </si>
  <si>
    <t>5005906 SERVICIO DE TRANSPORTE ASISTIDO DE LA EMERGENCIA TERRESTRE</t>
  </si>
  <si>
    <t>Número de traslados terrestres registrados en el último año.</t>
  </si>
  <si>
    <t>5005907</t>
  </si>
  <si>
    <t>5005907 SERVICIO DE TRANSPORTE ASISTIDO DE LA EMERGENCIA ACUATICA</t>
  </si>
  <si>
    <t>Número de traslados acuáticos registrados en el último año.</t>
  </si>
  <si>
    <t>5005897 ATENCION PREHOSPITALARIA MOVIL DE LA EMERGENCIA Y URGENCIA MASIVA</t>
  </si>
  <si>
    <t>1. IPRESS o SMA con un Año Mínimo de Operatividad en APH.
 Programar el 100% de las atenciones realizadas por APH el año anterior más un 5% de incremento.
 2. Para aquellas Regiones que implementaran SAMU, deberán programar en base al promedio mensual del número de atenciones pre hospitalarias masivas de las regiones colindantes geográficamente que cuentan con SAMU en funcionamiento, multiplicado por los 12 meses</t>
  </si>
  <si>
    <t>SE NECESITA LA VARIABLE INDIVIDUAL/MASIVA EN APH</t>
  </si>
  <si>
    <t>5005900 SERVICIO DE TRANSPORTE ASISTIDO DE LA URGENCIA</t>
  </si>
  <si>
    <t>Programar el 100% de traslados registrados el año anterior.</t>
  </si>
  <si>
    <t>Solo programan las IPRESS con UPSSMR 
 5% adicional al total de atenciones del año anterior de los casos Nuevos, Continuadores y Reingresos registradas con los códigos CIE 10 listados a continuación: T09.3, S14.0, S14.1, S24, S24.0, S24.1, S34, S34.0, S34.1, S34.6, G95, G95.2, G95.9, G99.2, G83.4, M47.1, M48.0, M49.0, M50.0, M51.1, G32.0, G37.3, A80.0, C72.0, C72.1, D33.4, G95.1, E53.8, G95.8, T81.2, G97.1, T88, G11.4, G95.0, G36.0, G35, Q05, Q06, G04.1, G04.2, G04.8, G04.9, G05, A23.9, A17.8, B94, B91, B23.8, B67.9, B69.0 .
 Fuente de información para el cálculo de la meta física
 Reporte de atenciones HIS-MIS y/o HIS DIS del año anterior.</t>
  </si>
  <si>
    <t>Consulta. ¿Cómo se identifica a las mujeres gestantes procedentes de área chagásica?</t>
  </si>
  <si>
    <t>Solo programan las IPRESS con UPSSMR 
 5% adicional al total de atenciones del año anterior de los casos Nuevos, Continuadores y Reingresos registradas con los códigos CIE 10 listados a continuación: S78.0, S78.1, S78.9, S88.0, S88.1, S88.9, S98.0, S98.1, S98.2, S98.3, S98.4, Z89.4, Z89.5, Z89.6, Z89.7, T05.3, T05.4, T05.5, Q72.0, Q72.1, Q72.2, Q72.3.
 Fuente:
 Reporte de atenciones HIS-MIS y/o HIS DIS del año anterior.</t>
  </si>
  <si>
    <t>Solo programan las IPRESS con UPSSMR 
 5% adicional al total de atenciones del año anterior de los casos Nuevos, Continuadores y Reingresos registradas con los códigos CIE 10 listados a continuación: S48.0, S48.1, S48.9, S58.0, S58.1, S58.9, S68.0, S68.1, S68.2, S68.3, S68.4, S68.8, S68.9, Z89.0, Z89.1, Z89.2, Z89.3, Z89.8, T05.0, T05.1, T05.2, T05.6, T05.8, T05.9, Q71.0, Q71.1, Q71.2, Q71.3.
 Fuente:
 Reporte de atenciones HIS-MINSA y/o HIS DIS del año anterior.</t>
  </si>
  <si>
    <t xml:space="preserve">Consulta. ¿cómo identifico el código CIE10 de la fase aguda, sub aguda y crónica? </t>
  </si>
  <si>
    <t>Solo programan las IPRESS con UPSSMR.
 5% adicional al total de atenciones del año anterior de los casos Nuevos, Continuadores y Reingresos registradas con los códigos CIE 10 listados a continuación: G71, G71.0, G71.1, G12.0, G12.1, G12.9, G70, G70.0, G70.1, G70.2, G70.8, G70.9, G71.2, G71.3, G71.8, G71.9, G72, G72.0, G72.1, G72.2, G72.3, G72.4, G72.8, G72.9, G73, G73.0, G73.1, G73.2, G73.3.
 Fuente:
 Reporte de atenciones HIS-MINSA y/o HIS DIS del año anterior.</t>
  </si>
  <si>
    <t>Consulta.Registro de comunidades indígenas de áreas de riesgo de rabia silvestre linkeadas a establecimientos de salud</t>
  </si>
  <si>
    <t>IPRESS con UPSSMR 
 5% adicional al total de atenciones del año anterior de los casos Nuevos, Continuadores y Reingresos registradas con los códigos CIE 10 listados a continuación: G50, G51, G52 , G53, G54, G55, G56, G57, G58, G59, G60, G61, G62, G63, G64, M50.1, M51.1, M54.1, M54.3, M54.4, S14.2, S14.3, S24.2.
 Fuente:
 Reporte de atenciones HIS-MINSA y/o HIS DIS del año anterior.</t>
  </si>
  <si>
    <t>X21, X22</t>
  </si>
  <si>
    <t xml:space="preserve">X20.92,X20.93 </t>
  </si>
  <si>
    <t>IPRESS con UPSSMR 
 5% adicional al total de atenciones del año anterior de los casos Nuevos, Continuadores y Reingresos registradas con los códigos CIE 10 listados a continuación: Q65, Q66, Q67, Q68, Q74, Q75, Q76, Q77, Q78, Q79, Q79.6, P94, F83, F88.
 Fuente:
 Reporte de atenciones HIS-MINSA y/o HIS DIS del año anterior.</t>
  </si>
  <si>
    <t>X23,X24, X25,X26, X29</t>
  </si>
  <si>
    <t>IPRESS con UPSSMR 
 5% adicional al total de atenciones del año anterior de los casos Nuevos, Continuadores y Reingresos registradas con los códigos CIE 10 listados a continuación: M15, M16, M17, M18, M19, M22.4, M23.5, M23.8, M23.9, M24.1, M47, M05, M08, M00.
 Fuente:
 Reporte de atenciones HIS-MINSA y/o HIS DIS del año anterior.</t>
  </si>
  <si>
    <t>IPRESS con UPSSMR 
 5% adicional al total de atenciones del año anterior de los casos Nuevos, Continuadores y Reingresos registradas con los códigos CIE 10 listados a continuación: I60, I61, I62, I63, I64, I67, I68, I60, I61, I62, I63, I64, I67, I68.
 Fuente:
 Reporte de atenciones HIS-MINSA y/o HIS DIS del año anterior.</t>
  </si>
  <si>
    <t>IPRESS con UPSSMR 
 5% adicional al total de atenciones del año anterior de los casos Nuevos, Continuadores y Reingresos registradas con los códigos CIE 10 listados a continuación: A32.1, B58.2+, G80, G80.0, G80.1, G80.2, G80.3, G80.4, G80.8, G80.9, G91, G91.0, G91.1, G91.2, G91.3, G91.8, G91.9, G04.2, G00, G00.0, G00.1, G00.2, G00.3, G00.8, G00.9, G01*, G02*, G03, G04, G05*, Q00, Q01, Q02, Q03, Q04, Q07.
 Fuente:
 Reporte de atenciones HIS-MINSA y/o HIS DIS del año anterior.</t>
  </si>
  <si>
    <t>IPRESS con UPSSMR 
 5% adicional al total de atenciones del año anterior de los casos Nuevos, Continuadores y Reingresos registradas con los códigos CIE 10 listados a continuación: G20, G21, G22.
 Fuente:
 Reporte de atenciones HIS-MINSA y/o HIS DIS del año anterior.</t>
  </si>
  <si>
    <t>Nos enviarán el CDC o podría definirse las metas con el HIS con diagnóstico dep este con lab=p y d.
Unidad notificación =establecimiento de salud</t>
  </si>
  <si>
    <t>Solo programar laboratorios de referencia regional. Ver si cuenta con la información del año anterior.</t>
  </si>
  <si>
    <t>IPRESS con UPSSMR 
 5% adicional al total de atenciones del año anterior de los casos Nuevos, Continuadores y Reingresos registradas con los códigos CIE 10 listados a continuación: Q90 Síndrome de Down (Considere todas sus variables).
 Fuente :
 Reporte de atenciones HIS-MINSA y/o HIS DIS del año anterior.</t>
  </si>
  <si>
    <t>IPRESS con UPSSMR 
 5% adicional al total de atenciones del año anterior de los casos Nuevos, Continuadores y Reingresos registradas con los códigos CIE 10 listados a continuación: M40, M41, M43, Q67.5, Q71, Q71.4, Q71.5, Q71.6, Q71.8, Q71.9, Q72, Q72.4, Q72.5, Q72.6, Q72.7, Q72.8, Q72.9, M91, M92, M93, M35.7, T95.0, T95.1, T95.2, T95.3.
 Fuente:
 Reporte de atenciones HIS-MINSA y/o HIS DIS del año anterior.</t>
  </si>
  <si>
    <t>Consulta. Falta código CIE10</t>
  </si>
  <si>
    <t>No se va a calcular</t>
  </si>
  <si>
    <t>IPRESS con UPSSMR 
 2% adicional al total de atenciones del año anterior de los casos Nuevos, Continuadores y Reingresos registradas con los códigos CIE 10 listados a continuación: H91.3, H90.1, H90.0, H90.2, H90.5, H90.4, H90.3, H90.6, H90.7, H90.8, H91.0, H91.1, H91.2, H91.9.
 Fuente:
 Reporte de atenciones HIS-MINSA y/o HIS DIS del año anterior.</t>
  </si>
  <si>
    <t>IPRESS con UPSSMR 
 2% adicional al total de atenciones del año anterior de los casos Nuevos, Continuadores y Reingresos registradas con los códigos CIE 10 listados a continuación: H54, H54.0, H54.1, H54.2, H54.3, H54.4, H54.5, H54.6.
 Fuente:
 Reporte de atenciones HIS-MINSA y/o HIS DIS del año anterior.</t>
  </si>
  <si>
    <t>Consulta. Falta fuente NET LAB. Base de áreas de riesgo</t>
  </si>
  <si>
    <t>IPRESS con UPSSMR 
 2% adicional al total de atenciones del año anterior de los casos Nuevos, Continuadores y Reingresos registradas con los códigos CIE 10 listados a continuación: H91.3.
  Fuente:
 Reporte de atenciones HIS-MINSA y/o HIS DIS del año anterior.</t>
  </si>
  <si>
    <t>IPRESS con UPSSMR 
 2% adicional al total de atenciones del año anterior de los casos Nuevos, Continuadores y Reingresos registradas con los códigos CIE 10 listados a continuación: F 80.1. 
 Fuente:
 Reporte de atenciones HIS-MINSA y/o HIS DIS del año anterior.</t>
  </si>
  <si>
    <t>IPRESS con UPSSMR 
 2% adicional al total de atenciones del año anterior de los casos Nuevos, Continuadores y Reingresos registradas con los códigos CIE 10 listados a continuación: R 47.0, R 47.1, R47.8. 
 Fuente:
 Reporte de atenciones HIS-MINSA y/o HIS DIS del año anterior.</t>
  </si>
  <si>
    <t>Consulta. Falta fuente NET LAB. Base de áreas de riesgo. Base que vincula II.EE con establecimiento de salud</t>
  </si>
  <si>
    <t>IPRESS con UPSSMR 
 3% adicional al total de atenciones del año anterior de los casos Nuevos, Continuadores y Reingresos registradas con los códigos CIE 10 listados a continuación: R F81.0, F81.1, F81.2, F81.3, F81.8, F81.9, F90.0, F90.1, F90.8, F90.9, F91, F82, Z55.8. 
 Fuente:
 Reporte de atenciones HIS-MINSA y/o HIS DIS del año anterior.</t>
  </si>
  <si>
    <t>IPRESS con UPSSMR 
 3% adicional al total de atenciones del año anterior de los casos Nuevos, Continuadores y Reingresos registradas con los códigos CIE 10 listados a continuación: F70, F71, F72, F73, F78, F79. 
 Fuente:
 Reporte de atenciones HIS-MINSA y/o HIS DIS del año anterior.</t>
  </si>
  <si>
    <t>IPRESS con UPSSMR 
 3% adicional al total de atenciones del año anterior de los casos Nuevos, Continuadores y Reingresos registradas con los códigos CIE 10 listados a continuación: F84.0, F84.1, F84.2, F84.3, F84.4, F84.5, F84.8, F84.9. 
 Fuente:
 Reporte de atenciones HIS-MINSA y/o HIS DIS del año anterior.</t>
  </si>
  <si>
    <t>IPRESS con UPSSMR 
 3% adicional al total de atenciones del año anterior de los casos Nuevos, Continuadores y Reingresos registradas con los códigos CIE 10 listados a continuación: G31.1, F03, F20, F06, F31, G30, G31. 
 Fuente:
 Reporte de atenciones HIS-MINSA y/o HIS DIS del año anterior.</t>
  </si>
  <si>
    <t>5004449</t>
  </si>
  <si>
    <t>Los IPRESS con UPSSMR, programar el 100% del personal de salud asignada a la UPSSMF.
Las DIRESAS GERESA y DIRIS programan al 100% al personal que realiza actividades de medicina de rehabilitación de las IPRESS del primer nivel en el ámbito bajo su jurisdicción.</t>
  </si>
  <si>
    <t>01 capacitación al año por unidad ejecutora al 90 % del personal de salud de las UPSSMR o Unidad Funcional de Medicina Física y Rehabilitación por DIRESA/GERESA/DIRIS.</t>
  </si>
  <si>
    <t>INFORME EJECUTORA</t>
  </si>
  <si>
    <t>MINSA ENVIARA EL LISTADO DE UPSSMR CON FUENTE RENIPRESS Y VALIDADO
Van a definir un nuevo criterio de programación, un número fijo por establecimiento como proxy.</t>
  </si>
  <si>
    <t>3000689</t>
  </si>
  <si>
    <t>5005153</t>
  </si>
  <si>
    <t>Se programará certificar al 5% de la población estimada con discapacidad del territorio de su jurisdicción (Según ENEDIS 2012).
Ejemplo: 
Población total estimada 10,000 personas. 
Población con discapacidad (5.2%  ENEDIS 2012) = 10,000 x 5.2% = 520 Personas con discapacidad. 
Meta de certificación 5% de la población con discapacidad =  520 x 5% = 27
Nota: En los Hospitales e institutos sin población asignada, se programará teniendo en cuenta el número de certificados emitidos el año anterior más un incremento del 5%.
Fuente:
o Estimado poblacional según INEI
o Estimación de la Población con discapacidad según ENEDIS 2012
Base de datos del aplicativo web del Ministerio de Salud o registro HIS
Fuente:
Reporte del aplicativo web de certificación de discapacidad.
HIS MINSA</t>
  </si>
  <si>
    <t>*Programar en base al promedio mensual del número de llamadas de las regiones colindantes geográficamente que cuentan con SAMU en funcionamiento, multiplicado por los 12 meses. (Información proporcionada por el responsable técnico del PP 0104-MINSA).</t>
  </si>
  <si>
    <t>Se programara teniendo en cuenta el Promedio de los Certificados Médicos de incapacidad emitidos por la CMCI de los de los últimos tres años.
 Fuente:
 Reporte y/o archivos de la CMSI.</t>
  </si>
  <si>
    <t>APLICATIVO PARA EL REGISTRO DE CERTIFICADOS DE DISCAPACIDAD</t>
  </si>
  <si>
    <t>99450.01</t>
  </si>
  <si>
    <t>Se debe programar en las IPRESS certificadoras, se va definir la fecha de corte. Se va a tomar en cuenta la BD del aplicativo web para certificación de discapacidad, nos remitían esa BD al 31/12.Se va a cambiar el criterio de programación.  =SI(AI467&lt;&gt;"";AI467;AJ467)</t>
  </si>
  <si>
    <t>5005154</t>
  </si>
  <si>
    <t>Se programara  teniendo en cuenta el Promedio de los Certificados Médicos de incapacidad emitidos por la CMCI de los de los últimos tres años.
Fuente:
Reporte y/o archivos de la CMSI.</t>
  </si>
  <si>
    <t>99214.03</t>
  </si>
  <si>
    <t>3000690</t>
  </si>
  <si>
    <t>5005155</t>
  </si>
  <si>
    <t xml:space="preserve">PERSONA CAPACITADA
</t>
  </si>
  <si>
    <t xml:space="preserve">Nivel Regional: La DIRESA/GERESA/DIRIS Programar la capacitación de al menos a  01 Agente comunitario de salud en RBC anualmente por cada distrito del ámbito jurisdiccional;  para su participación comunitaria con el personal de los establecimientos de salud del primer nivel de atención I-1 a I-4 y II-1 de su jurisdicción.
Fuentes:
RENIPRESS
</t>
  </si>
  <si>
    <t>01 capacitación al año a 02 agentes comunitario por distrito del ámbito jurisdiccional por DIRESA/GERESA/DIRIS, destinados al 80 % de los ACS.
 Fuentes:
 RENIPRESS</t>
  </si>
  <si>
    <t>INFORME DIRESA</t>
  </si>
  <si>
    <t>C3151.1</t>
  </si>
  <si>
    <t>5005924</t>
  </si>
  <si>
    <t>5005924 VISITAS A FAMILIAS PARA REHABILITACION BASADA EN LA COMUNIDAD MEDIANTE AGENTES COMUNITARIOS</t>
  </si>
  <si>
    <t xml:space="preserve">FAMILIA
</t>
  </si>
  <si>
    <t xml:space="preserve">Nivel Regional: La DIRESA/GERESA/DIRIS
Se programará brindar mínimo de 03 visitas al 3% de las familias que cuentan con algún integrante con discapacidad de la población estimada con discapacidad,  por  cada establecimiento de salud del primer nivel de atención y el II-1 (con población asignada).
Fuente: 
- Estimación de la población del ámbito territorial según INEI para el año.
- Población con algún tipo de discapacidad según ENEDIS 2012.
</t>
  </si>
  <si>
    <t>04 visitas a familias para Rehabilitación Basada en la Comunidad de cada establecimiento de salud del primer nivel de atención y el II-1 (con población asignada), del 40% de personas con discapacidad, certificadas en el Aplicativo Web de certificación de la Persona con Discapacidad
 Fuente: 
 - Aplicativo Web de certificación de la Persona con Discapacidad</t>
  </si>
  <si>
    <t>Estimación de la población del ámbito territorial según INEI para el año</t>
  </si>
  <si>
    <t>ENEDIS 2012</t>
  </si>
  <si>
    <t>C0011.0</t>
  </si>
  <si>
    <t xml:space="preserve">Se va a redefinir el criterio de programación y especificar la categoría del establecimiento q programa el servicio. Como proxy plantean usar el CNV para calcular niños que nacen con factores congénitos, podría ser un porcentaje del subproducto de PAN de niños con riesgo. </t>
  </si>
  <si>
    <t>5005925</t>
  </si>
  <si>
    <t>5005925 CAPACITACIÓN A ACTORES SOCIALES PARA LA APLICACIÓN DE LA ESTRATEGIA RBC</t>
  </si>
  <si>
    <t xml:space="preserve">Nivel Regional: La DIRESA/GERESA/DIRIS
Considerar 02 participantes por cada  autoridad local, actores sociales de la comunidad y otras instancias comprometidas con el bienestar integral  de la PCD  por distrito del ámbito jurisdiccional; donde desarrollen sus intervenciones los establecimientos de Salud del Primer nivel de atención y II-1(con población asignada).
Fuente: 
RENIPRESS
Reportes del HIS-MINSA 
</t>
  </si>
  <si>
    <t>Nivel Regional: La DIRESA/GERESA/DIRIS
 Considerar 02 participantes por cada actor social por distrito del ámbito jurisdiccional; donde desarrollen sus intervenciones los establecimientos de Salud con población asignada.
 Fuente: 
 RENIPRESS
 Reportes del HIS-MINSA</t>
  </si>
  <si>
    <t>C3011.1</t>
  </si>
  <si>
    <t>Quien capacita?: el establecimiento de mayor capacidad resolutiva  de la provincia, cuales son? Nos enviaran la BD.</t>
  </si>
  <si>
    <t>3000698</t>
  </si>
  <si>
    <t>PERSONAS CON TRASTORNOS MENTALES Y PROBLEMAS PSICOSOCIALES DETECTADAS</t>
  </si>
  <si>
    <t xml:space="preserve">TAMIZAJE PARA DETECTAR TRASTORNOS MENTALES  Y PROBLEMAS PSICOSOCIALES (5005188)
</t>
  </si>
  <si>
    <t>5005188</t>
  </si>
  <si>
    <t xml:space="preserve">TAMIZAJE PARA DETECTAR TRASTORNOS MENTALES EN GRUPOS DE RIESGO (DEPRESIÓN, CONSUMO DE ALCOHOL Y CONDUCTA SUICIDA) EN PERSONAS MAYORES DE 18 AÑOS </t>
  </si>
  <si>
    <t>70 % de las personas atendidas en los servicios de medicina,  salud sexual y reproductiva, crecimiento y desarrollo, TBC  - VIH -SIDA).
CONSIDERACIONES: Tamizado al menos  una vez al año  por cualquiera de los problemas de salud mental.</t>
  </si>
  <si>
    <t xml:space="preserve">PERSONA TAMIZADA
Tamizaje de salud mental (U140 - Z133) y LAB (EP,AD y TD) 
CPMS
</t>
  </si>
  <si>
    <t xml:space="preserve">I-2, I-3 Y I-4, </t>
  </si>
  <si>
    <t>0070606</t>
  </si>
  <si>
    <t>TAMIZAJE PARA DETECTAR VIOLENCIA FAMILIAR  EN PERSONAS MAYORES DE 18 AÑOS</t>
  </si>
  <si>
    <t>30% del total de atendidos (casos nuevos y reingresos) por todas las morbilidades del establecimiento de salud del año anteriorCONSIDERACIONES: Tamizado al menos  una vez al año  por cualquiera de los problemas de salud mental.</t>
  </si>
  <si>
    <t>si</t>
  </si>
  <si>
    <t xml:space="preserve">PersoNA TAMIZADA
Tamizaje de salud mental (Z133) y LAB (EP,AD y TD) asociado a consejería (99404)
CPMS
</t>
  </si>
  <si>
    <t>EESS PRIMER NIVEL DE ATENCIÓN (I-2, I-3 Y I-4)</t>
  </si>
  <si>
    <t>0070607</t>
  </si>
  <si>
    <t xml:space="preserve">TAMIZAJE PARA DETECTAR DETERIORO COGNITIVO - DEMENCIA EN PERSONAS MAYORES DE 60 AÑOS. </t>
  </si>
  <si>
    <t>70 % de las personas mayores de 60 años atendidas en los servicios de medicina del establecimiento de salud el año anterior
CONSIDERACIONES: Tamizado al menos  una vez al año  por cualquiera de los problemas de salud mental.</t>
  </si>
  <si>
    <t>RENIPRES</t>
  </si>
  <si>
    <t xml:space="preserve">PersoNA TAMIZADA
Tamizaje de salud mental (Z133) y LAB  (MINI)
</t>
  </si>
  <si>
    <t>EESS PRIMER NIVEL DE ATENCIÓN ( I-3 y I-4)</t>
  </si>
  <si>
    <t>TAMIZAJE DE NIÑOS Y NIÑAS DE 3 A 17 AÑOS  TRASTORNOS MENTALES Y DEL COMPORTAMIENTO Y/O PROBLEMAS PSICOSOCIALES PROPIOS DE LA INFANCIA Y LA ADOLESCENCIA</t>
  </si>
  <si>
    <t>0070608</t>
  </si>
  <si>
    <t xml:space="preserve">TAMIZAJE  ESPECIALIZADO PARA DETECTAR  PROBLEMAS DEL NEURODESARROLLO EN NIÑAS Y NIÑOS DE 0 A 5 AÑOS. </t>
  </si>
  <si>
    <t>100 % de niñas y niños menores de 05 años atendidos en el CRED en el año anteriorCONSIDERACIONES: Tamizado al menos  una vez al año  por cualquiera de los problemas de salud mental.</t>
  </si>
  <si>
    <t>padron nominal</t>
  </si>
  <si>
    <t xml:space="preserve">  PERSONA TAMIZADA 
Z133  (mchat)
</t>
  </si>
  <si>
    <t>TAMIZAJE DE NIÑOS Y NIÑAS DE 0 A 17 AÑOS EN  TRASTORNOS MENTALES Y DEL COMPORTAMIENTO Y/O PROBLEMAS PSICOSOCIALES PROPIOS DE LA INFANCIA Y LA ADOLESCENCIA</t>
  </si>
  <si>
    <t>0070609</t>
  </si>
  <si>
    <t>TAMIZAJE DETECTAR  MALTRATO INFANTIL  EN NIÑAS, NIÑOS Y ADOLESCENTES DE 0 A 17 AÑOS</t>
  </si>
  <si>
    <t>70% de niños, niñas y adolescentes atendidos en los serviico de medicina (mayores de 05 años) y CRED (menores de 05 años)CONSIDERACIONES: Tamizado al menos  una vez al año  por cualquiera de los problemas de salud mental.</t>
  </si>
  <si>
    <t xml:space="preserve">  PERSONA TAMIZADA 
Z133  (VIF)
</t>
  </si>
  <si>
    <t>EL CRITERIO DE PROGRAMACIÓN ES CONFUSO</t>
  </si>
  <si>
    <t>TAMIZAJE PARA DETECTAR  TRASTORNOS  MENTALES Y DEL COMPORTAMIENTO DE  NIÑOS, NIÑAS Y ADOLESCENTES  DE 3 DE 17 AÑOS.</t>
  </si>
  <si>
    <t>20% de niños, niñas (a apartir de 03 años)) y adolescentes atendidos en los establecimientos de salud en el servicio de medicinaCONSIDERACIONES: Tamizado al menos  una vez al año  por cualquiera de los problemas de salud mental.</t>
  </si>
  <si>
    <t xml:space="preserve">  PERSONA TAMIZADA 
Z133  (SDQ)
</t>
  </si>
  <si>
    <t>3000699</t>
  </si>
  <si>
    <t>5005189</t>
  </si>
  <si>
    <t>TRATAMIENTO DE PERSONAS CON PROBLEMAS PSICOSOCIALES</t>
  </si>
  <si>
    <t xml:space="preserve">TRATAMIENTO EN VIOLENCIA FAMILIAR EN EL PRIMER NIVEL DE ATENCIÓN NO ESPECIALIZADO. </t>
  </si>
  <si>
    <t>20% adicional del número de casos de violencia familiar y otros problemas interpersonales atendidos el año anterior.
Fuente: Reporte HIS del año Anterior.CONSIDERACIONES:</t>
  </si>
  <si>
    <t xml:space="preserve">
INCLUYE T740, T741, T742, T743, T748, Y04, Y05 y Y08
</t>
  </si>
  <si>
    <t>0070612</t>
  </si>
  <si>
    <t xml:space="preserve">TRATAMIENTO ESPECIALIZADO EN VIOLENCIA FAMILIAR </t>
  </si>
  <si>
    <t>20% adicional del número de casos de violencia sexual y sus secuelas,  atendidos el año anterior.
Fuente: Reporte HIS del año Anterior.CONSIDERACIONES:</t>
  </si>
  <si>
    <t xml:space="preserve"> CENTRO DE SALUD MENTAL  COMUNITARIO Y EN ADELANTE </t>
  </si>
  <si>
    <t>0070613</t>
  </si>
  <si>
    <t xml:space="preserve">TRATAMIENTO ESPECIALIZADO DE PERSONAS AFECTADAS POR VIOLENCIA SEXUAL. </t>
  </si>
  <si>
    <t>20% adicional del número de casos de violencia familiar y otros problemas interpersonales atendidos el año anterior.
Fuente: Reporte HIS del año Anterior.CONSIDERACIONES:Incluye los CSMC</t>
  </si>
  <si>
    <t xml:space="preserve">
INCLUYE , T742
</t>
  </si>
  <si>
    <t xml:space="preserve">CENTRO DE SALUD MENTAL  COMUNITARIO Y EN ADELANTE </t>
  </si>
  <si>
    <t>0070614</t>
  </si>
  <si>
    <t>TRATAMIENTO  DE NIÑOS, NIÑAS Y  ADOLESCENTES AFECTADOS POR MALTRATO INFANTIL.</t>
  </si>
  <si>
    <t>Los establecimientos de salud programaran el 30% de la meta programada en el subproducto de tamizaje de maltrato infantilCONSIDERACIONES:Incluye los CSMC</t>
  </si>
  <si>
    <t xml:space="preserve">
INCLUYE T740, T741, T742, T743, T748, T74.9
</t>
  </si>
  <si>
    <t>I-3 en adelante</t>
  </si>
  <si>
    <t>0070615</t>
  </si>
  <si>
    <t>TRATAMIENTO ESPECIALIZADO NIÑOS, NIÑAS Y  ADOLESCENTES AFECTADOS POR VIOLENCIA SEXUAL.</t>
  </si>
  <si>
    <t>Se programara el 20% adicional respecto a los casos atendidos el año anteriorCONSIDERACIONES:Solo programan  los CSMC y hospitales</t>
  </si>
  <si>
    <t xml:space="preserve">
INCLUYE  T742</t>
  </si>
  <si>
    <t>TRATAMIENTO AMBULATORIO DE NIÑOS Y NIÑAS DE 0 A 17 AÑOS CON TRASTORNOS MENTALES Y DEL COMPORTAMIENTO Y/O PROBLEMAS PSICOSOCIALES PROPIOS DE LA INFANCIA Y LA ADOLESCENCIA</t>
  </si>
  <si>
    <t>0070616</t>
  </si>
  <si>
    <t xml:space="preserve">TRATAMIENTO AMBULATORIO DE  NIÑOS Y NIÑAS  DE 0 A 17 AÑOS CON TRASTORNOS DEL ESPECTRO AUTISTA. </t>
  </si>
  <si>
    <t>Se programara el 10% adicional respecto a los casos atendidos el año anteriorCONSIDERACIONES:Solo programan  los CSMC y hospitales</t>
  </si>
  <si>
    <t>no</t>
  </si>
  <si>
    <t>F84.0,  F84.1, F84.5 F84.8 F84.9</t>
  </si>
  <si>
    <t>5005927</t>
  </si>
  <si>
    <t xml:space="preserve">TRATAMIENTO  AMBULATORIO DE  NIÑOS,  NIÑAS Y ADOLESCENTES  DE 0 DE 17 POR  TRASTORNOS  MENTALES Y DEL COMPORTAMIENTO. </t>
  </si>
  <si>
    <t>Se programara el 20% adicional respecto a los casos atendidos el año anteriorCONSIDERACIONES:incluye los CSMC</t>
  </si>
  <si>
    <t>F00-F09, F10-F19,F20-F29, F30-F39, F40-F49, F50-F59, F70-F79, F80-F89, F90-F98</t>
  </si>
  <si>
    <t>3000700</t>
  </si>
  <si>
    <t>5005190</t>
  </si>
  <si>
    <t>TRATAMIENTO AMBULATORIO DEPERSONAS CON TRASTORNOS AFECTIVOS (DEPRESION Y CONDUCTA SUICIDA) Y DE ANSIEDAD</t>
  </si>
  <si>
    <t xml:space="preserve">TRATAMIENTO AMBULATORIO DE PERSONAS CON DEPRESIÓN. </t>
  </si>
  <si>
    <t xml:space="preserve">F30,F31,F32,F33,F34,F36,  </t>
  </si>
  <si>
    <t>I-2 en adelante</t>
  </si>
  <si>
    <t>0070610</t>
  </si>
  <si>
    <t xml:space="preserve">TRATAMIENTO AMBULATORIO DE PERSONAS CON CONDUCTA SUICIDA. 
</t>
  </si>
  <si>
    <t>F40,F41,F42,F43,F44,F45,F48;</t>
  </si>
  <si>
    <t>0070611</t>
  </si>
  <si>
    <t xml:space="preserve">TRATAMIENTO AMBULATORIO DE PERSONAS CON ANSIEDAD. 
</t>
  </si>
  <si>
    <t>X60  AL X84 (Conducta suicida)</t>
  </si>
  <si>
    <t>5005191</t>
  </si>
  <si>
    <t>TRATAMIENTO CON INTERNAMIENTO DE PERSONAS CON TRASTORNOS AFECTIVOS Y DE ANSIEDAD</t>
  </si>
  <si>
    <t>TRATAMIENTO CON INTERNAMIENTO DE PERSONAS CON TRASTORNOS AFECTIVOS, 
  ANSIEDAD Y DE CONDUCTA SUICIDA</t>
  </si>
  <si>
    <t>Según el número de camas disponibles para hospitalización de personas con problemas de salud mental, se programarán 5 personas por cama por año, que egresan con diagnóstico de  trastorno depresivo, ansiedad y conducta suicidaCONSIDERACIONES:</t>
  </si>
  <si>
    <t xml:space="preserve">Base de egreso hospitalarios </t>
  </si>
  <si>
    <t>F32,F33,F34,F38,X60-X84,F40-F48 
Considerar : F30,F31,F32,F33,F34,F36,F40,F41,F42,F43,F44,F45,F48;  X60  AL X84 (Conducta suicida)</t>
  </si>
  <si>
    <t>I-4 con internamiento y hospitales generales con nivel II en adelante</t>
  </si>
  <si>
    <t>NO TENEMOS BD DE CAMAS DISPONIBLE</t>
  </si>
  <si>
    <t>3000701</t>
  </si>
  <si>
    <t>5005192</t>
  </si>
  <si>
    <t>TRATAMIENTO AMBULATORIO DE PERSONAS CON TRASTORNO DEL COMPORTAMIENTO DEBIDO AL CONSUMO DE ALCOHOL</t>
  </si>
  <si>
    <t xml:space="preserve">INTERVENCIONES BREVES MOTIVACIONALES PARA PERSONAS CON CONSUMO PERJUDICIAL DEL ALCOHOL. </t>
  </si>
  <si>
    <t>30% adicional del número de casos atendidos por  consumo perjudicial de alcohol en el establecimiento o centro de costo,  durante el año anterior a la programación. CONSIDERACIONES:Se incluye los CSMC</t>
  </si>
  <si>
    <t>F1010
Intervenciones:
99403.03,    90832,   99207.01</t>
  </si>
  <si>
    <t>I-3, I-4, II Nivel y III Nivel</t>
  </si>
  <si>
    <t>0070617</t>
  </si>
  <si>
    <t xml:space="preserve">INTERVENCIÓN PARA  PERSONAS CON E DEPENDENCIA DEL ALCOHOL. </t>
  </si>
  <si>
    <t>10% adicional del número de casos atendidos por  dependencia de  de alcohol en el establecimiento o centro de costo,  durante el año anterior  a la programaciónCONSIDERACIONES:Se incluye los CSMC</t>
  </si>
  <si>
    <t xml:space="preserve">F1020
Intervenciones
90806.07,    99207,    99214.06,    99207.01,    90806,   90860 ,    90837,    90846, 99509,    97150 </t>
  </si>
  <si>
    <t>5005193</t>
  </si>
  <si>
    <t>TRATAMIENTO CON INTERNAMIENTO DE PACIENTES CON TRASTORNO DEL COMPORTAMIENTO DEBIDO AL CONSUMO DE ALCOHOL</t>
  </si>
  <si>
    <t>Según el número de camas disponibles para hospitalización de personas con problemas de salud mental, se programarán 4 personas por cama por año, que egresan con diagnóstico de  trastorno depresivo, ansiedad y conducta suicidaCONSIDERACIONES:</t>
  </si>
  <si>
    <t xml:space="preserve">F10
Intervenciones
99284.01,    99284,    90804,    99207    </t>
  </si>
  <si>
    <t>II Nivel y III Nivel</t>
  </si>
  <si>
    <t>0070618</t>
  </si>
  <si>
    <t xml:space="preserve">ATENCIÓN DE  PERSONAS CON INTOXICACIÓN ALCOHÓLICA GRAVE
</t>
  </si>
  <si>
    <t>PERSONA TRATADA CON PAQUETE DE ATENCIÓN ESTANDAR</t>
  </si>
  <si>
    <t>5% adicional del número de personas que egresan del hospital luego de recibir atención por intoxicación alcohólica grave en el hospital o centro de costo, durante el año anterior. CONSIDERACIONES:Se incluye los CSMC</t>
  </si>
  <si>
    <t xml:space="preserve">F10.121 y F10.129
F10.221 y F10.229
Intervenciones: 
99284.01,    99284,    90804, 99207    </t>
  </si>
  <si>
    <t>5005194</t>
  </si>
  <si>
    <t>REHABILITACION PSICOSOCIAL DE PERSONAS CON TRASTORNOS DEL COMPORTAMIENTO DEBIDO AL CONSUMO DE ALCOHOL</t>
  </si>
  <si>
    <t>40% de las personas detectadas con discapacidad psicosocial por trastorno del comportamiento por dependencia alcohólica/ con trastorno del comportamiento debido al consumo de alcoholCONSIDERACIONES:Se incluye los CSMC</t>
  </si>
  <si>
    <t>F10
Intervenciones:
90834,    C0012,    90849,    97537,    97535.01</t>
  </si>
  <si>
    <t>CENTROS DE SALUD MENTAL COMUNITARIOS, CENTROS DE REHABILITACIÓN PSICOSOCIAL Y LABORAL</t>
  </si>
  <si>
    <t>3000702</t>
  </si>
  <si>
    <t>5005195</t>
  </si>
  <si>
    <t>TRATAMIENTO AMBULATORIO DE PERSONAS CON SINDROME O TRASTORNO PSICOTICO</t>
  </si>
  <si>
    <t>TRATAMIENTO AMBULATORIO A PERSONAS CON SINDROME PSICOTICO O TRASTORNO DEL ESPECTRO DE LA ESQUIZOFRENIA.</t>
  </si>
  <si>
    <t>Según reporte estadístico del establecimiento de salud, del año anterior, se programará el 20% adicional  al número de casos con sindrome psicótico y trastorno del espectro de la esquizofrenia atendidos ambulatoriamente el año previo. En caso de establecimientos de salud nuevos o que no tenga reporte de casos previos se programaran minimo 50 pacientesCONSIDERACIONES:Se incluye los CSMC</t>
  </si>
  <si>
    <t>F20 AL F29, F31.2, F31.5, F32.3, F33.3, F06.2, F1X.15, F1X.25. 
 Intervenciones CPMS: 
99214.06, 99215, 99366, 99207.01, 96100, 99401.15, 99401.19, 90887, 90846, 90847, 90834, 90860, 99509, 99343, 99324, 99600, 99207.04, C2111.01, 99216, 99233, 99205, 99205.01, 99210, 99210.01, 99210.02, 99210.03, C1043, C0012, 99401.21, 99207.02, C3121, C3131, C3031, 99700, 99701</t>
  </si>
  <si>
    <t xml:space="preserve">I-3 y I-4
</t>
  </si>
  <si>
    <t>0070619</t>
  </si>
  <si>
    <t>TRATAMIENTO  AMBULATORIO DE PERSONAS CON PRIMER EPISODIO PSICÓTICO.</t>
  </si>
  <si>
    <t>Según reporte estadístico del establecimiento de salud, del año anterior, se programará el 20% adicional  al número de casos con primer episodio psicótico atendidos ambulatoriamente el año previo. En caso de establecimientos de salud nuevos o que no tenga reporte de casos previos se programaran minimo 25 pacientesCONSIDERACIONES:Solo CSMC</t>
  </si>
  <si>
    <t>F20 AL F29, F31.2, F31.5, F32.3, F33.3, F06.2, F1X.15, F1X.25. 
 Intervenciones CPMS:
 99214.06, 99215, 99366, 99207.01, 96100, 99401.15, 99401.19, 90887, 90846, 90847, 90834, 90860, 99509, 99343, 99324, 99600, 99207.04, C2111.01, 99216, 99233, 99205, 99205.01, 99210, 99210.01, 99210.02, 99210.03, C1043, C0012, 99401.21, 99207.02, C3121, C3131, C3031, 99700, 99701</t>
  </si>
  <si>
    <t>0070629</t>
  </si>
  <si>
    <t xml:space="preserve">TRATAMIENTO AMBULATORIO PARA LAS PERSONAS CON DETERIORO COGNITIVO </t>
  </si>
  <si>
    <t>7%   de la población mayor de 60 años atendida en el establecimiento o centro de costos, durante el año anterior de la programación.CONSIDERACIONES:</t>
  </si>
  <si>
    <t>F00</t>
  </si>
  <si>
    <t>CENTRO DE SALUD MENTAL COMUNITARIO EN ADELANTE</t>
  </si>
  <si>
    <t>0070620</t>
  </si>
  <si>
    <t>CUIDADOS DE SALUD DOMICILIARIOS A PERSONAS CON DEMENCIA SEVERA Y EN PRECACRIAS CONDICIONES ECONÓMICAS</t>
  </si>
  <si>
    <t>Cada CSMC programara  10 personasCONSIDERACIONES:Solo CSMC</t>
  </si>
  <si>
    <t>F00,  F01, F02,  F03 
99203, 99509, 99343, 99205.01, 99205</t>
  </si>
  <si>
    <t>CENTRO DE SALUD MENTAL COMUNITARIO</t>
  </si>
  <si>
    <t>NO TENEMOS BD CSMC</t>
  </si>
  <si>
    <t>0070621</t>
  </si>
  <si>
    <t xml:space="preserve">CONTINUIDAD DE CUIDADOS A PERSONAS CON TRASTORNO MENTAL GRAVE. </t>
  </si>
  <si>
    <t>Según reporte estadístico del CSMC del año anterior, se programará el 20% adicional  al número de casos con trastorno mental grave atendidos ambulatoriamente el año previo. En caso de establecimientos de salud nuevos o que no tenga reporte de casos previos se programaran minimo 25 pacientesCONSIDERACIONES:Solo programan CSMC</t>
  </si>
  <si>
    <t xml:space="preserve">Z73.6, LAB=TMG, 
Intervenciones CPMS: 99214.06, 99215, 99366, 99207.01, 96100, 99401.15, 99401.19, 90887, 90846, 90847, 90834, 90860, 99509, 99343, 99324, 99600, 99207.04, C2111.01, 99216, 99233, 99205, 99205.01, 99210, 99210.01, 99210.02, 99210.03, C1043, C0012, 99401.21, 99207.02, C3121, C3131, C3031, 98966, 90806.06, 99700, 99701. </t>
  </si>
  <si>
    <t>5005196</t>
  </si>
  <si>
    <t>TRATAMIENTO CON INTERNAMIENTO DE PERSONAS CON SINDROME O TRASTORNO PSICOTICO</t>
  </si>
  <si>
    <t xml:space="preserve">TRATAMIENTO CON INTERNAMIENTO DE PERSONAS CON SÍNDROME O TRASTORNO PSICÓTICO EN HOSPITALES. </t>
  </si>
  <si>
    <t>Según el número de camas disponibles para hospitalización de personas con problemas de salud mental, se programarán 8 personas por cama por año, que egresan con diagnóstico de síndrome o trastorno psicóticoCONSIDERACIONES:</t>
  </si>
  <si>
    <t>Base de egresos hospitalarios</t>
  </si>
  <si>
    <t>F20 AL F29, F31.2, F31.5, F32.3, F33.3, F06.2, F1X.15, F1X.25</t>
  </si>
  <si>
    <t>0070605</t>
  </si>
  <si>
    <t xml:space="preserve">TRATAMIENTO CON INTERNAMIENTO DE PERSONAS CON SÍNDROME O TRASTORNO PSICÓTICO EN HOGARES PROTEGIDOS. </t>
  </si>
  <si>
    <t>Un (01) hogar protegido implementado por 100,000 habitantes, con 8 residentes incluidos en cada uno.CONSIDERACIONES:Diris/UED que implementa hogares protegidos</t>
  </si>
  <si>
    <t>Base de datos hogares protegidos</t>
  </si>
  <si>
    <t>Z73.6, F20 AL F29, F31.2, F31.5, F33.3, F06.2. Intervenciones CPMS: 99324, C1043</t>
  </si>
  <si>
    <t>DIRIS/ UE</t>
  </si>
  <si>
    <t>NO TENEMOS BD HOGARES PROTEGIDOS</t>
  </si>
  <si>
    <t>5005197</t>
  </si>
  <si>
    <t>REHABILITACION PSICOSOCIAL DE PERSONAS CON SINDROME O TRASTORNO ESQUIZOFRENICO</t>
  </si>
  <si>
    <t xml:space="preserve">REHABILITACIÓN PSICOSOCIAL. </t>
  </si>
  <si>
    <t>Según reporte estadístico del establecimiento de salud, del año anterior, se programará el 20% adicional  al número de personas con diagnóstico de síndrome o trastorno psicótico y con discapacidad psicosocial que recibe paquete terapéutico estándar de rehabilitación psicosocial el año previo. En caso de establecimientos de salud nuevos o que no tenga reporte de casos previos se programaran minimo 25 pacientesCONSIDERACIONES:Son acciones que desarrollaran los Centros de Rehabilitación Psicosocial</t>
  </si>
  <si>
    <t>F20 AL F29, F31.2, F31.5, F32.3, F33.3, F06.2, F1X.15, F1X.25, Z73.6.
 Intervenciones CPMS: C0012, 99401.21, 99207.02, C3121, C3131, C3031, 98960, 97535, 90872, 99509, 97532, 97537, 92507, 92508</t>
  </si>
  <si>
    <t>0070623</t>
  </si>
  <si>
    <t xml:space="preserve">REHABILITACIÓN LABORAL. </t>
  </si>
  <si>
    <t>Según reporte estadístico del establecimiento de salud, del año anterior, se programará el 20% adicional  al número de personas con diagnóstico de síndrome o trastorno psicótico y con discapacidad psicosocial que recibe paquete terapéutico estándar de rehabilitación laboral el año previo. En caso de establecimientos de salud nuevos o que no tenga reporte de casos previos se programaran minimo 25 pacientesCONSIDERACIONES:Son acciones que desarrollaran los Centros de Rehabilitación Laboral</t>
  </si>
  <si>
    <t>F20 AL F29, F31.2, F31.5, F32.3, F33.3, F06.2, F1X.15, F1X.25, Z73.6 . Intervenciones CPMS: 97537, 97535.01, 97537.01, 97537.02</t>
  </si>
  <si>
    <t>3000703</t>
  </si>
  <si>
    <t>5005198</t>
  </si>
  <si>
    <t>TRATAMIENTO DE PERSONAS CON TRASTORNOS MENTALES JUDICIALIZADAS</t>
  </si>
  <si>
    <t>Para la programación de la meta física se considerará, el censo de personas judicializadas inimputables:
 100% de los casos inimputables psicóticos atendidos en los establecimientos de salud, en el año anteriorCONSIDERACIONES:</t>
  </si>
  <si>
    <t>Reporte de egresos hospitalarios del año anterior</t>
  </si>
  <si>
    <t xml:space="preserve">Censo de personas inimputables en el establecimiento de salud </t>
  </si>
  <si>
    <t>F20-F28 LAB (JUD)</t>
  </si>
  <si>
    <t>ESTABLECIMIENTOS NIVEL III ESPECILAIZADO</t>
  </si>
  <si>
    <t>EN EL REPORTE DE EGRESOS NO HAY LAB</t>
  </si>
  <si>
    <t>3000704</t>
  </si>
  <si>
    <t>COMUNIDADES CON POBLACIONES VICTIMAS DE VIOLENCIA POLITICA ATENDIDAS</t>
  </si>
  <si>
    <t>5005199</t>
  </si>
  <si>
    <t>INTERVENCIONES COMUNITARIAS PARA LA RECUPERACION EMOCIONAL DE POBLACIONES VICTIMAS DE VIOLENCIA POLITICA</t>
  </si>
  <si>
    <t xml:space="preserve"> FORTALECIMIENTO DE REDES DE APOYO PSICOSOCIAL</t>
  </si>
  <si>
    <t>COMUNIDAD INTERVENIDA</t>
  </si>
  <si>
    <t xml:space="preserve">El establecimiento de salud programará   UNA comunidad inscrita en el  Registro Unico de víctimas RUV. CONSIDERACIONES:Inclye a los CSMC </t>
  </si>
  <si>
    <t>RUV: Registro de comunidades priorizadas emitido por el Consejo de Reparaciones para las regiones de Ayacucho, Apurímac, Huancavelica, Junín, Cuzco, Puno, Huánuco, Pasco, San Martín y Ucayali</t>
  </si>
  <si>
    <t>COO71 Analisis situacional) 
COO6 (Programas de reconstrucción de sistemas de apoyo comunitario)</t>
  </si>
  <si>
    <t>I-1 al I-4</t>
  </si>
  <si>
    <t>NO TENEMOS BD DE RUV</t>
  </si>
  <si>
    <t>0070625</t>
  </si>
  <si>
    <t xml:space="preserve">ACOMPAÑAMIENTO PSICOSOCIAL  A VÍCTIMAS DE VIOLENCIA POLÍTICA. </t>
  </si>
  <si>
    <t>I-1 al I-4
hospitales II nivel</t>
  </si>
  <si>
    <t>0070626</t>
  </si>
  <si>
    <t>RECONSTRUCCIÓN DE LA IDENTIDAD COLECTIVA.</t>
  </si>
  <si>
    <t>C3001, Reunión de participación comunitaria y empoderamiento social</t>
  </si>
  <si>
    <t>3000705</t>
  </si>
  <si>
    <t>POBLACION EN RIESGO QUE ACCEDEN A PROGRAMAS DE PREVENCION EN SALUD MENTAL</t>
  </si>
  <si>
    <t>5005200</t>
  </si>
  <si>
    <t>PREVENCION FAMILIAR DE CONDUCTAS DE RIESGO EN ADOLESCENTES FAMILIAS FUERTES: AMOR Y LIMITES</t>
  </si>
  <si>
    <t>Cada establecimiento de salud programara 01 grupo como minimo de adolescentes, cuidadores y familias que completan el programa.CONSIDERACIONES:El programa consta de siete sesiones.</t>
  </si>
  <si>
    <t>C0007,    C2111.01</t>
  </si>
  <si>
    <t xml:space="preserve"> I-3 Y I-4</t>
  </si>
  <si>
    <t>COMO MÍNIMO</t>
  </si>
  <si>
    <t>5005201</t>
  </si>
  <si>
    <t>SESIONES DE ENTRENAMIENTO EN HABILIDADES SOCIALES PARA ADOLESCENTES, JOVENES Y ADULTOS</t>
  </si>
  <si>
    <t>Cada establecimiento de salud programara como minimo 01 tallerCONSIDERACIONES:No programan los CSMC. Ellos se encargan del acompañamiento</t>
  </si>
  <si>
    <t>Z734, U1252 lab 10</t>
  </si>
  <si>
    <t>0070627</t>
  </si>
  <si>
    <t xml:space="preserve">PRIMEROS AUXILIOS PSICOLÓGICOS EN SITUACIONES DE CRISIS Y EMERGENCIAS HUMANITARIAS. </t>
  </si>
  <si>
    <t>Se programara al 20 % de los atendidos en el establecimiento en el servicio de psicología y de emergenciaCONSIDERACIONES:</t>
  </si>
  <si>
    <t>F43.0  Y 99401.19</t>
  </si>
  <si>
    <t>I-3, I-4 Y HOSPITALES II</t>
  </si>
  <si>
    <t>5005202</t>
  </si>
  <si>
    <t>SESIONES DE ENTRENAMIENTO EN HABILIDADES SOCIALES PARA NIÑAS, NIÑOS</t>
  </si>
  <si>
    <t>PROMOCION DE CONVIVENCIA SALUDABLE EN FAMILIAS CON GESTANTES O NIÑOS MENORES DE 5 AÑOS</t>
  </si>
  <si>
    <t>Madres, padres y cuidadores/as con apoyo en estrategias de crianza y conocimientos sobre el desarrollo  infantil</t>
  </si>
  <si>
    <t xml:space="preserve">FAMILIA
CAPACITADA </t>
  </si>
  <si>
    <t xml:space="preserve">Se programara al 100 % de niños y niñas menores de 05 años que se atiendieron en el CRED el año anteriorCONSIDERACIONES:Esta dirigido a las familias de los de niños y niñas menores de 05 años </t>
  </si>
  <si>
    <t>I-3 Y I-4</t>
  </si>
  <si>
    <t>Parejas con consejería en la promoción de una convivencia saludable</t>
  </si>
  <si>
    <t>El establecimiento de salud programará por lo menos 01 taller de capacitación con paquete estandarizado
CONSIDERACIONES:También programará los CSMC</t>
  </si>
  <si>
    <t>C2061</t>
  </si>
  <si>
    <t xml:space="preserve"> I-4</t>
  </si>
  <si>
    <t>CAPACITACION A ACTORES SOCIALES QUE PROMUEVEN LA CONVIVENCIA SALUDABLE</t>
  </si>
  <si>
    <t>Lideres adolescentes promueven la salud mental en su comunidad</t>
  </si>
  <si>
    <t xml:space="preserve">El establecimiento de salud programará por lo menos 01 taller de capacitación con paquete estandarizadoCONSIDERACIONES:No programan los CSMC. </t>
  </si>
  <si>
    <t>C1043, C2121</t>
  </si>
  <si>
    <t>I-2, I-3 Y I-4</t>
  </si>
  <si>
    <t xml:space="preserve">Agentes Comunitarios de Salud  realizan vigilancia ciudadana para reducir la violencia física causada por la pareja </t>
  </si>
  <si>
    <t>Los establecimietnos de salud programan como minimo  01 taller de capacitación con paquete estandarizado CONSIDERACIONES:También programará los CSMC</t>
  </si>
  <si>
    <t>C3151, C0003; C0012</t>
  </si>
  <si>
    <t>5005188 TAMIZAJE DE PERSONAS CON TRASTORNOS MENTALES Y PROBLEMAS PSICOSOCIALES</t>
  </si>
  <si>
    <t>5005188 TAMIZAJE DE PERSONAS CON TRASTORNOS MENTALES  Y PROBLEMAS PSICOSOCIALES</t>
  </si>
  <si>
    <t xml:space="preserve">Para la programación de la meta física se utilizará reportes estadísticos (HIS) del establecimiento de salud o centro de costo, del año anterior, considerando:
- 30% del total de personas  atendidas (nuevas y reingresonte)  por todas las morbilidades  en  establecimiento de salud del primer nivel de atención, no especializado,   durante el año anterior.
</t>
  </si>
  <si>
    <t xml:space="preserve">PERSONA TAMIZADA
Tamizaje de salud mental (U140) y LAB (EP,AD,VIF y TD) asociado a consejería (99404)
</t>
  </si>
  <si>
    <t>5005189 TRATAMIENTO DE PERSONAS CON PROBLEMAS PSICOSOCIALES</t>
  </si>
  <si>
    <t>20% adicional del número de casos de violencia familiar y otros problemas interpersonales atendidos el año anterior.
Fuente: Reporte HIS del año Anterior.</t>
  </si>
  <si>
    <t>5005190 TRATAMIENTO AMBULATORIO DEPERSONAS CON TRASTORNOS AFECTIVOS (DEPRESION Y CONDUCTA SUICIDA) Y DE ANSIEDAD</t>
  </si>
  <si>
    <t>5005190 TRATAMIENTO AMBULATORIO DE PERSONAS CON TRASTORNOS AFECTIVOS  (DEPRESIÓN Y CONDUCTA SUICIDA) Y DE ANSIEDAD</t>
  </si>
  <si>
    <t>Según reporte estadístico (HIS) del establecimiento de salud, del año anterior, se programará:
 - 10% adicional del número de casos con trastornos afectivos y de ansiedad atendidos ambulatoriamente el año previo.</t>
  </si>
  <si>
    <t>F30,F31,F32,F33,F34,F36,F40,F41,F42,F43,F44,F45,F48 Falta X60  AL X84 (Condicta suicida)</t>
  </si>
  <si>
    <t>Sub Producto</t>
  </si>
  <si>
    <t>5005191 TRATAMIENTO CON INTERNAMIENTO DE PERSONAS CON TRASTORNOS AFECTIVOS Y DE ANSIEDAD</t>
  </si>
  <si>
    <t>Según reporte estadístico (HIS) del establecimiento de salud, del año anterior, se programará: 
- 10% adicional del número de casos con trastornos afectivos y de ansiedad que requirieron internamiento el año previo</t>
  </si>
  <si>
    <t>MF</t>
  </si>
  <si>
    <t>Base de egreso hospitalarios</t>
  </si>
  <si>
    <t>F32,F33,F34,F38,X60-X84,F40-F48 
Considerar : F30,F31,F32,F33,F34,F36,F40,F41,F42,F43,F44,F45,F48;  X60  AL X84 (Condicta suicida)</t>
  </si>
  <si>
    <t>25%*5001101</t>
  </si>
  <si>
    <t>80%*5001102</t>
  </si>
  <si>
    <t>5005192 TRATAMIENTO AMBULATORIO DE PERSONAS CON TRASTORNO DEL COMPORTAMIENTO DEBIDO AL CONSUMO DE ALCOHOL</t>
  </si>
  <si>
    <t>5005192 TRATAMIENTO  AMBULATORIO DE PERSONAS CON TRASTORNO DEL COMPORTAMIENTO DEBIDO AL CONSUMO DE ALCOHOL</t>
  </si>
  <si>
    <t>58%*5001103</t>
  </si>
  <si>
    <t>Según reporte estadístico (HIS) del establecimiento de salud, del año anterior, se programará:
 - 20% adicional del número de casos con trastornos mentales y del comportamiento debido al consumo de alcohol atendido ambulatoriamente el año anterior.</t>
  </si>
  <si>
    <t>F10, LAB=1</t>
  </si>
  <si>
    <t>100%*5001102</t>
  </si>
  <si>
    <t>80%*5001104</t>
  </si>
  <si>
    <t>70%*5001104</t>
  </si>
  <si>
    <t>1%*(5001209+5001208)???</t>
  </si>
  <si>
    <t>5005193 TRATAMIENTO CON INTERNAMIENTO DE PACIENTES CON TRASTORNO DEL COMPORTAMIENTO DEBIDO AL CONSUMO DE ALCOHOL</t>
  </si>
  <si>
    <t xml:space="preserve">Según reporte estadístico (HIS) del establecimiento de salud, del año anterior, se programará:
➢ 20% adicional del número de casos con trastornos mentales y del comportamiento debido al uso de alcohol que requirieron internamiento el año previo.
</t>
  </si>
  <si>
    <t>100%*(5001209+5001208)???</t>
  </si>
  <si>
    <t>F10, LAB=2</t>
  </si>
  <si>
    <t>2%*(5001209+5001208)???</t>
  </si>
  <si>
    <t>5%*(5001209+5001208)???</t>
  </si>
  <si>
    <t>24%*5001104</t>
  </si>
  <si>
    <t>56%*5001104</t>
  </si>
  <si>
    <t>40%*5001104</t>
  </si>
  <si>
    <t>5005194 REHABILITACION PSICOSOCIAL DE PERSONAS CON TRASTORNOS DEL COMPORTAMIENTO DEBIDO AL CONSUMO DE ALCOHOL</t>
  </si>
  <si>
    <t>5005194 REHABILITACION PSICOSOCIAL  DE PERSONAS CON TRASTORNOS DEL COMPORTAMIENTO DEBIDO AL CONSUMO DE ALCOHOL</t>
  </si>
  <si>
    <t>80%*5001304</t>
  </si>
  <si>
    <t>10%*5001301</t>
  </si>
  <si>
    <t>60% de las personas tratadas  por trastorno del comportamiento por consumo de alcohol acceden al programa de rehabilitación
psicosocial</t>
  </si>
  <si>
    <t>80%*5001302</t>
  </si>
  <si>
    <t>70%*5001402</t>
  </si>
  <si>
    <t>F10, LAB=Rehabilitación 1</t>
  </si>
  <si>
    <t>100%*5001301</t>
  </si>
  <si>
    <t xml:space="preserve">5001502 PERSONAS DE 18 A 29 AÑOS CON VALORACION CLINICA DE FACTORES DE RIESGO </t>
  </si>
  <si>
    <t>5005195 TRATAMIENTO AMBULATORIO DE PERSONAS CON SINDROME O TRASTORNO PSICOTICO</t>
  </si>
  <si>
    <t>Según reporte estadístico del establecimiento de salud, del año anterior, se programará: 
➢ 20% adicional del número de casos con síndrome o trastorno psicótico (esquizofrenia) atendidos ambulatoriamente el año previo.</t>
  </si>
  <si>
    <t>F20, F21X,F22,F23,F24X,F25,F28X</t>
  </si>
  <si>
    <t xml:space="preserve">5001604 PACIENTE HIPERTENSO DE NO ALTO RIESGO CONTROLADO </t>
  </si>
  <si>
    <t xml:space="preserve">132 </t>
  </si>
  <si>
    <t>132 CONTROL Y PREVENCION EN SALUD MENTAL</t>
  </si>
  <si>
    <t xml:space="preserve">5001703 PACIENTE DIABÉTICO NO COMPLICADO CONTROLADO </t>
  </si>
  <si>
    <t>5005196 TRATAMIENTO CON INTERNAMIENTO DE PERSONAS CON SINDROME O TRASTORNO PSICOTICO</t>
  </si>
  <si>
    <t>5005196 TRATAMIENTO CON INTERNAMIENTO EN HOGARES PROTEGIDOS  PERSONAS CON SINDROME O TRASTORNO PSICOTICO</t>
  </si>
  <si>
    <t xml:space="preserve">Al menos 8 personas con  trastorno mental grave y con necesidad de continuidad de cuidados  en internamiento en hogar protegido y en condición de abandono social y familiarUno por cada 100,000 habitantes con máximo 8 residentes (usuarios en tratamiento) por cada hogar protegido.
</t>
  </si>
  <si>
    <t>Informe sobre hogares protegidos de las Redes de servicios</t>
  </si>
  <si>
    <t>F20, F21X,F22,F23,F24X,F25,F28X, F311, F312,F313, F314,F315, F322, F323,F332,F333</t>
  </si>
  <si>
    <t>Según reporte estadístico del establecimiento de salud, del año anterior, se programará: ➢ 20% adicional del número de casos con síndrome o trastorno psicótico (esquizofrenia) que requirieron internamiento el año previo.</t>
  </si>
  <si>
    <t>5005197 REHABILITACION PSICOSOCIAL DE PERSONAS CON SINDROME O TRASTORNO ESQUIZOFRENICO</t>
  </si>
  <si>
    <t>Del reporte HIS de morbilidad del año anterior y reporte del programa de rehabilitación psicosocial de la ESNSM, se programará: 
➢ 20% de las personas detectadas con discapacidad mental por trastorno psicótico acceden al programa de rehabilitación psicosocial + 30% de las personas con discapacidad mental por trastorno psicótico que se encuentran en seguimiento en el programa de rehabilitación psicosocial</t>
  </si>
  <si>
    <t>Reporte del programa de rehabilitación psicosocial de la Estrategia Sanitaria Nacional de Salud Mental</t>
  </si>
  <si>
    <t>F20, F21X,F22,F23,F24X,F25,F28X
LAB (REH)</t>
  </si>
  <si>
    <t>60%*0081101</t>
  </si>
  <si>
    <t>12%*0081102</t>
  </si>
  <si>
    <t xml:space="preserve">0081104 CONSEJERÍA DE RECIÉN NACIDO CON RETINOPATÍA DE LA PREMATURIDAD EN SEGUNDO Y TERCER NIVEL DE ATENCIÓN </t>
  </si>
  <si>
    <t>100%*0081102</t>
  </si>
  <si>
    <t>5005198 TRATAMIENTO DE PERSONAS CON TRASTORNOS MENTALES JUDICIALIZADAS</t>
  </si>
  <si>
    <t>100%*(0081204/0081205/0081206/0081207)</t>
  </si>
  <si>
    <t>Para la programación de la meta física se considerará, el censo de personas judicializadas inimputables:
 100% de los casos inimputables psicóticos atendidos en los establecimientos de salud, en el año anterior</t>
  </si>
  <si>
    <t>50%*(0081103/0081203)</t>
  </si>
  <si>
    <t xml:space="preserve">0081204 TRATAMIENTO ESPECIALIZADO DE RECIÉN NACIDO CON RETINOPATÍA DE LA PREMATURIDAD CON LASER </t>
  </si>
  <si>
    <t>30%*(0081103/0081203)</t>
  </si>
  <si>
    <t>Censo de personas inimputables en el establecimiento de salud</t>
  </si>
  <si>
    <t xml:space="preserve">0081205 TRATAMIENTO ESPECIALIZADO DE RECIÉN NACIDO CON RETINOPATÍA DE LA PREMATURIDAD CON ANTI-ANGIOGENICOS </t>
  </si>
  <si>
    <t>12%*(0081103/0081203)</t>
  </si>
  <si>
    <t>5%*(0081103/0081203)</t>
  </si>
  <si>
    <t>3%*(0081103/0081203)</t>
  </si>
  <si>
    <t xml:space="preserve">0081208 DIAGNÓSTICO Y TRATAMIENTO DE COMPLICACIONES: ERROR REFRACTIVO SECUNDARIO A RETINOPATÍA DEL PREMATURO.  </t>
  </si>
  <si>
    <t>100%*(0081203/0081204/0081205/0081206/0081207)</t>
  </si>
  <si>
    <t>30%*(0081203/0081204/0081205/0081206/0081207)</t>
  </si>
  <si>
    <t>100%*0081305</t>
  </si>
  <si>
    <t>5005199 INTERVENCIONES COMUNITARIAS PARA LA RECUPERACION EMOCIONAL DE POBLACIONES VICTIMAS DE VIOLENCIA POLITICA</t>
  </si>
  <si>
    <t>5005199 INTERVENCIONES COMUNITARIAS PARA LA RECUPERACION EMOCIONAL DE POBLACIONES  VICTIMAS DE VIOLENCIA POLITICA</t>
  </si>
  <si>
    <t>Una (1)  comunidad  priorizada   por el Consejo de Reparaciones por  cada Centro de salud mental comunitario (CSMC)  de las regiones de Ayacucho, Apurímac, Huancavelica, Junín, Cuzco, Puno, Huánuco, Pasco, San Martín y Ucayali.</t>
  </si>
  <si>
    <t>14%*0081303</t>
  </si>
  <si>
    <t>Registro de comunidades priorizadas emitido por el Consejo de Reparaciones en la jurisdicción  de cada Centro de salud mental comunitario (CSMC)  de las reiones de Ayacucho, Apurímac, Huancavelica, Junín, Cuzco, Puno, Huánuco, Pasco, San Martín y Ucayali</t>
  </si>
  <si>
    <t xml:space="preserve">0081305 EVALUACIÓN DE LA PERSONA CON RIESGO DE GLAUCOMA EN EL PRIMER Y SEGUNDO NIVEL DE ATENCIÓN </t>
  </si>
  <si>
    <t>20%*0081301</t>
  </si>
  <si>
    <t>Z654  + 
  COO71 
 COOO6
 C0021
. 99207.02
 (lab número de personas</t>
  </si>
  <si>
    <t>100%*0081304</t>
  </si>
  <si>
    <t>*Se puede obtener con el CIE10</t>
  </si>
  <si>
    <t>100%*0086501</t>
  </si>
  <si>
    <t>100%*0086502</t>
  </si>
  <si>
    <t>5005200 PREVENCION FAMILIAR DE CONDUCTAS DE RIESGO EN ADOLESCENTES FAMILIAS FUERTES: AMOR Y LIMITES</t>
  </si>
  <si>
    <t>25%*0086504</t>
  </si>
  <si>
    <t>100%*0086505</t>
  </si>
  <si>
    <t>5% de la población entre 10 a 14 años de la institución educativa priorizada por el EESS.</t>
  </si>
  <si>
    <t>60%*0086505</t>
  </si>
  <si>
    <t>35%*0086505</t>
  </si>
  <si>
    <t>Reporte de alumnos matriculados por IIEE (MINEDU)</t>
  </si>
  <si>
    <t>5%*0086505</t>
  </si>
  <si>
    <t>U1258 (LAB= 7)</t>
  </si>
  <si>
    <t>No hay código CIE10 para calcular. Deben ser afiliados al SIS?</t>
  </si>
  <si>
    <t>100%*0086601</t>
  </si>
  <si>
    <t>100%*0086602</t>
  </si>
  <si>
    <t>5%*0086602</t>
  </si>
  <si>
    <t>100%*0086604</t>
  </si>
  <si>
    <t xml:space="preserve">0086606 TRATAMIENTO DE ENFERMEDADES EXTERNAS DEL OJO </t>
  </si>
  <si>
    <t>5005201 SESIONES DE ENTRENAMIENTO EN HABILIDADES SOCIALES PARA ADOLESCENTES, JOVENES Y ADULTOS</t>
  </si>
  <si>
    <t>95%*0086602</t>
  </si>
  <si>
    <t>50%*0086605</t>
  </si>
  <si>
    <t>Para la programación de la meta física se considerará:
➢ 100% de la población de adolescentes de 12 a 17 años  con tamizaje positvo  para deficit en habilidades sociales</t>
  </si>
  <si>
    <t>30%*0086605</t>
  </si>
  <si>
    <t>20%*0086605</t>
  </si>
  <si>
    <t>PROBLEMAS RELACIONADO  A LAS HABILIDADES SOCIALE Z734, 
SESIÓN DE ENTREAMIENTO HABILIDADES SOCIALES U1252  (LAB= 10 : NÚMERO DE SESIONES)</t>
  </si>
  <si>
    <t>100%*0086606</t>
  </si>
  <si>
    <t>5005202 SESIONES DE ENTRENAMIENTO EN HABILIDADES SOCIALES PARA NIÑAS, NIÑOS</t>
  </si>
  <si>
    <t>80%*4399701</t>
  </si>
  <si>
    <t>100%*4399702</t>
  </si>
  <si>
    <t>Para la programación de la meta física se considerará:
➢ 100% de la población  de niños y  niñas  de 8 a 11 años años  con tamizaje positivo  para deficit en habilidades sociales</t>
  </si>
  <si>
    <t>82.2%*4399703**</t>
  </si>
  <si>
    <t>50%*(4399708+4399721+4399717+4399725)*</t>
  </si>
  <si>
    <t>'2%*(4399707+4399708)</t>
  </si>
  <si>
    <t>80%*4399705</t>
  </si>
  <si>
    <t>80%*4399706</t>
  </si>
  <si>
    <t>80%*(4399707+4399708)</t>
  </si>
  <si>
    <t>5005896 ATENCION PREHOSPITALARIA MOVIL DE LA EMERGENCIA Y URGENCIA INDIVIDUAL</t>
  </si>
  <si>
    <t>0.3%*4399703**</t>
  </si>
  <si>
    <t>0.3%*4399703)**</t>
  </si>
  <si>
    <t>11.35%*4399703)**</t>
  </si>
  <si>
    <t>0.2%*4399703)**</t>
  </si>
  <si>
    <t>5005897</t>
  </si>
  <si>
    <t>(1)</t>
  </si>
  <si>
    <t>1. IPRESS o SMA con un Año Mínimo de Operatividad en APH.
Programar el 100% de las atenciones realizadas por APH el año anterior más un 5% de incremento.
2. Para aquellas Regiones que implementaran SAMU, deberán programar en base al promedio mensual del número de atenciones pre hospitalarias masivas de las regiones colindantes geográficamente que cuentan con SAMU en funcionamiento, multiplicado por los 12 meses</t>
  </si>
  <si>
    <t xml:space="preserve">3000800 POBLACION CON PRACTICAS EFECTIVAS FRENTE A LAS EMERGENCIAS Y URGENCIAS INDIVIDUALES Y </t>
  </si>
  <si>
    <t xml:space="preserve">5005898 ENTRENAMIENTO DE LA COMUNIDAD EFECTIVAS FRENTE A LAS EMERGENCIA Y URGENCIAS INDIVIDUALES Y </t>
  </si>
  <si>
    <t>5005899 SERVICIO DE TRANSPORTE ASISTIDO DE LA EMERGENCIA</t>
  </si>
  <si>
    <t>5005900</t>
  </si>
  <si>
    <t>5005926</t>
  </si>
  <si>
    <t>5005926 TAMIZAJE DE NIÑOS Y NIÑAS DE 3 A 17 AÑOS CON DEFICIT EN SUS HABILIDADES SOCIALES, TRASTORNOS MENTALES Y DEL COMPORTAMIENTO Y/O PROBLEMAS PSICOSOCIALES PROPIOS DE LA INFANCIA Y LA ADOLESCENCIA</t>
  </si>
  <si>
    <t xml:space="preserve">10% de la población entre 3 a 17 años sujeta a programación por cada establecimiento de salud o centro de costo que cuenta con servicio de psicología o salud mental. 
Población sujeta a programación = 60% de la población de 3 a 17 años  existente en la jurisdicción del EESSS. 
Población 3 a 17 año existente = es la informada por INEI durante el año anterior al año de la programación. 
</t>
  </si>
  <si>
    <t>FUENTE:  INEI CENSO NACIONAL XI DE POBLACION Y VI DE VIVIENDA 2017/</t>
  </si>
  <si>
    <t xml:space="preserve">PERSONA TAMIZADA TAMIZAJE 
U100 
asosciado a consejería 99404
</t>
  </si>
  <si>
    <t>5005927 TRATAMIENTO AMBULATORIO DE NIÑOS Y NIÑAS DE 03 A 17 AÑOS CON TRASTORNOS MENTALES Y DEL COMPORTAMIENTO Y/O PROBLEMAS PSICOSOCIALES PROPIOS DE LA INFANCIA Y LA ADOLESCENCIA</t>
  </si>
  <si>
    <t>10% adicional de casos de niños y adolescentes de 3 a 17 años con trastornos mentales y del comportamiento y/o problemas psicosociales propios de la infancia y la adolescencia Incluye: F50 al  F59; Del F70 al 78;  Del F80 AL F82; del  F90 al F99 y Z73.5,Z73.4 atendidos el año anterior.</t>
  </si>
  <si>
    <t>F93.9,F91.9,F90.9,Z73.5,Z73.4
Incluye: F50 al  F59; Del F70 al 78;  Del F80 AL F82; del  F90 al F99 y Z73.5,Z73.4</t>
  </si>
  <si>
    <t>67301 N</t>
  </si>
  <si>
    <t>67301 NIÑOS, ADOLESCENTES, JÓVENES Y ADULTOS CON HEPATITIS B QUE RECIBEN ATENCIÓN INTEGRAL</t>
  </si>
  <si>
    <t>EXCEL: CODIGO HIS</t>
  </si>
  <si>
    <t>Se actualizará con criterios del 2021</t>
  </si>
  <si>
    <t>67304 G</t>
  </si>
  <si>
    <t>67304 GESTANTES CON HEPATITIS B QUE RECIBEN ATENCIÓN INTEGRAL</t>
  </si>
  <si>
    <t>67305 N</t>
  </si>
  <si>
    <t>67305 NIÑOS EXPUESTOS A HEPATITIS B QUE RECIBEN ATENCIÓN INTEGRAL</t>
  </si>
  <si>
    <t xml:space="preserve">EXCEL: CODIGO HIS
</t>
  </si>
  <si>
    <t>67306 G</t>
  </si>
  <si>
    <t>67306 GESTANTES QUE RECIBEN TAMIZAJE PARA HEPATITIS B</t>
  </si>
  <si>
    <t>67307 P</t>
  </si>
  <si>
    <t>67307 POBLACIÓN CON DIAGNÓSTICO DE HEPATITIS C QUE RECIBE  ATENCIÓN INTEGRAL</t>
  </si>
  <si>
    <t>4% del número estimado de personas con infección por el VHC  que requieren tratamiento (meta estimada por la DPVIH )</t>
  </si>
  <si>
    <t>80 % de</t>
  </si>
  <si>
    <t>80 % de lo programado en el sub producto (3317201)"Atención a la gestante" perteneciente producto A93:F93 Atención Prenatal Reenfocada del PP002</t>
  </si>
  <si>
    <t>La meta fisica es igual  al 10% de niños de 3 a 11 años de edad programados del subproducto 5001306 TAMIZAJE DE AGUDEZA VISUAL EN NIÑOS (AS) DE 3 A 11 AÑOS.</t>
  </si>
  <si>
    <t>1. Para aquellas regiones que cuentan con Central de Regulación en funcionamiento y cuenten con registros de un año a más:
*Programar el 100% de las llamadas recibidas (pertinentes y no pertinentes) de la central de regulación del año anterior.
2. Para aquellas regiones que cuentan con Central de Regulación con registros menor a un año: 
*Proyectar el numero de llamadas recibidas (pertinentes y no pertinentes) en el año, a partir de los registros con los que cuenten a la fecha.
3. Para aquellas regiones que implementaran la Central de Regulación:
*Programar en base al promedio mensual del número de llamadas de las regiones colindantes geográficamente que cuentan con SAMU en funcionamiento, multiplicado por los 12 meses. (Información proporcionada por el responsable técnico del PP 0104-MINSA).
*Consideraciones: Considerar la sumatoria de las opciones SI y NO del campo "LA LLAMADA FUE PERTINENTE" del  REGISTRO DE ATENCIONES EN EL SERVICIO DE ATENCIONES PRE HOSPITALARIAS</t>
  </si>
  <si>
    <t>1. Para aquellas regiones que cuentan con Central de Regulación en funcionamiento y cuenten con registros de un año a más:
*Programar el 100% de las llamadas recibidas (pertinentes y no pertinentes) de la central de regulación del año anterior.
2. Para aquellas regiones que cuentan con Central de Regulación con registros menor a un año: 
*Proyectar el numero de llamadas recibidas (pertinentes y no pertinentes) en el año, a partir de los registros con los que cuenten a la fecha.
3. Para aquellas regiones que implementaran la Central de Regulación:
*Programar en base al promedio mensual del número de llamadas de las regiones colindantes geográficamente que cuentan con SAMU en funcionamiento, multiplicado por los 12 meses. (Información proporcionada por el responsable técnico del PP 0104-MINSA).
*Consideraciones: Considerar "CÓDIGO DE DIAGNOSTICO 
PRESUNTIVO
CIE - 10" del  REGISTRO DE ATENCIONES EN EL SERVICIO DE ATENCIONES PRE HOSPITALARIAS
*
*Consideraciones:
Considerar la sumatoria de las opciones SI y NO del campo "LA LLAMADA FUE PERTINENTE" del  REGISTRO DE ATENCIONES EN EL SERVICIO DE ATENCIONES PRE HOSPITALARIAS</t>
  </si>
  <si>
    <t xml:space="preserve">1. Para aquellas regiones que cuentan con Central de Regulación en funcionamiento y cuenten con registros de un año a más:
*Programar el 100% de despachos de unidades móviles realizados el año anterior.
2. Para aquellas regiones que cuentan con Central de Regulación con registros menor a un año: 
*Proyectar el numero de despachos de unidades móviles en el año, a partir de los registros con los que cuenten a la fecha.
3. Para aquellas regiones que implementaran la Central de Regulación: 
*Programar en base al promedio mensual del número de despachos de unidades móviles de las regiones colindantes geográficamente que cuentan con SAMU en funcionamiento, multiplicado por los 12 meses. (Información proporcionada por el responsable técnico del PP 0104-MINSA).
*Consideraciones: Considerar la sumatoria de la opció SI del campo "SE REALIZÓ EL DESPACHO 
EFECTIVO" del  REGISTRO DE ATENCIONES EN EL SERVICIO DE ATENCIONES PRE HOSPITALARIAS
*COnsideraciones: </t>
  </si>
  <si>
    <t xml:space="preserve">01 Agente comunitario de salud por cada distrito en donde se ubican las UPSSMR  de  nivel de atención I-1 a I-4 y II-1  </t>
  </si>
  <si>
    <t>1. Para aquellas regiones que cuentan con el servicio pre hospitalario y cuenten con registros de un año a más:
*Programar el 100% de las atenciones pre hospitalarias del año anterior más un 5% de incremento.
2. Para aquellas regiones que cuentan con el servicio pre hospitalario y cuenten con registros menor a un año: 
*Proyectar el numero de atenciones pre hospitalarias en el año, a partir de los registros con los que cuenten a la fecha. 
3. Para aquellas regiones que implementaran el servicio pre hospitalario: 
*Programar en base al promedio mensual del número de atenciones pre hospitalarias de las regiones colindantes geográficamente que cuentan con SAMU en funcionamiento, multiplicado por los 12 meses. (Información proporcionada por el responsable técnico del PP 0104-MINSA). 
*Consideraciones:
Considerar "Nº DE FICHA DE ATENCIÓN PRE HOSPITALARIA" del  REGISTRO DE ATENCIONES EN EL SERVICIO DE ATENCIONES PRE HOSPITALARIAS</t>
  </si>
  <si>
    <t>(Todas)</t>
  </si>
  <si>
    <t>Programan EESS del 1° nivel de ateción (categorias I-3 y I-4) y del 2° nivel con poblacion asignada,  ubicados en las áreas de alto y mediano riesgo de transmisión de malaria e Indice Parasitario Anual &gt; 10 x 1000hab.
Programar 02 viviendas por cada localidad Centinela.</t>
  </si>
  <si>
    <t>Programan EESS del 1° nivel de ateción y del 2° nivel con poblacion asignada, ubicados  en areas de risgo de transmisión de intradomiciliaria de peste
50 viviendas por localidad con notificación de  peste en personas  o animales registrados el año anterior,en las Regiones de Piura, Cajamarca, Lambayeque, La Libertad</t>
  </si>
  <si>
    <t>Programan EESS del 1° nivel de ateción (categorias I-3 y I-4) y del 2° nivel con poblacion asignada,  ubicados en las áreas de alto y mediano riesgo de transmisión de malaria e Indice Parasitario Anual &gt; 10 x 1000hab.
Programar 100% de viviendas tipo A, B, C y D de localidades de alto y mediano riesgo</t>
  </si>
  <si>
    <t>Programan EESS del 1° nivel de ateción y del 2° nivel con poblacion asignada, ubicados en las áreas de riesgo de  dengue.
Programar 100% de puntos críticos (terrapuertos, aeropuertos, mercados, cementerios formales e informales, puertos marítimos, colegios, hospitales, cuarteles militares, llanterías, zonas francas) del ámbito de su jurisdicción.</t>
  </si>
  <si>
    <t>Programan EESS del 1° nivel de ateción y del 2° nivel con poblacion asignada, ubicados en escenarios II y III de transmisión de  dengue.
100% de viviendas ubicados en las áreas de riesgo de  dengue.</t>
  </si>
  <si>
    <t>Programan EESS del 1° nivel de ateción y del 2° nivel con poblacion asignada, ubicados en escenarios III de transmisión de  dengue.
En Escenario III, programar 30% del total de viviendas de las localidades positivas y 100% de las viviendas en localidades altamente endémicas.</t>
  </si>
  <si>
    <t>Programan EESS del 1° nivel de ateción y del 2° nivel con poblacion asignada, ubicados  en areas de transmisión de Brtonelosis y/o Leishmaniosis.
Programar 02 viviendas por cada localidad Centinela.</t>
  </si>
  <si>
    <t>Programan EESS del 1° nivel de ateción y del 2° nivel con poblacion asignada, ubicados en areas de transmisión de Brtonelosis y/o Leishmaniosis.
Programar el 100% de viviendas ubicadas en localidades con transmisión autóctona o se conoce que es endémica.</t>
  </si>
  <si>
    <t xml:space="preserve"> Programan los EESS del 1°, 2° y 3° nivel de atención,
Promedio de casos de malaria por P. vivax (probables y confirmados)  los ùltimos tres años.. </t>
  </si>
  <si>
    <t xml:space="preserve"> Programan los EESS del 1°, 2° y 3° nivel de atención,
Programar: 10% de los febriles esperados*. 
*Febriles esperados es igual al 10% de la población en riesgo de trasmisión de dengue.                                                                                    
</t>
  </si>
  <si>
    <t xml:space="preserve"> Programan los EESS del 1°, 2° y 3° nivel de atención,
Programar: 85% de casos probables* de dengue (dengue sin signos de alarma). 
*Casos probables de dengue es igual al promedio de los últimos 3 años (excluir años con brote).</t>
  </si>
  <si>
    <t xml:space="preserve"> Programan los EESS del 1° (categoriaI-4), 2° y 3° nivel de atención,
 15% de casos probables* de dengue (dengue con signos de alarma). 
*Casos probables de dengue es igual al promedio delos últimos 3 años (excluir años con brote).</t>
  </si>
  <si>
    <t xml:space="preserve"> Programan los EESS del 1°, 2° y 3° nivel de atención,
Programar: Promedio de casos probables de Bartonelosis detectados en los ùltimos 3 años.                          </t>
  </si>
  <si>
    <t xml:space="preserve"> Programan los EESS del  1°, 2° y 3° nivel de atención,
Programar: Promedio de casos diagnosticados de Enfermedad de Carrión en su forma aguda en los ùltimos 3 años.
(100% para tratamiento de Primera línea. 30% para tratamiento de segunda línea).</t>
  </si>
  <si>
    <t xml:space="preserve"> Programan los EESS del  2° y 3° nivel de atención,
Programar: Promedio de casos diagnosticados de Enfermedad de Carrión en su forma aguda grave complicada en los ùltimos 3 años.
(100% para tratamiento de Primera línea. 30% para tratamiento de segunda línea).</t>
  </si>
  <si>
    <t xml:space="preserve"> Programan los EESS del  1° (categorias I-2, I-3 y I-4), 2° y 3° nivel de atención,
Programar: El promedio de casos diagnosticados de Enfermedad de Carrión en su forma crónicas o verrucosa en los ùltimos 3 años.</t>
  </si>
  <si>
    <t xml:space="preserve"> Programan los EESS del  1°  2° y 3° nivel de atención.
Programar: El promedio de casos diagnosticados de Leishmaniasis cutánea en los ùltimos 3 años.
Mas
Promedio de casos diagnosticados de Leishmaniasis mucosa en los ùltimos 3 años.</t>
  </si>
  <si>
    <t xml:space="preserve"> Programan los EESS del  1° (categorias I-3 y I-4), 2° y 3° nivel de atención.
Programar: El promedio de febriles ictéricos con signos de alarma residentes o procedentes de áreas de riesgo de transmisión de fiebre amarilla, atendidos en los ùltimos 3 años.</t>
  </si>
  <si>
    <t xml:space="preserve"> Programan los EESS del  1°  2° y 3° nivel de atención.
Programar: El promedio de casos de Leishmaniasis cutánea y cutánea mucosa tratados en los ùltimos 3 años.</t>
  </si>
  <si>
    <t xml:space="preserve"> Programan los EESS del  2° y 3° nivel de atención.
Programar: El promedio de casos de Leishmaniasis cutánea y cutánea mucosa  con falta de respuesta a sales antimoniales pentavalentes, tratados en los ùltimos 3 años., considerando promedio de los ùltimos tres años y comportacimiento de la enfermedad. </t>
  </si>
  <si>
    <t xml:space="preserve"> Programan los EESS del 1°, 2° y 3° nivel de atención.
Programar: El promedio de casos de Leishmaniasis  cutánea mucosa grave (LMCG), tratados en los ùltimos 3 años.</t>
  </si>
  <si>
    <t xml:space="preserve"> Programan los EESS del 1°, 2° y 3° nivel de atención.
Programar: El promedio de personas menores de 15 años con diagnóstico de chagas, atendidos en los ùltimos 3 años.</t>
  </si>
  <si>
    <t xml:space="preserve"> Programan los EESS del 1° nivel de atención (categorias I-3 y I-4), 2° y 3° nivel de atención ubicados en las  regiones de Arequipa, San Martín, Loreto, Tacna, Cajamarca, Lambayeque, Amazonas, Moquegua, Ayacucho, Ucayali, La Libertad y Huánuco.
30% de gestantes esperadas en cada ámbito.</t>
  </si>
  <si>
    <t>Programan los EESS del 2° y 3° nivel de atención ubicados en las regiones de Arequipa, San Martín, Loreto, Tacna, Cajamarca, Lambayeque, Amazonas, Moquegua, Ayacucho, Ucayali, La Libertad y Huánuco.
Programar: El promedio de personas con diagnóstico de chagas (agudo), atendidos en los ùltimos 3 años.</t>
  </si>
  <si>
    <t xml:space="preserve">Programan los EESS del 1°, 2° y 3° nivel de atención.
Programar el 100% de casos sospechosos de Chikungunya registrados el año anterior.  </t>
  </si>
  <si>
    <t>Programan los EESS del 1°, 2° y 3° nivel de atención.
Programar el 100% de casos sospechosos  de Fiebre Chikungunya en Fase aguda, atendidos el año anterior.
Mas
10%  del total de casos  de Fiebre Chikungunya en Fase sub aguda y crónica, atendidos el año anterior.</t>
  </si>
  <si>
    <t xml:space="preserve">Total de personas atendidas en consulta externa, con diagnòstico  de brucelosis y  que inician tratamiento.
Algoritmo para su cálculo:  DX.R A23, A23.0, A23.1,  A23.2, A23.3, A23.8 y A23.9 + U310 + 1 en LAB.
Fuente:
HIS MINSA. Reporte mensual, trimestral, semestral y anual según corresponda, del año en curso.
</t>
  </si>
  <si>
    <t xml:space="preserve">Programan  EESS del 1° nivel de atención (categorias I-3 y I-4), del  2° y 3° nivel de atención, ubicados en areas endemicas de Carbunco de las Regiones de la costa.
Programar el total de personas con diagnòstico probable o confirmado de carbunco (códigos CIE10: A22.0, A22.1, A22.2 y A22.7), que recibieron tratamiento por consulta externa u hospitalización el año anterior. </t>
  </si>
  <si>
    <t xml:space="preserve">Programan  EESS del 1° nivel de atención (categorias I-2, I-3 y I-4), del 2° y 3° nivel.
Programar el total de personas con  sospecha de leptospirosis, que recibieron tratamiento por consulta externa u hospitalización el año anterior. </t>
  </si>
  <si>
    <t>Programan EESS  del 1° nivel de atención (categorias I-2,  I-3 y I-4) y 2° nivel, ubicados en las regiones de La Libertad, Cajamarca, Ancash, Lima Provincias, Arequipa, Ayacucho, Huancavelica, Junín, Huanuco, Cusco, Puno, Apurimac y Tacna
Programar número de personas con diagnóstico confirmado de fasciolosis de Fasciolosis (códigos CIE10:B66, B66.3 y B66.8) tratados el año anterior.</t>
  </si>
  <si>
    <t>Sumatoria de poblaciòn escolar tamizada.
Algoritmo para su cálculo: 
Fuente:
HIS MINSA. Reporte mensual, trimestral, semestral y anual según corresponda, del año en curso.</t>
  </si>
  <si>
    <t>Programa solo el  IMINSA.
Se programará el numero de documentos normativos que tiene previsto formular y aprobar en el año.</t>
  </si>
  <si>
    <t>Programan EESS del 1° nivel de ateción (categorias I-3 y I-4) y del 2° nivel con poblacion asignada,  ubicados en las áreas de alto y mediano riesgo de transmisión de malaria e Indice Parasitario Anual &gt; 10 x 1000hab.
Programar, 100% de viviendas tipo A, B y C ubicadas en las áreas de alto y mediano riesgo de transmisión de malaria e Indice Parasitario Anual &gt; 10 x 1000 hab.</t>
  </si>
  <si>
    <t>MUESTRA</t>
  </si>
  <si>
    <t>Total de personas mordidas que iniciaron tratamiento antirrábico post exposición.
Algoritmo para su calculo: 
Mas
Total de personas que reciben vacuna antirrabica pre exposición.
Algoritmo para su calculo: 
Fuente: HIS MINSA. Reporte mensual, trimestral, semestral y anual según corresponda, del año en curso.</t>
  </si>
  <si>
    <t>Categorizacion de niveles de riesgo de transmision elaborado por CDC y validado por DIGESA.
Indoor residual spraying: an operational manual for indoor residual sprayimg (IRS) for malaria transmsion control and elimination - 2nd edition -WHO 2015. ISBN : 978 92 4 150894 0 
Estimacion por las DIRESAS/GERESAS/DIRIS basados en el ultimo censo del INEI.+Q20:Q33</t>
  </si>
  <si>
    <t xml:space="preserve">Categorizacion de niveles de riesgo de transmision elaborado por CDC y validado por DIGESA. Mapa de infestacion vectorial elaborado por DIGESA.
Manual de Campo para la vigilancia entomológica - Direccion General de Salud Ambiental - Ministerio de Salud - 2002 ISBN: 9972-820-38-6
</t>
  </si>
  <si>
    <t>Categorizacion de niveles de riesgo de transmision elaborado por CDC y validado por DIGESA.
Indoor residual spraying: an operational manual for indoor residual sprayimg (IRS) for malaria transmsion control and elimination - 2nd edition -WHO 2015. ISBN : 978 92 4 150894 0 
Estimacion por las DIRESAS/GERESAS/DIRIS basados en el ultimo censo del INEI.</t>
  </si>
  <si>
    <t>Mapa de infestacion aedica a nivel nacional elaborado por DIGESA.
Norma Tecnica 116-MINSA/MINSA/DIGESA - V.01</t>
  </si>
  <si>
    <t>Categorizacion de niveles de riesgo de transmision elaborado por CDC y validado por DIGESA.  Mapa de infestacion aedica a nivel nacional elaborado por DIGESA.
Estimacion por las DIRESAS/GERESAS/DIRIS basados en el ultimo censo del INEI.</t>
  </si>
  <si>
    <t xml:space="preserve">Categorizacion de niveles de riesgo de transmision elaborado por CDC y validado por DIGESA.  </t>
  </si>
  <si>
    <t>Categorizacion de niveles de riesgo de transmision elaborado por CDC y validado por DIGESA. Mapa de infestacion vectorial elaborado por DIGESA.
Manual de Campo para la vigilancia entomológica - Direccion General de Salud Ambiental - Ministerio de Salud - 2002 ISBN: 9972-820-38-6
.Estimacion por las DIRESAS/GERESAS/DIRIS basados en el ultimo censo del INEI.</t>
  </si>
  <si>
    <t>Categorizacion de niveles de riesgo de transmision elaborado por CDC y validado por DIGESA.
Estimacion por las DIRESAS/GERESAS/DIRIS basados en el ultimo censo del INEI.</t>
  </si>
  <si>
    <t>Categorizacion de niveles de riesgo de transmision elaborado por CDC y validado por DIGESA. Mapa de infestacion vectorial elaborado por DIGESA.
Estimacion por las DIRESAS/GERESAS/DIRIS basados en el ultimo censo del INEI.</t>
  </si>
  <si>
    <t>Mapa de infestacion aedica elaborado por DIGESA. Estimacion por las DIRESAS/GERESAS/DIRIS basados en el ultimo censo del INEI.</t>
  </si>
  <si>
    <t>Mapa de infestacion aedica elaborado por DIGESA. Norma Tecnica 116-MINSA/MINSA/DIGESA - V.01</t>
  </si>
  <si>
    <t>SICNA – Base de datos sobre comunidades nativas.
Mapa de  riesgo de rabia silvestre elaborado por DIRESAs, validado por la DPCEM.</t>
  </si>
  <si>
    <t xml:space="preserve"> Programan los EESS del 1°, 2° y 3° nivel de atención,
Programar:
*Promedio  de casos malaria por P. Falciparum que recibieron Tratamiento supervisado primera línea en los ultimos 3  años.  
Mas
* 10 % del total de casos de Malaria Falciparum (incluye gestantes y niñas y niños menores de 6 meses), parea tratamiento supervisado de segunda línea.
Mas
*3% del total de casos de Malaria falciparum y Malaria vivax como Malaria Grave.
</t>
  </si>
  <si>
    <r>
      <t xml:space="preserve"> Programan los EESS del 1°, 2° y 3° nivel de atención, ubicadas en regiones endémicas de malaria (Loreto, Amazonas, San Martín, La Libertad, Tumbes, Junín, Madre de Dios, Cusco, Ucayali, Cajamarca, Ayacucho).de acuerdo al siguiete detalle: 
Programar la proporción de poblacion de acuerdo al estrato de riesgo, determinado por la tendencia del IPA de los últimos 3 años.:
MAR= 50% AR=30%, MR=10% y BR el 5% de la población en riesgo.
                                                                                                                                                  </t>
    </r>
    <r>
      <rPr>
        <strike/>
        <sz val="8"/>
        <color rgb="FFFF0000"/>
        <rFont val="Arial Narrow"/>
        <family val="2"/>
      </rPr>
      <t/>
    </r>
  </si>
  <si>
    <t>Programan EESS del 1° nivel de ateción y del 2° nivel con poblacion asignada, 
Aplicar el MAS para la determinación del número de la muestra (número de viviendas).</t>
  </si>
  <si>
    <t>* Mapa de riesgo de enfermedades metaxenicas y zoonosis para determinar areas endemicas, elaborado por la DGE, validado por la DPCEM-MINSA.
• Población estimada (Censo de Población y vivienda INEI.</t>
  </si>
  <si>
    <t>Programa solo el INS 
Se programará  cuatro (04) informes de evaluación (01 informe trimestral)</t>
  </si>
  <si>
    <t>Programan  EESS del 1° (Categorias I-2.I-3 y I-4) ,2° y 3° nivel de atención.
Programar el total de personas tratadas en emergencia o consulta externa, por contacto traumático con arañas venenosas (X21) y Contacto traumático con escorpión (X22, el año anterior. Incluye solo el tipo de diagnóstico definitivo.</t>
  </si>
  <si>
    <t>Programan  EESS del 1°  (Categorias I-2.I-3 y I-4), 2° y 3° nivel de atención.
Programar el total de personas atendidas en emergencia, consulta externa u hospitalizados, atendidos el año anterior, por: Contacto traumático con serpientes y lagartos venenosos (X20), Persona mordida por Mordedura de Lachesis (Shushupe) ( X20 92) y Persona mordida por Crotalus ( X20 93).</t>
  </si>
  <si>
    <t>Programan  EESS del 1°, 2°  y 3° nivel de atención, de acuerdo al siguiente detalle:
EESS del 1° nivel  de atención y del 2° nivel con poblacion asignada;  El 2% de población de 5 a 59 años.
EESS del 2° y 3° nivel de atencion: igual a lo realizado el año anterior.</t>
  </si>
  <si>
    <t>COD_PP</t>
  </si>
  <si>
    <t>NOMBRE DEL PROGRAMA</t>
  </si>
  <si>
    <t>COD_PRODUCTO</t>
  </si>
  <si>
    <t>COD_ACTIVIDAD</t>
  </si>
  <si>
    <t>NOMBRE DE ACTIVIDAD</t>
  </si>
  <si>
    <t>CALCULO DE LA META DE LA ACTIVIDAD A PARTIR DE LA META DEL SUBPRODUCTO
(Método de agregación)</t>
  </si>
  <si>
    <t>COD_SUB PRODUCTO</t>
  </si>
  <si>
    <t>NOMBRE DEL SUBPRODUCTO</t>
  </si>
  <si>
    <t>CRITERIO PARA DEFINIR EL AVANCE O CUMPLIMIENTO DE LA META FISICA, INCLUYE FUENTE.</t>
  </si>
  <si>
    <t>PENDIENTE FUENTE  EN LA QUE SE DETERMINA LAS AREA EN MAPA DE RIESGO DE TRANSMISIÓN DE DENGUE, HARTA NIVEL DE JURISDICCIÓN DE EESS.
Poblacion estimada por las oficinas de estadistica de las DIRESA/GERESA y DIRIS para cada EESS, a partir de la poblacion estimada por el INEI.</t>
  </si>
  <si>
    <r>
      <t xml:space="preserve">Son las actividades que realiza el personal de los establecimientos de salud de las áreas de riesgo de dengue con el objetivo de detectar oportunamente la introducción del </t>
    </r>
    <r>
      <rPr>
        <i/>
        <sz val="10"/>
        <rFont val="Calibri Light"/>
        <family val="2"/>
      </rPr>
      <t>Aedes aegypti</t>
    </r>
    <r>
      <rPr>
        <sz val="10"/>
        <rFont val="Calibri Light"/>
        <family val="2"/>
      </rPr>
      <t xml:space="preserve"> en un área nueva no infestada utilizando ovitrampas y larvitrampas que son instaladas en puntos críticos: terrapuertos, aeropuertos, mercados, cementerios formales e informales, puertos marítimos, colegios, hospitales, cuarteles militares, llanterías, zonas francas, establecimientos penitenciarios entre otros, por personal de salud capacitado una visita semanal, durante todo el año.</t>
    </r>
  </si>
  <si>
    <r>
      <t xml:space="preserve">Son las inspecciones domiciliarias que van a permitir detectar oportunamente la introducción del </t>
    </r>
    <r>
      <rPr>
        <i/>
        <sz val="10"/>
        <rFont val="Calibri Light"/>
        <family val="2"/>
      </rPr>
      <t>Aedes aegypti</t>
    </r>
    <r>
      <rPr>
        <sz val="10"/>
        <rFont val="Calibri Light"/>
        <family val="2"/>
      </rPr>
      <t xml:space="preserve"> en un área nueva no infestada, mediante la búsqueda activa de larvas y pupas del vector  en viviendas. 
Las inspecciones se realizan 4 veces al año (trimestralmente), en un periodo máximo de 5 días, por cada localidad priorizada como área de riesgo</t>
    </r>
  </si>
  <si>
    <r>
      <t xml:space="preserve">Son las inspecciones domiciliarias que van a permitir determinar los índices de infestación en viviendas y su variación en el tiempo, mediante la búsqueda activa de larvas y pupas del vector </t>
    </r>
    <r>
      <rPr>
        <i/>
        <sz val="10"/>
        <rFont val="Calibri Light"/>
        <family val="2"/>
      </rPr>
      <t>Aedes aegypti</t>
    </r>
    <r>
      <rPr>
        <sz val="10"/>
        <rFont val="Calibri Light"/>
        <family val="2"/>
      </rPr>
      <t>. Realizado por personal y promotores de salud capacitados.
Las inspecciones en escenario II y III se realiza 1 vez al mes, en un periodo máximo de 5 días</t>
    </r>
  </si>
  <si>
    <r>
      <t xml:space="preserve">Son las intervenciones que realiza el equipo multidisciplinario de salud en lugares de difícil acceso  con el objetivo de cortar la transmisión de la enfermedad y recuperar la salud de la persona diagnosticada de malaria por </t>
    </r>
    <r>
      <rPr>
        <i/>
        <sz val="10"/>
        <rFont val="Calibri Light"/>
        <family val="2"/>
      </rPr>
      <t>Plasmodium vivax</t>
    </r>
    <r>
      <rPr>
        <sz val="10"/>
        <rFont val="Calibri Light"/>
        <family val="2"/>
      </rPr>
      <t xml:space="preserve"> en la consulta externa, emergencia, hospitalización y a nivel comunitario en zonas de difícil acceso, que incluye consulta mèdica, toma de muestras, visita domiciliaria, hospitalizaciòn. </t>
    </r>
  </si>
  <si>
    <r>
      <t xml:space="preserve">Son las intervenciones que realiza el personal de salud capacitado profesional y técnico  y en lugares de difícil acceso agente comunitario capacitado con el objetivo de cortar la transmisión de la enfermedad y recuperar la salud de la persona diagnosticada de malaria por </t>
    </r>
    <r>
      <rPr>
        <i/>
        <sz val="10"/>
        <rFont val="Calibri Light"/>
        <family val="2"/>
      </rPr>
      <t>Plasmodium falciparum</t>
    </r>
    <r>
      <rPr>
        <sz val="10"/>
        <rFont val="Calibri Light"/>
        <family val="2"/>
      </rPr>
      <t xml:space="preserve"> en la consulta externa, emergencia y hospitalización</t>
    </r>
  </si>
  <si>
    <r>
      <t xml:space="preserve">Son las intervenciones que realiza el personal de salud profesional y no profesional en los diferentes niveles de atención con la participación del Agente Comunitario de Salud, la participación de cada actor dependerá de la localización /categoría, capacidad resolutiva del establecimiento y el nicho eco epidemiológico, para detectar y diagnosticar los casos de </t>
    </r>
    <r>
      <rPr>
        <b/>
        <sz val="10"/>
        <rFont val="Calibri Light"/>
        <family val="2"/>
      </rPr>
      <t>Enfermedad de Carrión</t>
    </r>
    <r>
      <rPr>
        <sz val="10"/>
        <rFont val="Calibri Light"/>
        <family val="2"/>
      </rPr>
      <t xml:space="preserve"> y otras bartonelosis.</t>
    </r>
  </si>
  <si>
    <r>
      <t xml:space="preserve">Actividades que desarrolla el personal profesional y técnico de salud (médico, enfermera, biólogo o tecnólogo médico y otros) para la atención de los casos con diagnóstico </t>
    </r>
    <r>
      <rPr>
        <b/>
        <sz val="10"/>
        <rFont val="Calibri Light"/>
        <family val="2"/>
      </rPr>
      <t>de Enfermedad de Carrión</t>
    </r>
    <r>
      <rPr>
        <sz val="10"/>
        <rFont val="Calibri Light"/>
        <family val="2"/>
      </rPr>
      <t xml:space="preserve"> en su forma aguda</t>
    </r>
  </si>
  <si>
    <r>
      <t xml:space="preserve">Actividades que desarrolla el personal de salud multidisciplinario para brindar atención especializada y de urgencia a los casos con diagnóstico </t>
    </r>
    <r>
      <rPr>
        <b/>
        <sz val="10"/>
        <rFont val="Calibri Light"/>
        <family val="2"/>
      </rPr>
      <t>de Enfermedad de Carrión</t>
    </r>
    <r>
      <rPr>
        <sz val="10"/>
        <rFont val="Calibri Light"/>
        <family val="2"/>
      </rPr>
      <t>, en su forma aguda grave complicada</t>
    </r>
  </si>
  <si>
    <r>
      <t xml:space="preserve">Acciones desarrolladas por el personal de salud multidisciplinario dirigidas a la atención curativa de las formas crónicas o verrucosa </t>
    </r>
    <r>
      <rPr>
        <b/>
        <sz val="10"/>
        <rFont val="Calibri Light"/>
        <family val="2"/>
      </rPr>
      <t>de Enfermedad de Carrión</t>
    </r>
    <r>
      <rPr>
        <sz val="10"/>
        <rFont val="Calibri Light"/>
        <family val="2"/>
      </rPr>
      <t xml:space="preserve"> a fin de lograr su recuperación.</t>
    </r>
  </si>
  <si>
    <r>
      <rPr>
        <b/>
        <sz val="10"/>
        <rFont val="Calibri Light"/>
        <family val="2"/>
      </rPr>
      <t xml:space="preserve">EESS </t>
    </r>
    <r>
      <rPr>
        <sz val="10"/>
        <rFont val="Calibri Light"/>
        <family val="2"/>
      </rPr>
      <t xml:space="preserve">
Total de personas atendidas en laboratorio y a quienes se emite diagnóstico definitivo de leptospirosis (inclye códigos CIE 10: A27, A27.0, A27.8, y A27.9.) 
</t>
    </r>
    <r>
      <rPr>
        <b/>
        <sz val="10"/>
        <rFont val="Calibri Light"/>
        <family val="2"/>
      </rPr>
      <t>Laboratorios referenciales:</t>
    </r>
    <r>
      <rPr>
        <sz val="10"/>
        <rFont val="Calibri Light"/>
        <family val="2"/>
      </rPr>
      <t xml:space="preserve">
Total de personas atendidas en laboratorio referencial  y se emite diagnóstico definitivo de leptospirosis (inclye códigos CIE 10: A27, A27.0, A27.8, y A27.9.) 
</t>
    </r>
    <r>
      <rPr>
        <b/>
        <sz val="10"/>
        <rFont val="Calibri Light"/>
        <family val="2"/>
      </rPr>
      <t>INS:</t>
    </r>
    <r>
      <rPr>
        <sz val="10"/>
        <rFont val="Calibri Light"/>
        <family val="2"/>
      </rPr>
      <t xml:space="preserve">
Total de muestras de personas con diagnóstico de leptospirosis con control de calidad 
Fuente: NET-LAB: 
Reporte mensual, trimestral, semestral y anual, a nivel de EES, laboratorios referenciales e INS según corresponda.</t>
    </r>
  </si>
  <si>
    <r>
      <t xml:space="preserve">Programan  el INS, laboratorios referenciales y  EESS del 1° nivel de atención (categorias I-3 y I-4), 2° y 3° nivel, con laboratorios con la capacidad para el diagnóstico de Faciolasis, ubicados en las regiones de La Libertad, Cajamarca, Ancash, Lima Provincias, Arequipa, Ayacucho, Huancavelica, Junín, Huanuco, Cusco, Puno, Apurimac, Tacna.
</t>
    </r>
    <r>
      <rPr>
        <b/>
        <sz val="10"/>
        <rFont val="Calibri Light"/>
        <family val="2"/>
      </rPr>
      <t>EESS</t>
    </r>
    <r>
      <rPr>
        <sz val="10"/>
        <rFont val="Calibri Light"/>
        <family val="2"/>
      </rPr>
      <t xml:space="preserve"> 
Programar el total de personas con diagnostico probable de faciolasis (códigos CIE10:B66, B66.3 y B66.8), a quienes se realizó examen de laboratorio para confirmacion de diagnóstico, el año anterior.
</t>
    </r>
    <r>
      <rPr>
        <b/>
        <sz val="10"/>
        <rFont val="Calibri Light"/>
        <family val="2"/>
      </rPr>
      <t xml:space="preserve">Laboratorios referenciales:
</t>
    </r>
    <r>
      <rPr>
        <sz val="10"/>
        <rFont val="Calibri Light"/>
        <family val="2"/>
      </rPr>
      <t xml:space="preserve">Programar el total de personas con diagnostico probable de faciolasis (códigos CIE10:B66, B66.3 y B66.8) a quienes se realizó examen de laboratorio para confirmacion de diagnóstico, el año anterior.
</t>
    </r>
    <r>
      <rPr>
        <b/>
        <sz val="10"/>
        <rFont val="Calibri Light"/>
        <family val="2"/>
      </rPr>
      <t xml:space="preserve">INS:
</t>
    </r>
    <r>
      <rPr>
        <sz val="10"/>
        <rFont val="Calibri Light"/>
        <family val="2"/>
      </rPr>
      <t>20% de la meta de los laboratorios referenciales para control de calidad.</t>
    </r>
  </si>
  <si>
    <t>NORMA</t>
  </si>
  <si>
    <t xml:space="preserve">  MUNICIPIO</t>
  </si>
  <si>
    <t>4397502 MONITOREO DEL PROGRAMA DE METAXÉNICAS Y ZOONOSIS</t>
  </si>
  <si>
    <t>4397503 EVALUACION PROGRAMA DE METAXÉNICAS Y ZOONOSIS.</t>
  </si>
  <si>
    <t>4397505 EVALUACIÓN DE DIAGNÓSTICO ESPECIALIZADO</t>
  </si>
  <si>
    <t>4397601 DESARROLLO DE NORMAS Y GUÍAS TÉCNICAS DE METAXÉNICAS Y ZOONOSIS</t>
  </si>
  <si>
    <t>4397602 IMPLEMENTACIÓN DE DOCUMENTOS TÉCNICOS NORMATIVOS</t>
  </si>
  <si>
    <t>4397504 SUPERVISION PROGRAMA DE METAXENICAS Y ZOONOSIS</t>
  </si>
  <si>
    <t>4397703 COMUNIDADES PRIORIZADAS EN EL DISTRITO QUE  ESTAN IMPLEMENTANDO LA VIGILANCIA COMUNITARIA ASOCIADA A ENFERMEDADES METAXÉNICAS Y ZOONOTICAS.</t>
  </si>
  <si>
    <t>4398424 TAMIZAJE DE TENIASIS/CISTICERCOSIS EN ZONAS DE RIESGO</t>
  </si>
  <si>
    <t>4398428 TAMIZAJE DE EQUINOCOCOSIS EN AREAS DE RIESGO</t>
  </si>
  <si>
    <t>4398429 DIAGNOSTICO CONFIRMATORIO DE EQUINOCOCOSIS </t>
  </si>
  <si>
    <t>Total general</t>
  </si>
  <si>
    <t xml:space="preserve"> Programan solo EESS del 1° nivel  de atención y del 2° nivel con poblacion asignada, ubicados en los distritos en riesgo de enfermedades metaxenicas.
 10% de familias que viven en la jurisdicción de los EESS ubicados en los distritos de riesgo para enfermedades metaxenicas. </t>
  </si>
  <si>
    <t xml:space="preserve">Acción educativa realizado por personal de salud y está dirigida a familias de viven en distritos de riesgo para zoonosis
Incluye:
01 consejería en domicilio/teleorientación y la aplicación de la ficha familiar, para identificar al grupo familiar, definir necesidades,  riesgos familiares y el seguimiento correspondiente; se da la consejería de la triada preventiva de la rabia.
02 sesiones educativas y 02 sesiones demostrativas.
Los contenidos desarrlollados en las sesiones están orientados a promover el autocuidado familiar.
Las sesiones educativas son grupales, y se utiliza metodologías de educación para adultos;  el numero máximo de personas por sesión es 15, cada familia participará en al menos 02 sesiones.  </t>
  </si>
  <si>
    <r>
      <t xml:space="preserve">Programan solo EESS del 1° nivel  de atención y del 2° nivel con poblacion asignada, ubicados en los distritos en riesgo de enfermedades metaxenicas.
 10% de familias que viven en la jurisdicción de los EESS ubicados en los distritos de riesgo para enfermedades metaxenicas. </t>
    </r>
    <r>
      <rPr>
        <u/>
        <sz val="10"/>
        <color indexed="10"/>
        <rFont val="Calibri Light"/>
        <family val="2"/>
      </rPr>
      <t/>
    </r>
  </si>
  <si>
    <t xml:space="preserve">Programan solo EESS del 1° nivel  de atención y del 2° nivel con poblacion asignada, ubicados en los distritos en riesgo de zoonosis.
10 % de familias que viven en la jurisdicción de los EESS ubicados en los distritos de riesgo para zoonosis. </t>
  </si>
  <si>
    <t>Programan solo EESS del 1° nivel  de atención y del 2° nivel con poblacion asignada, ubicados en los distritos en riesgo de enfermedades metaxenicas y zoonosis, de acuerdo al siguiente detalle:
* EESS con categoría I-1 y I-2,  programan 5 centros poblasdos o la que hagan sus veces; ubicados en su jurisdicción. 
* EESS con categoría  I-3, I-4 y II-1 (con población asignada), programan 10 centros poblados o la que hagan sus veces; ubicados en su jurisdicción.
En el casos se cuente con menos de dos centros poblados se utilizara la base de datos de comites comunitarios.</t>
  </si>
  <si>
    <t>60% de familias que participan en al menos 02 sesiones demostrativas educativas en el año del total programadas.
Para su cálculo se considera las actividades registradas en el Sistema HIS/MINSA. con los siguientes códigos:
CONTAR DNI/ (DX1= C0009 + LAB1="BLANCO"+ LAB2="BLANCO"+LAB3="BLANCO") + (DX2=C0010 + LAB1=2+ LAB2=01 ó 05 ó 02 ó 03 ó 06 ó 07 ó 08 ó 09+LAB3="BLANCO")
Fuente:Sistema HIS/MINSA.
Reporte mensual, trimestral, semestral y anual según corresponda, del año en curso.</t>
  </si>
  <si>
    <t>60% de familias que participan en al menos 02 sesiones educativas en el año del total de familias programadas.
Para su cálculo se considera las actividades registradas en el Sistema HIS/MINSA. con los siguientes códigos:
CONTAR DNI/ (DX1= C0009 + LAB1=2+ LAB2="BLANCO"+LAB3="BLANCO") + (DX2=C0010 + LAB1=04 ó 010 ó 011 ó 012 ó 013 + LAB2="BLANCO"+LAB3="BLANCO")
Fuente:Sistema HIS/MINSA.
Reporte mensual, trimestral, semestral y anual según corresponda, del año en curso.</t>
  </si>
  <si>
    <t>60% de comunidades que desarrollan al menos con 04 actividades para implementar la vigilancia comunitaria, asociada a enfermedades metaxenicas y zoonosis.
CONTAR APP 108/ (DX1=C0021+LAB1=4+LAB2=FE+LAB3=01 ó 05 ó 02 ó  03 ó 06 ó 07 ó 08 ó 09 ó 04 ó 010 ó 011 ó 012 ó 013)
Fuente:Sistema HIS/MINSA.
Reporte mensual, trimestral, semestral y anual según corresponda, del año en curso.</t>
  </si>
  <si>
    <t>4397705 DOCENTES  CAPACITADOS Y COMPROMETIDOS A DESARROLLAR ACCIONES PARA LA PROMOCION DE PRACTICAS SALUDABLES PARA LA PREVENCIÓN DE LAS ENFERMEDADES METAXENICAS Y ZOONOTICAS</t>
  </si>
  <si>
    <t>100 % de municipios distritales de los distritos de riesgo para enfermedades metaxénicas y zoonóticas, que se encuentran en el ámbito de su jurisdicción
En distritos donde haya mas de un EESS, programará el de mayor capacidad resolutiva y en caso sean de la misma categoría programará el mas cercano al municipio.</t>
  </si>
  <si>
    <t xml:space="preserve">Programan solo EESS del 1° nivel  de atención y del 2° nivel con poblacion asignada, ubicados en los distritos en riesgo de zoonosis.
Se programará el 5% del total de docentes de todos los niveles de educación públicos </t>
  </si>
  <si>
    <t xml:space="preserve">
Denominador: • Base de datos de Instituciones Educativas MINEDU/DRE (http://escale.minedu.gob.pe/)
Numerador: Sistema HIS/MINSA.
</t>
  </si>
  <si>
    <t>Municipalidades que reciben al menos una asistencia tecnica para programar presupuesto en el PP 017.
Para su cálculo se considera las actividades registradas en el Sistema HIS/MINSA. con los siguientes códigos: CONTAR APP96/(DX1=C7004 + LAB1=2+ LAB2=FP+ LAB3=01 ó 05 ó 02 ó 03 ó 06 ó 07 ó 08 ó 09 ó 04 ó 010 ó 011 ó 012 ó 013) 
Fuente:Sistema HIS/MINSA.
Reporte mensual, trimestral, semestral y anual según corresponda, del año en curso.</t>
  </si>
  <si>
    <t>Docentes de instituciónes públicas de educación básica regular del nivel inicial, primaria y secundaria, que reciben capacitación para desarrollar acciones educativas, proyectos de aprendizaje y acciones participativas en relación a las prácticas saludables  para la  prevención y control de las enfermedades metaxénicas y zoonóticas del total de docentes programados.. 
SUMAR LAB1 DE APP144/(DX1=C0005+LAB1+LAB2=IN ó TP ó TS + LAB3=01 ó 05 ó 02 ó 03 ó 06 ó 07 ó 08 ó 09 ó 04 ó 010 ó 011 ó 12 ó 013)
Fuente:Sistema HIS/MINSA.
Reporte mensual, trimestral, semestral y anual según corresponda, del año en curso.</t>
  </si>
  <si>
    <t>Asistencia técnica y capacitación brindada por el personal de salud capacitado de la Diresa/Geresa/DIRIS/Red/Microred/Establecimiento de Salud segùn corresponda, al  gobierno local  y al comité multisectorial en distritos priorizados según enfermedad metaxenica o zoonotica. en el marco de la gestión territorial,  la acción intersectorial y la participación ciudadana en la Vigilancia Comunitaria, para que  en el marco de sus competencias, ejecute acciones dirigidas a mejorar o mitigar riesgos en el entorno comunitario y favorecer prácticas saludables.</t>
  </si>
  <si>
    <t xml:space="preserve">Denominador. Base de datos del Sistema de Focalización de hogares -SISFOH 
https://mail.google.com/mail/u/0/?tab=rm&amp;ogbl#inbox/FMfcgxwLtQRGkrtPSkZMhVSRpqcKdplc
Numerador: Sistema HIS/MINSA.
</t>
  </si>
  <si>
    <t>Denominador: Base de datos del Sistema de Focalización de hogares -SISFOH  
https://mail.google.com/mail/u/0/?tab=rm&amp;ogbl#inbox/FMfcgxwLtQRGkrtPSkZMhVSRpqcKdplc
Numerador: Sistema HIS/MINSA.</t>
  </si>
  <si>
    <t>Denominador:
* Base de RENIPRES por categoría.
http://app20.susalud.gob.pe:8080/registro-renipress-webapp/listadoEstablecimientosRegistrados.htm?action=mostrarBuscar#no-back-button
* Base de datos de comites comunitarios
Numerador: Sistema HIS/MINSA.</t>
  </si>
  <si>
    <t>Denominador: Base de datos nacional de municipalidades provinciales y distritales INEI. 
https://drive.google.com/file/d/1mNhVG8FPLQBJSkaQeNPPe5ZaVQw9Tp3H/view?usp=sharing.
Numerador: Sistema HIS/MINSA.</t>
  </si>
  <si>
    <t>Programan solo EESS del  1°nivel de atención categorias I-2, I-3 y I-4, 2° y 3° nivel de atencion.
Programar, el total de personas con diagnóstico de equinococosis  (códigos CIE10:B67, B67.0,B67.1, B67.2, B67.3,B67.4 y B67.8), atendidos en consulta externa u hospitalización, el año anterior.
 .</t>
  </si>
  <si>
    <r>
      <rPr>
        <b/>
        <sz val="10"/>
        <rFont val="Calibri Light"/>
        <family val="2"/>
      </rPr>
      <t>Laboratorios referenciales:</t>
    </r>
    <r>
      <rPr>
        <sz val="10"/>
        <rFont val="Calibri Light"/>
        <family val="2"/>
      </rPr>
      <t xml:space="preserve">
Total de personas atendidas en laboratorio referencial  y se emite diagnóstico definitivo de cisticercosis (inclye códigos CIE 10: B69, B69.0, B69.1, B69.8 y B69.9.) 
Fuente: NET-LAB: 
Reporte mensual, trimestral, semestral y anual, a nivel de  laboratorios referenciales e INS según corresponda.
</t>
    </r>
  </si>
  <si>
    <r>
      <rPr>
        <b/>
        <u/>
        <sz val="10"/>
        <rFont val="Calibri Light"/>
        <family val="2"/>
      </rPr>
      <t xml:space="preserve">EESS </t>
    </r>
    <r>
      <rPr>
        <sz val="10"/>
        <rFont val="Calibri Light"/>
        <family val="2"/>
      </rPr>
      <t xml:space="preserve">
Total de muestras humanas y de canes recolectadas y remitidas a LR. 
Algoritmo para su calculo: 
Fuente: HIS MINSA. Reporte mensual, trimestral, semestral y anual según corresponda, del año en curso.
</t>
    </r>
    <r>
      <rPr>
        <b/>
        <u/>
        <sz val="10"/>
        <rFont val="Calibri Light"/>
        <family val="2"/>
      </rPr>
      <t>Laboratorios referenciales:</t>
    </r>
    <r>
      <rPr>
        <sz val="10"/>
        <rFont val="Calibri Light"/>
        <family val="2"/>
      </rPr>
      <t xml:space="preserve">
Total de muestras humanas y de canes procesadas.
Algoritmo para su calculo: 
Fuente:NET-LAB. Reporte mensual, trimestral, semestral y anual según corresponda, del año en curso.
</t>
    </r>
  </si>
  <si>
    <r>
      <rPr>
        <b/>
        <u/>
        <sz val="10"/>
        <rFont val="Calibri Light"/>
        <family val="2"/>
      </rPr>
      <t xml:space="preserve">EESS </t>
    </r>
    <r>
      <rPr>
        <sz val="10"/>
        <rFont val="Calibri Light"/>
        <family val="2"/>
      </rPr>
      <t xml:space="preserve">
Total de personas atendidas en laboratorio y se emite diagnóstico de brucelosis presuntivo o definitivo (inclye códigos CIE 10: A23, A23.0, A23.1, A23.2, A23.3, A23.8 y A23.9.) 
</t>
    </r>
    <r>
      <rPr>
        <b/>
        <u/>
        <sz val="10"/>
        <rFont val="Calibri Light"/>
        <family val="2"/>
      </rPr>
      <t>Laboratorios referenciales:</t>
    </r>
    <r>
      <rPr>
        <sz val="10"/>
        <rFont val="Calibri Light"/>
        <family val="2"/>
      </rPr>
      <t xml:space="preserve">
Total de personas atendidas en laboratorio referencial y se emite diagnóstico de brucelosis presuntivo o definitivo (inclye códigos CIE 10: A23, A23.0, A23.1, A23.2, A23.3, A23.8 y A23.9.)
Fuente: NET-LAB: 
Reporte mensual, trimestral, semestral y anual, a nivel de EES, laboratorios referenciales e INS según corresponda.</t>
    </r>
  </si>
  <si>
    <r>
      <rPr>
        <b/>
        <u/>
        <sz val="10"/>
        <rFont val="Calibri Light"/>
        <family val="2"/>
      </rPr>
      <t>Laboratorios referenciales:</t>
    </r>
    <r>
      <rPr>
        <sz val="10"/>
        <rFont val="Calibri Light"/>
        <family val="2"/>
      </rPr>
      <t xml:space="preserve">
Total de personas atendidas en laboratorio referencial y se emite diagnóstico definitivo de carbunco (Antrax) (inclye códigos CIE 10: A22, A22.0, A23.1, A22.7, A22.8 y A22.9.)
Fuente: NET-LAB: 
Reporte mensual, trimestral, semestral y anual, a nivel de EES, laboratorios referenciales e INS según corresponda.</t>
    </r>
  </si>
  <si>
    <r>
      <rPr>
        <b/>
        <u/>
        <sz val="10"/>
        <rFont val="Calibri Light"/>
        <family val="2"/>
      </rPr>
      <t xml:space="preserve">EESS </t>
    </r>
    <r>
      <rPr>
        <sz val="10"/>
        <rFont val="Calibri Light"/>
        <family val="2"/>
      </rPr>
      <t xml:space="preserve">
Total de muestras de humanos (vectores recolectados - pulgas) y muestras de animales (perros y roedores, recolectadas y remitidas a, en el año en curso.
</t>
    </r>
    <r>
      <rPr>
        <b/>
        <u/>
        <sz val="10"/>
        <rFont val="Calibri Light"/>
        <family val="2"/>
      </rPr>
      <t>Laboratorios referenciales:</t>
    </r>
    <r>
      <rPr>
        <sz val="10"/>
        <rFont val="Calibri Light"/>
        <family val="2"/>
      </rPr>
      <t xml:space="preserve">
Total de muestras de humanos (vectores recolectados - pulgas) y muestras de animales (perros y roedores), procesadas, en el año en curso.
Fuente: NET-LAB: 
Reporte mensual, trimestral, semestral y anual, a nivel de EES, laboratorios referenciales e INS según corresponda.</t>
    </r>
  </si>
  <si>
    <t>EESS 
Total de personas con diagnostico probable de faciolasis (códigos CIE10:B66, B66.3 y B66.8), a quienes se realizó examen de laboratorio para confirmacion de diagnóstico.
Laboratorios referenciales:
Total de personas con diagnostico probable de faciolasis (códigos CIE10:B66, B66.3 y B66.8) a quienes se realizó examen de laboratorio para confirmacion de diagnóstico.
Fuente: NET-LAB: 
Reporte mensual, trimestral, semestral y anual, a nivel de EES, laboratorios referenciales e INS según corresponda.</t>
  </si>
  <si>
    <t xml:space="preserve">Programan el INS, laboratorios referenciales y EESS  de 2° y 3° nivel de atención, con laboratorios con la capacidad para el diagnóstico de Equinococosis.
Programar
EESS 
Programar el total de personas con diagnóstico probable de equinococosis (códigos CIE10:B67, B67.0,B67.1, B67.2, B67.3, B67.4 y B67.8), a quienes se realizó examen de laboratorio para confirmacion de diagnóstico, el año anterior.
Laboratorios referenciales:
Programar el total de personas con diagnóstico probable de equinococosis (códigos CIE10:B67, B67.0,B67.1, B67.2, B67.3,B67.4 y B67.8),  a quienes se realizó examen de laboratorio para confirmacion de diagnóstico, el año anterior.
</t>
  </si>
  <si>
    <t>EESS 
Total de personas atendidas en laboratorio y a quienes se emite diagnóstico definitivo  de equinococosis (códigos CIE10:B67, B67.0,B67.1, B67.2, B67.3, B67.4 y B67.8).
Laboratorios referenciales:
Total de personas atendidas en laboratorioreferencial y a quienes se emite diagnóstico definitivo  de equinococosis (códigos CIE10:B67, B67.0,B67.1, B67.2, B67.3, B67.4 y B67.8).
Fuente: NET-LAB: 
Reporte mensual, trimestral, semestral y anual, a nivel de EES, laboratorios referenciales e INS según corresponda.</t>
  </si>
  <si>
    <t xml:space="preserve">La meta fisica de la actividad es igual a la sumatoria de las metas fisicas de los subproductos: 4397502 Monitoreo del programa de Metaxénicas y Zoonosis </t>
  </si>
  <si>
    <t xml:space="preserve"> Programan los EESS del  2° y 3° nivel de atención.
Programar: el 2% de la meta del sub producto:4398306 ATENCION Y TRATAMIENTO DE CASOS DE DENGUE CON SIGNOS DE ALARMA. 
</t>
  </si>
  <si>
    <t>La meta fisica del producto, es igual a la sumatoria de la meta de los 8 sigientes subproductos, se excluye la meta de los laboratorios referenciales .:4398301, 4398304, 4398308, 4398313, 4398314, 4398318, 4398319, 4398322.
La meta fisica de los laboratorios referenciales no suman a la meta de la actividad.</t>
  </si>
  <si>
    <t>La meta fisica del producto es igual a la sumatoria de la meta de  12 sub productos detallados a continuacion: 4398401, 4398404, 4398406, 4398408, 4398411, 4398414, 4398416, 4398418, 4398423, 4398425, 4398426, 4398430
La meta fisica de los laboratorios referenciales  no suman a la meta del producto.</t>
  </si>
  <si>
    <t>La meta fisica de la actividad es igual a la sumatoria de la meta de  12 sub productos detallados a continuacion: 4398401, 4398404, 4398406, 4398408, 4398411, 4398414, 4398416, 4398418, 4398423, 4398425, 4398426, 4398430
La meta fisica de los laboratorios referenciales  no suman a la meta de la actividad.</t>
  </si>
  <si>
    <r>
      <t xml:space="preserve">Programan  EESS del 1°nivel de atención (categorias I-3 y I-4), del  2° y 3° nivel de atención,  laboratorios referenciales  de las regiones de la costa 
</t>
    </r>
    <r>
      <rPr>
        <b/>
        <u/>
        <sz val="10"/>
        <rFont val="Calibri Light"/>
        <family val="2"/>
      </rPr>
      <t xml:space="preserve">EESS </t>
    </r>
    <r>
      <rPr>
        <sz val="10"/>
        <rFont val="Calibri Light"/>
        <family val="2"/>
      </rPr>
      <t xml:space="preserve">
Programar el total de personas con sospecha clinica de carbunco a quienes se realizó examen de laboratorio para confirmacion de diagnóstico de carbunco, el año anterior.
</t>
    </r>
    <r>
      <rPr>
        <b/>
        <u/>
        <sz val="10"/>
        <rFont val="Calibri Light"/>
        <family val="2"/>
      </rPr>
      <t xml:space="preserve">
Laboratorios referenciales:</t>
    </r>
    <r>
      <rPr>
        <sz val="10"/>
        <rFont val="Calibri Light"/>
        <family val="2"/>
      </rPr>
      <t xml:space="preserve">
Programar el total de personas con sospecha clinica de carbunca a quienes se realizó examen de laboratorio para  confirmacion de diagnóstico, el año anterior.
</t>
    </r>
  </si>
  <si>
    <r>
      <t xml:space="preserve">Programan  EESS del 1°nivel de atención categorias I-3 y I-4,  2° y 3° nivel de atención,  laboratorios referenciales .
</t>
    </r>
    <r>
      <rPr>
        <b/>
        <u/>
        <sz val="10"/>
        <rFont val="Calibri Light"/>
        <family val="2"/>
      </rPr>
      <t xml:space="preserve">EESS </t>
    </r>
    <r>
      <rPr>
        <sz val="10"/>
        <rFont val="Calibri Light"/>
        <family val="2"/>
      </rPr>
      <t xml:space="preserve">
Programar el total de personas con diagnostico probable de leptospira a quienes se realizó examen de laboratorio para confirmacion de diagnóstico, el año anterior.
</t>
    </r>
    <r>
      <rPr>
        <b/>
        <u/>
        <sz val="10"/>
        <rFont val="Calibri Light"/>
        <family val="2"/>
      </rPr>
      <t>Laboratorios referenciales:</t>
    </r>
    <r>
      <rPr>
        <sz val="10"/>
        <rFont val="Calibri Light"/>
        <family val="2"/>
      </rPr>
      <t xml:space="preserve">
Programar el total de personas con diagnostico probable de leptospira a quienes se realizó examen de laboratorio para confirmacion de diagnóstico, el año anterior.
</t>
    </r>
    <r>
      <rPr>
        <u/>
        <sz val="10"/>
        <rFont val="Calibri Light"/>
        <family val="2"/>
      </rPr>
      <t xml:space="preserve">
</t>
    </r>
    <r>
      <rPr>
        <b/>
        <u/>
        <sz val="10"/>
        <rFont val="Calibri Light"/>
        <family val="2"/>
      </rPr>
      <t/>
    </r>
  </si>
  <si>
    <r>
      <t xml:space="preserve">Programan   EESS del 3° nivel de atención,  laboratorios referenciales
 Programar
</t>
    </r>
    <r>
      <rPr>
        <b/>
        <u/>
        <sz val="10"/>
        <rFont val="Calibri Light"/>
        <family val="2"/>
      </rPr>
      <t>EESS:</t>
    </r>
    <r>
      <rPr>
        <sz val="10"/>
        <rFont val="Calibri Light"/>
        <family val="2"/>
      </rPr>
      <t xml:space="preserve">
Programar el total de personas con sospecha de cisticircosis a quienes se realizó examen de laboratorio para confirmacion de diagnóstico en el laboratorio del EESS, el año anterior.
</t>
    </r>
    <r>
      <rPr>
        <b/>
        <u/>
        <sz val="10"/>
        <rFont val="Calibri Light"/>
        <family val="2"/>
      </rPr>
      <t>Laboratorios referenciales:</t>
    </r>
    <r>
      <rPr>
        <sz val="10"/>
        <rFont val="Calibri Light"/>
        <family val="2"/>
      </rPr>
      <t xml:space="preserve">
Programar el total de personas con sospecha de cisticircosis a quienes se realizó examen de laboratorio para confirmacion de diagnóstico  en el laboratorio referencial, el año anterior.
</t>
    </r>
  </si>
  <si>
    <r>
      <t xml:space="preserve">Programan EESS del 1° nivel de atención y 2° nivel con poblacion asisgnada,   laboratorios referenciales, de las Regiones de Piura, La libertad, Cajamarca, Lambayeque.
</t>
    </r>
    <r>
      <rPr>
        <u/>
        <sz val="10"/>
        <rFont val="Calibri Light"/>
        <family val="2"/>
      </rPr>
      <t xml:space="preserve">EESS </t>
    </r>
    <r>
      <rPr>
        <sz val="10"/>
        <rFont val="Calibri Light"/>
        <family val="2"/>
      </rPr>
      <t xml:space="preserve">
Programar el total de muestras de humanos (vectores recolectados - pulgas) y muestras de animales (perros y roedores).recolectadas y remitidas a LR el año anterior. 
</t>
    </r>
    <r>
      <rPr>
        <u/>
        <sz val="10"/>
        <rFont val="Calibri Light"/>
        <family val="2"/>
      </rPr>
      <t>Laboratorios referenciales:</t>
    </r>
    <r>
      <rPr>
        <sz val="10"/>
        <rFont val="Calibri Light"/>
        <family val="2"/>
      </rPr>
      <t xml:space="preserve">
Programar el total de muestras de humanos (vectores recolectados - pulgas) y muestras de animales (perros y roedores), procesadas el año anterior. 
</t>
    </r>
    <r>
      <rPr>
        <u/>
        <sz val="10"/>
        <rFont val="Calibri Light"/>
        <family val="2"/>
      </rPr>
      <t>I</t>
    </r>
  </si>
  <si>
    <t>Programan EESS del 1° nivel de atención (categorias  I-3 y I-4) y del 2° nivel con poblacion asignada,, ubicados  en areas de transmisión de Chagas.
Programar el  20% de las viviendas, de áreas endémicas y en localidades de riesgo de introducción del vector.</t>
  </si>
  <si>
    <t>Programan EESS del 1° nivel de atención (categorias I-3 y I-4) y del 2° nivel con poblacion asignada,,  ubicados  en areas de transmisión de Chagas.
Programar el 100% de viviendas de las localidades ubicadas en areas de transmisión de Chagas.</t>
  </si>
  <si>
    <t>Programan EESS del 1° nivel de  atenciòn y del 2° nivel con poblacion asignada, ubicadas en la jurisdicción de comunidades con población nativa en riesgo de rabia silvestre de las Regiones de Loreto, Amazonas, Junín, Ucayali, Ayacucho, Pasco.  Cusco, Madre de Dios.
50 viviendas por cada EESS.</t>
  </si>
  <si>
    <t xml:space="preserve">La meta fisica de la actividad, es igual a la sumatoria de la meta de los 8 sigientes subproductos, :4398301, 4398304, 4398308, 4398313, 4398314, 4398318, 4398319, 4398322
</t>
  </si>
  <si>
    <t>Programan EESS del 1° nivel de ateción (categorias I-1, I-2, I-3 y I-4) y del 2° nivel con poblacion asignada, 
Aplicar el MAS para la determinación del número de la muestra (número de viviendas), en forma trimestral</t>
  </si>
  <si>
    <r>
      <t xml:space="preserve">Programan  EESS del 1°nivel de atención categorias I-3 y I-4,  2° y 3° nivel de atención,  laboratorios referenciales .
</t>
    </r>
    <r>
      <rPr>
        <b/>
        <u/>
        <sz val="10"/>
        <rFont val="Calibri Light"/>
        <family val="2"/>
      </rPr>
      <t xml:space="preserve">EESS </t>
    </r>
    <r>
      <rPr>
        <sz val="10"/>
        <rFont val="Calibri Light"/>
        <family val="2"/>
      </rPr>
      <t xml:space="preserve">
Programar el total de personas con sospecha clinica de brucelosis a quienes se realizó examen de laboratorio para confirmacion de diagnóstico de brucelosis, el año anterior.
</t>
    </r>
    <r>
      <rPr>
        <b/>
        <u/>
        <sz val="10"/>
        <rFont val="Calibri Light"/>
        <family val="2"/>
      </rPr>
      <t>Laboratorios referenciales:</t>
    </r>
    <r>
      <rPr>
        <sz val="10"/>
        <rFont val="Calibri Light"/>
        <family val="2"/>
      </rPr>
      <t xml:space="preserve">
Programar el total de personas con sospecha clinica de brucelosis a quienes se realizó examen de laboratorio para  confirmacion de diagnóstico de brucelosis, el año anterior.
</t>
    </r>
  </si>
  <si>
    <t xml:space="preserve">Acción educativa realizado por personal de salud y está dirigida a familias que viven en distritos de riesgo para enfermedades metaxenicas.   
Incluye:
01 consejería en domicilio/teleorientaciòn donde se aplica la ficha familiar, para identificar al grupo familiar, definir necesidades,  riesgos familiares y el seguimiento correspondiente; se da la consejería acerca de la higiene y ordenamiento de la vivienda, ó acerca de la importancia de abrir las puertas a las intervenciones al personal de salud. 
02 sesiones educativas y 02 sesiones demostrativas.
Los contenidos desarrollados en las sesiones están orientados a mejorar las condiciones de la vivienda, la importancia de apertura de sus casas al personal de salud para realizar las acciones control vectorial,  identificar y eliminar los criaderos de zancudos de su vivienda, higiene y mantenimiento saludable de sus viviendas, entre otras prácticas saludables.
Las sesiones educativas son grupales, y se utiliza metodologías de educación para adultos;  el numero máximo de personas por sesión es 15, cada familia participará  al menos 02 sesiones. </t>
  </si>
  <si>
    <r>
      <t xml:space="preserve">Programan  EESS del 1°nivel de atención y 2° nivel con poblacion asignada,  laboratorios referenciales .
</t>
    </r>
    <r>
      <rPr>
        <b/>
        <u/>
        <sz val="10"/>
        <rFont val="Calibri Light"/>
        <family val="2"/>
      </rPr>
      <t xml:space="preserve">EESS </t>
    </r>
    <r>
      <rPr>
        <sz val="10"/>
        <rFont val="Calibri Light"/>
        <family val="2"/>
      </rPr>
      <t xml:space="preserve">
Programar el total de muestras humanas y de canes para diagnóstico de rabia recolectadas y remitidas a LR el año anterior, mas 10%. o el 0.2% de la poblaciòn canina
</t>
    </r>
    <r>
      <rPr>
        <b/>
        <u/>
        <sz val="10"/>
        <rFont val="Calibri Light"/>
        <family val="2"/>
      </rPr>
      <t>Laboratorios referenciales:</t>
    </r>
    <r>
      <rPr>
        <sz val="10"/>
        <rFont val="Calibri Light"/>
        <family val="2"/>
      </rPr>
      <t xml:space="preserve">
Programar el total de muestras humanas y de canes para diagnóstico de rabia procesadas, el año anterior, mas 10%. 
</t>
    </r>
  </si>
  <si>
    <t xml:space="preserve"> Programan los EESS del 1° nivel de atención y del 2° con poblacion asignada, de acuerdo al siguiete detalle:
a)  EESS con coberturas del 80%, programarán Número de canes vacunados del año anterior más 20%.
b) EESS con coberturas menores del 80%,  programarán número de canes estimados a  vacunar el año anterior más el 20%. 
c) EESS con coberturas mayores del 80%, programar el número de canes vacunados el año anterior. </t>
  </si>
  <si>
    <t xml:space="preserve"> Programa solo el MINSA.
20% de la población que accede a medios de comunicación masivos (radio, televisión y prensa escrita) de areas endémicas de enfermedades metaxenicas y zoonosis.
Para el calculo de la población que accede a medios de comunicación masivos utilizar la población INEI  que corresponde a las áreas endemicas y aplicar la proporción de poblacion de la región que accede a medios de comunicación masivos según la ENDES del año anterior.</t>
  </si>
  <si>
    <t>Programan solo DIRESA, GERESA, DIRIS , Redes que son unidades ejecutoras .
 La programacion se hace de acuerdo al siguiente detalle:
* GERESA/DIRESA/DIRIS: 2 informes al año (uno por semestre) de actividades de implementacion de documentos normativos incluye los procesos de adecuacion si corresponde.
*  Red de Salud/UE: 01 informe trimestral de la actividad realizada para implementar el DTN.</t>
  </si>
  <si>
    <t>Programa solo DIRESA, GERESA, DIRIS y Red  que es unidad ejecutora .
80% de comunicadores, líderes de opinión, periodistas y voceros  del ambito de la jurisdicción de la DIRESA, GERESA, DIRIS y Red, en el caso del MINSA los de referencia nacional.</t>
  </si>
  <si>
    <t>La meta fìsica de la actividad es igual a la meta fisica del subproducto 4398002 POBLACION  INFORMADA EN PREVENCION Y CONTROL DE LAS ENFERMEDADES METAXENICAS Y ZOONOTICAS POR MEDIOS  ALTERNATIVOS DE COMUNICACIÒN</t>
  </si>
  <si>
    <t>Programa solo DIRESA, GERESA, DIRIS y Red  que es unidad ejecutora y el MINSA.
80% de la población objetivo (15  años mas) de distritos priorizados por mayor mortalidad/morbilidad por enfermedades metaxénicas y Zoonóticas.</t>
  </si>
  <si>
    <r>
      <t xml:space="preserve">20% de la población que accede a medios de comunicación masivos (radio, televisión y prensa escrita) </t>
    </r>
    <r>
      <rPr>
        <b/>
        <sz val="10"/>
        <rFont val="Calibri Light"/>
        <family val="2"/>
      </rPr>
      <t>o alternativos</t>
    </r>
    <r>
      <rPr>
        <sz val="10"/>
        <rFont val="Calibri Light"/>
        <family val="2"/>
      </rPr>
      <t xml:space="preserve"> de areas endémicas de enfermedades metaxenicas y zoonosis.
Para el calculo de la población que accede a medios de comunicación masivos  o alternativos  utilizar la población INEI  que corresponde a las áreas endemicas y aplicar la proporción de poblacion de la región que accede a medios de comunicación según la ENDES del año anterior.</t>
    </r>
  </si>
  <si>
    <t>La meta fìsica del producto es igual a la meta fisica del subproducto 4398002 POBLACION INFORMADA EN PREVENCION Y CONTROL DE LAS ENFERMEDADES METAXENICAS Y ZOONOTICAS POR MEDIOS ALTERNATIVOS DE COMUNICACIÓN</t>
  </si>
  <si>
    <t>DEFINCIONES OPERACIONALES Y CRITERIOS DE PROGRAMACIÓN 2023 DEL PROGRAMA PRESUPUESTAL 0017: ENFERMEDADES METAXÉNICAS Y ZOONOSIS</t>
  </si>
  <si>
    <t>PROGRAMA PRESUPUESTAL</t>
  </si>
  <si>
    <t>PRODUCTO</t>
  </si>
  <si>
    <t>ACTIVIDAD</t>
  </si>
  <si>
    <t>SUB PRODUCTO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</si>
</sst>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3" x14ac:knownFonts="1">
    <font>
      <sz val="11"/>
      <color rgb="FF000000"/>
      <name val="Arial"/>
    </font>
    <font>
      <b/>
      <sz val="8"/>
      <color theme="0"/>
      <name val="Arial"/>
      <family val="2"/>
    </font>
    <font>
      <sz val="11"/>
      <color theme="1"/>
      <name val="Calibri"/>
      <family val="2"/>
    </font>
    <font>
      <sz val="8"/>
      <color theme="0"/>
      <name val="Arial"/>
      <family val="2"/>
    </font>
    <font>
      <b/>
      <sz val="8"/>
      <color rgb="FFFFFFFF"/>
      <name val="Arial"/>
      <family val="2"/>
    </font>
    <font>
      <sz val="8"/>
      <color rgb="FF000000"/>
      <name val="Arial"/>
      <family val="2"/>
    </font>
    <font>
      <b/>
      <sz val="8"/>
      <color rgb="FF000000"/>
      <name val="Arial"/>
      <family val="2"/>
    </font>
    <font>
      <sz val="8"/>
      <color theme="1"/>
      <name val="Arial"/>
      <family val="2"/>
    </font>
    <font>
      <sz val="11"/>
      <color rgb="FF000000"/>
      <name val="Calibri"/>
      <family val="2"/>
    </font>
    <font>
      <b/>
      <sz val="11"/>
      <color theme="0"/>
      <name val="Calibri"/>
      <family val="2"/>
    </font>
    <font>
      <sz val="11"/>
      <name val="Arial"/>
      <family val="2"/>
    </font>
    <font>
      <b/>
      <sz val="11"/>
      <color rgb="FF000000"/>
      <name val="Calibri"/>
      <family val="2"/>
    </font>
    <font>
      <b/>
      <sz val="11"/>
      <color theme="1"/>
      <name val="Calibri"/>
      <family val="2"/>
    </font>
    <font>
      <b/>
      <sz val="9"/>
      <color rgb="FF000000"/>
      <name val="Calibri"/>
      <family val="2"/>
    </font>
    <font>
      <sz val="9"/>
      <color rgb="FF000000"/>
      <name val="Calibri"/>
      <family val="2"/>
    </font>
    <font>
      <sz val="9"/>
      <color rgb="FFFF0000"/>
      <name val="Calibri"/>
      <family val="2"/>
    </font>
    <font>
      <sz val="9"/>
      <color theme="1"/>
      <name val="Calibri"/>
      <family val="2"/>
    </font>
    <font>
      <b/>
      <sz val="9"/>
      <color theme="1"/>
      <name val="Calibri"/>
      <family val="2"/>
    </font>
    <font>
      <b/>
      <sz val="9"/>
      <color theme="0"/>
      <name val="Calibri"/>
      <family val="2"/>
    </font>
    <font>
      <b/>
      <sz val="8"/>
      <color theme="0"/>
      <name val="Calibri"/>
      <family val="2"/>
    </font>
    <font>
      <sz val="8"/>
      <color theme="1"/>
      <name val="Calibri"/>
      <family val="2"/>
    </font>
    <font>
      <sz val="11"/>
      <color theme="1"/>
      <name val="Arial"/>
      <family val="2"/>
    </font>
    <font>
      <sz val="8"/>
      <color rgb="FFFF0000"/>
      <name val="Arial"/>
      <family val="2"/>
    </font>
    <font>
      <sz val="8"/>
      <color rgb="FF000000"/>
      <name val="Calibri"/>
      <family val="2"/>
    </font>
    <font>
      <sz val="8"/>
      <color rgb="FFFF0000"/>
      <name val="Calibri"/>
      <family val="2"/>
    </font>
    <font>
      <b/>
      <sz val="8"/>
      <color rgb="FF000000"/>
      <name val="Calibri"/>
      <family val="2"/>
    </font>
    <font>
      <b/>
      <sz val="8"/>
      <color theme="1"/>
      <name val="Calibri"/>
      <family val="2"/>
    </font>
    <font>
      <sz val="14"/>
      <color theme="1"/>
      <name val="Calibri"/>
      <family val="2"/>
    </font>
    <font>
      <sz val="12"/>
      <color theme="1"/>
      <name val="Calibri"/>
      <family val="2"/>
    </font>
    <font>
      <b/>
      <sz val="11"/>
      <color rgb="FFFF0000"/>
      <name val="Arial"/>
      <family val="2"/>
    </font>
    <font>
      <b/>
      <u/>
      <sz val="11"/>
      <color rgb="FF000000"/>
      <name val="Calibri"/>
      <family val="2"/>
    </font>
    <font>
      <strike/>
      <sz val="8"/>
      <color rgb="FFFF0000"/>
      <name val="Arial Narrow"/>
      <family val="2"/>
    </font>
    <font>
      <sz val="11"/>
      <color rgb="FF000000"/>
      <name val="Arial"/>
      <family val="2"/>
    </font>
    <font>
      <b/>
      <sz val="10"/>
      <color rgb="FF002060"/>
      <name val="Calibri Light"/>
      <family val="2"/>
    </font>
    <font>
      <b/>
      <sz val="10"/>
      <color rgb="FFFFE593"/>
      <name val="Calibri Light"/>
      <family val="2"/>
    </font>
    <font>
      <b/>
      <sz val="10"/>
      <name val="Calibri Light"/>
      <family val="2"/>
    </font>
    <font>
      <sz val="10"/>
      <name val="Calibri Light"/>
      <family val="2"/>
    </font>
    <font>
      <i/>
      <sz val="10"/>
      <name val="Calibri Light"/>
      <family val="2"/>
    </font>
    <font>
      <b/>
      <u/>
      <sz val="10"/>
      <name val="Calibri Light"/>
      <family val="2"/>
    </font>
    <font>
      <u/>
      <sz val="10"/>
      <name val="Calibri Light"/>
      <family val="2"/>
    </font>
    <font>
      <u/>
      <sz val="10"/>
      <color indexed="10"/>
      <name val="Calibri Light"/>
      <family val="2"/>
    </font>
    <font>
      <sz val="10"/>
      <color rgb="FF000000"/>
      <name val="Calibri Light"/>
      <family val="2"/>
    </font>
    <font>
      <b/>
      <sz val="14"/>
      <name val="Calibri Light"/>
      <family val="2"/>
    </font>
  </fonts>
  <fills count="25">
    <fill>
      <patternFill patternType="none"/>
    </fill>
    <fill>
      <patternFill patternType="gray125"/>
    </fill>
    <fill>
      <patternFill patternType="solid">
        <fgColor rgb="FF002060"/>
        <bgColor rgb="FF002060"/>
      </patternFill>
    </fill>
    <fill>
      <patternFill patternType="solid">
        <fgColor rgb="FFE36C09"/>
        <bgColor rgb="FFE36C09"/>
      </patternFill>
    </fill>
    <fill>
      <patternFill patternType="solid">
        <fgColor rgb="FFFFC000"/>
        <bgColor rgb="FFFFC000"/>
      </patternFill>
    </fill>
    <fill>
      <patternFill patternType="solid">
        <fgColor rgb="FFFFFFFF"/>
        <bgColor rgb="FFFFFFFF"/>
      </patternFill>
    </fill>
    <fill>
      <patternFill patternType="solid">
        <fgColor rgb="FFD6DCE4"/>
        <bgColor rgb="FFD6DCE4"/>
      </patternFill>
    </fill>
    <fill>
      <patternFill patternType="solid">
        <fgColor rgb="FFE2EFDA"/>
        <bgColor rgb="FFE2EFDA"/>
      </patternFill>
    </fill>
    <fill>
      <patternFill patternType="solid">
        <fgColor rgb="FFC9FFFF"/>
        <bgColor rgb="FFC9FFFF"/>
      </patternFill>
    </fill>
    <fill>
      <patternFill patternType="solid">
        <fgColor rgb="FFFFFF00"/>
        <bgColor rgb="FFFFFF00"/>
      </patternFill>
    </fill>
    <fill>
      <patternFill patternType="solid">
        <fgColor rgb="FF366092"/>
        <bgColor rgb="FF366092"/>
      </patternFill>
    </fill>
    <fill>
      <patternFill patternType="solid">
        <fgColor rgb="FFFFF2CC"/>
        <bgColor rgb="FFFFF2CC"/>
      </patternFill>
    </fill>
    <fill>
      <patternFill patternType="solid">
        <fgColor theme="0"/>
        <bgColor theme="0"/>
      </patternFill>
    </fill>
    <fill>
      <patternFill patternType="solid">
        <fgColor rgb="FF95B3D7"/>
        <bgColor rgb="FF95B3D7"/>
      </patternFill>
    </fill>
    <fill>
      <patternFill patternType="solid">
        <fgColor rgb="FFEAF1DD"/>
        <bgColor rgb="FFEAF1DD"/>
      </patternFill>
    </fill>
    <fill>
      <patternFill patternType="solid">
        <fgColor rgb="FFFDE9D9"/>
        <bgColor rgb="FFFDE9D9"/>
      </patternFill>
    </fill>
    <fill>
      <patternFill patternType="solid">
        <fgColor rgb="FFDBE5F1"/>
        <bgColor rgb="FFDBE5F1"/>
      </patternFill>
    </fill>
    <fill>
      <patternFill patternType="solid">
        <fgColor rgb="FFFABF8F"/>
        <bgColor rgb="FFFABF8F"/>
      </patternFill>
    </fill>
    <fill>
      <patternFill patternType="solid">
        <fgColor rgb="FFE5DFEC"/>
        <bgColor rgb="FFE5DFEC"/>
      </patternFill>
    </fill>
    <fill>
      <patternFill patternType="solid">
        <fgColor theme="8" tint="0.59999389629810485"/>
        <bgColor rgb="FF002060"/>
      </patternFill>
    </fill>
    <fill>
      <patternFill patternType="solid">
        <fgColor theme="4" tint="0.39997558519241921"/>
        <bgColor rgb="FF002060"/>
      </patternFill>
    </fill>
    <fill>
      <patternFill patternType="solid">
        <fgColor rgb="FF0070C0"/>
        <bgColor rgb="FF002060"/>
      </patternFill>
    </fill>
    <fill>
      <patternFill patternType="solid">
        <fgColor theme="4" tint="0.59999389629810485"/>
        <bgColor indexed="64"/>
      </patternFill>
    </fill>
    <fill>
      <patternFill patternType="solid">
        <fgColor theme="8" tint="0.39997558519241921"/>
        <bgColor indexed="64"/>
      </patternFill>
    </fill>
    <fill>
      <patternFill patternType="solid">
        <fgColor rgb="FF0070C0"/>
        <bgColor indexed="64"/>
      </patternFill>
    </fill>
  </fills>
  <borders count="24">
    <border>
      <left/>
      <right/>
      <top/>
      <bottom/>
      <diagonal/>
    </border>
    <border>
      <left style="thin">
        <color rgb="FF000000"/>
      </left>
      <right style="thin">
        <color rgb="FF000000"/>
      </right>
      <top style="thin">
        <color rgb="FF000000"/>
      </top>
      <bottom style="thin">
        <color rgb="FF000000"/>
      </bottom>
      <diagonal/>
    </border>
    <border>
      <left/>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rgb="FF999999"/>
      </left>
      <right/>
      <top style="thin">
        <color rgb="FF999999"/>
      </top>
      <bottom/>
      <diagonal/>
    </border>
    <border>
      <left style="thin">
        <color indexed="65"/>
      </left>
      <right/>
      <top style="thin">
        <color rgb="FF999999"/>
      </top>
      <bottom/>
      <diagonal/>
    </border>
    <border>
      <left style="thin">
        <color indexed="65"/>
      </left>
      <right style="thin">
        <color rgb="FF999999"/>
      </right>
      <top style="thin">
        <color rgb="FF999999"/>
      </top>
      <bottom/>
      <diagonal/>
    </border>
    <border>
      <left/>
      <right style="thin">
        <color rgb="FF999999"/>
      </right>
      <top style="thin">
        <color rgb="FF999999"/>
      </top>
      <bottom/>
      <diagonal/>
    </border>
    <border>
      <left style="thin">
        <color rgb="FF999999"/>
      </left>
      <right/>
      <top style="thin">
        <color indexed="65"/>
      </top>
      <bottom/>
      <diagonal/>
    </border>
    <border>
      <left style="thin">
        <color rgb="FF999999"/>
      </left>
      <right/>
      <top/>
      <bottom/>
      <diagonal/>
    </border>
    <border>
      <left/>
      <right style="thin">
        <color rgb="FF999999"/>
      </right>
      <top/>
      <bottom/>
      <diagonal/>
    </border>
    <border>
      <left style="thin">
        <color rgb="FF999999"/>
      </left>
      <right/>
      <top style="thin">
        <color rgb="FF999999"/>
      </top>
      <bottom style="thin">
        <color rgb="FF999999"/>
      </bottom>
      <diagonal/>
    </border>
    <border>
      <left style="thin">
        <color indexed="65"/>
      </left>
      <right/>
      <top style="thin">
        <color rgb="FF999999"/>
      </top>
      <bottom style="thin">
        <color rgb="FF999999"/>
      </bottom>
      <diagonal/>
    </border>
    <border>
      <left/>
      <right style="thin">
        <color rgb="FF999999"/>
      </right>
      <top style="thin">
        <color rgb="FF999999"/>
      </top>
      <bottom style="thin">
        <color rgb="FF999999"/>
      </bottom>
      <diagonal/>
    </border>
    <border>
      <left style="thin">
        <color rgb="FF999999"/>
      </left>
      <right style="thin">
        <color rgb="FF999999"/>
      </right>
      <top style="thin">
        <color rgb="FF999999"/>
      </top>
      <bottom style="thin">
        <color rgb="FF999999"/>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1">
    <xf numFmtId="0" fontId="0" fillId="0" borderId="0"/>
  </cellStyleXfs>
  <cellXfs count="173">
    <xf numFmtId="0" fontId="0" fillId="0" borderId="0" xfId="0" applyFont="1" applyAlignment="1"/>
    <xf numFmtId="0" fontId="0" fillId="0" borderId="1" xfId="0" applyFont="1" applyBorder="1"/>
    <xf numFmtId="0" fontId="1" fillId="2" borderId="1" xfId="0" applyFont="1" applyFill="1" applyBorder="1" applyAlignment="1">
      <alignment horizontal="center" vertical="center" wrapText="1"/>
    </xf>
    <xf numFmtId="0" fontId="2" fillId="0" borderId="0" xfId="0" applyFont="1"/>
    <xf numFmtId="0" fontId="3" fillId="2" borderId="1" xfId="0" applyFont="1" applyFill="1" applyBorder="1" applyAlignment="1">
      <alignment horizontal="center" vertical="center" wrapText="1"/>
    </xf>
    <xf numFmtId="49" fontId="1" fillId="2" borderId="1" xfId="0" applyNumberFormat="1"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1" fillId="3" borderId="1"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5" fillId="0" borderId="1" xfId="0" applyFont="1" applyBorder="1" applyAlignment="1">
      <alignment horizontal="center" vertical="center" wrapText="1"/>
    </xf>
    <xf numFmtId="0" fontId="5" fillId="0" borderId="0" xfId="0" applyFont="1" applyAlignment="1">
      <alignment horizontal="center" vertical="center" wrapText="1"/>
    </xf>
    <xf numFmtId="0" fontId="5" fillId="4" borderId="1" xfId="0" applyFont="1" applyFill="1" applyBorder="1" applyAlignment="1">
      <alignment horizontal="center" vertical="center" wrapText="1"/>
    </xf>
    <xf numFmtId="0" fontId="6" fillId="0" borderId="1" xfId="0" applyFont="1" applyBorder="1" applyAlignment="1">
      <alignment horizontal="center" vertical="center" wrapText="1"/>
    </xf>
    <xf numFmtId="9" fontId="5" fillId="0" borderId="1" xfId="0" applyNumberFormat="1" applyFont="1" applyBorder="1" applyAlignment="1">
      <alignment horizontal="center" vertical="center" wrapText="1"/>
    </xf>
    <xf numFmtId="0" fontId="7" fillId="0" borderId="1" xfId="0" applyFont="1" applyBorder="1" applyAlignment="1">
      <alignment horizontal="center" vertical="center" wrapText="1"/>
    </xf>
    <xf numFmtId="0" fontId="8" fillId="0" borderId="0" xfId="0" applyFont="1"/>
    <xf numFmtId="0" fontId="9" fillId="2" borderId="1" xfId="0" applyFont="1" applyFill="1" applyBorder="1" applyAlignment="1">
      <alignment horizontal="center"/>
    </xf>
    <xf numFmtId="0" fontId="0" fillId="0" borderId="1" xfId="0" applyFont="1" applyBorder="1" applyAlignment="1">
      <alignment horizontal="left"/>
    </xf>
    <xf numFmtId="0" fontId="0" fillId="0" borderId="1" xfId="0" applyFont="1" applyBorder="1" applyAlignment="1">
      <alignment horizontal="right"/>
    </xf>
    <xf numFmtId="49" fontId="5" fillId="0" borderId="1" xfId="0" applyNumberFormat="1" applyFont="1" applyBorder="1" applyAlignment="1">
      <alignment horizontal="center" vertical="center" wrapText="1"/>
    </xf>
    <xf numFmtId="0" fontId="5" fillId="5" borderId="1" xfId="0" applyFont="1" applyFill="1" applyBorder="1" applyAlignment="1">
      <alignment horizontal="center" vertical="center" wrapText="1"/>
    </xf>
    <xf numFmtId="49" fontId="5" fillId="5" borderId="1" xfId="0" applyNumberFormat="1" applyFont="1" applyFill="1" applyBorder="1" applyAlignment="1">
      <alignment horizontal="center" vertical="center" wrapText="1"/>
    </xf>
    <xf numFmtId="0" fontId="0" fillId="0" borderId="0" xfId="0" applyFont="1"/>
    <xf numFmtId="0" fontId="11" fillId="6" borderId="1" xfId="0" applyFont="1" applyFill="1" applyBorder="1" applyAlignment="1">
      <alignment horizontal="center" wrapText="1"/>
    </xf>
    <xf numFmtId="0" fontId="11" fillId="6" borderId="1" xfId="0" applyFont="1" applyFill="1" applyBorder="1" applyAlignment="1">
      <alignment horizontal="center"/>
    </xf>
    <xf numFmtId="0" fontId="12" fillId="6" borderId="1" xfId="0" applyFont="1" applyFill="1" applyBorder="1" applyAlignment="1">
      <alignment horizontal="center"/>
    </xf>
    <xf numFmtId="0" fontId="14" fillId="7" borderId="1" xfId="0" applyFont="1" applyFill="1" applyBorder="1" applyAlignment="1">
      <alignment horizontal="left"/>
    </xf>
    <xf numFmtId="0" fontId="15" fillId="7" borderId="1" xfId="0" applyFont="1" applyFill="1" applyBorder="1" applyAlignment="1">
      <alignment horizontal="center"/>
    </xf>
    <xf numFmtId="0" fontId="16" fillId="7" borderId="1" xfId="0" applyFont="1" applyFill="1" applyBorder="1" applyAlignment="1">
      <alignment horizontal="center"/>
    </xf>
    <xf numFmtId="0" fontId="17" fillId="7" borderId="1" xfId="0" applyFont="1" applyFill="1" applyBorder="1" applyAlignment="1">
      <alignment horizontal="center"/>
    </xf>
    <xf numFmtId="0" fontId="14" fillId="0" borderId="1" xfId="0" applyFont="1" applyBorder="1" applyAlignment="1">
      <alignment horizontal="left"/>
    </xf>
    <xf numFmtId="0" fontId="15" fillId="0" borderId="1" xfId="0" applyFont="1" applyBorder="1" applyAlignment="1">
      <alignment horizontal="center"/>
    </xf>
    <xf numFmtId="0" fontId="16" fillId="0" borderId="1" xfId="0" applyFont="1" applyBorder="1" applyAlignment="1">
      <alignment horizontal="center"/>
    </xf>
    <xf numFmtId="0" fontId="16" fillId="7" borderId="1" xfId="0" applyFont="1" applyFill="1" applyBorder="1"/>
    <xf numFmtId="0" fontId="8" fillId="7" borderId="1" xfId="0" applyFont="1" applyFill="1" applyBorder="1"/>
    <xf numFmtId="0" fontId="16" fillId="0" borderId="1" xfId="0" applyFont="1" applyBorder="1"/>
    <xf numFmtId="0" fontId="2" fillId="0" borderId="0" xfId="0" applyFont="1" applyAlignment="1">
      <alignment wrapText="1"/>
    </xf>
    <xf numFmtId="0" fontId="17" fillId="8" borderId="2" xfId="0" applyFont="1" applyFill="1" applyBorder="1" applyAlignment="1">
      <alignment horizontal="left" wrapText="1"/>
    </xf>
    <xf numFmtId="0" fontId="16" fillId="8" borderId="2" xfId="0" applyFont="1" applyFill="1" applyBorder="1" applyAlignment="1">
      <alignment horizontal="left" wrapText="1"/>
    </xf>
    <xf numFmtId="0" fontId="18" fillId="2" borderId="1" xfId="0" applyFont="1" applyFill="1" applyBorder="1" applyAlignment="1">
      <alignment horizontal="center" vertical="center" wrapText="1"/>
    </xf>
    <xf numFmtId="0" fontId="18" fillId="3" borderId="1" xfId="0" applyFont="1" applyFill="1" applyBorder="1" applyAlignment="1">
      <alignment horizontal="center" vertical="center" wrapText="1"/>
    </xf>
    <xf numFmtId="0" fontId="14" fillId="0" borderId="1" xfId="0" applyFont="1" applyBorder="1" applyAlignment="1">
      <alignment vertical="center" wrapText="1"/>
    </xf>
    <xf numFmtId="0" fontId="14" fillId="4" borderId="1" xfId="0" applyFont="1" applyFill="1" applyBorder="1" applyAlignment="1">
      <alignment vertical="center" wrapText="1"/>
    </xf>
    <xf numFmtId="0" fontId="8" fillId="0" borderId="1" xfId="0" applyFont="1" applyBorder="1" applyAlignment="1">
      <alignment vertical="center"/>
    </xf>
    <xf numFmtId="0" fontId="5" fillId="0" borderId="1" xfId="0" applyFont="1" applyBorder="1" applyAlignment="1">
      <alignment horizontal="left" vertical="center" wrapText="1"/>
    </xf>
    <xf numFmtId="0" fontId="5" fillId="5" borderId="1" xfId="0" quotePrefix="1" applyFont="1" applyFill="1" applyBorder="1" applyAlignment="1">
      <alignment horizontal="left" vertical="center" wrapText="1"/>
    </xf>
    <xf numFmtId="0" fontId="5" fillId="0" borderId="1" xfId="0" quotePrefix="1" applyFont="1" applyBorder="1" applyAlignment="1">
      <alignment horizontal="left" vertical="center" wrapText="1"/>
    </xf>
    <xf numFmtId="0" fontId="14" fillId="0" borderId="0" xfId="0" applyFont="1" applyAlignment="1">
      <alignment wrapText="1"/>
    </xf>
    <xf numFmtId="0" fontId="5" fillId="9" borderId="1" xfId="0" applyFont="1" applyFill="1" applyBorder="1" applyAlignment="1">
      <alignment horizontal="center" vertical="center" wrapText="1"/>
    </xf>
    <xf numFmtId="0" fontId="5" fillId="0" borderId="1" xfId="0" quotePrefix="1" applyFont="1" applyBorder="1" applyAlignment="1">
      <alignment horizontal="center" vertical="center" wrapText="1"/>
    </xf>
    <xf numFmtId="0" fontId="5" fillId="9" borderId="1" xfId="0" quotePrefix="1" applyFont="1" applyFill="1" applyBorder="1" applyAlignment="1">
      <alignment horizontal="left" vertical="center" wrapText="1"/>
    </xf>
    <xf numFmtId="0" fontId="2" fillId="0" borderId="1" xfId="0" applyFont="1" applyBorder="1" applyAlignment="1">
      <alignment wrapText="1"/>
    </xf>
    <xf numFmtId="0" fontId="19" fillId="10" borderId="1" xfId="0" applyFont="1" applyFill="1" applyBorder="1" applyAlignment="1">
      <alignment horizontal="center" vertical="center" wrapText="1"/>
    </xf>
    <xf numFmtId="0" fontId="19" fillId="3" borderId="1" xfId="0" applyFont="1" applyFill="1" applyBorder="1" applyAlignment="1">
      <alignment horizontal="center" vertical="center" wrapText="1"/>
    </xf>
    <xf numFmtId="0" fontId="9" fillId="10" borderId="1" xfId="0" applyFont="1" applyFill="1" applyBorder="1" applyAlignment="1">
      <alignment vertical="center" wrapText="1"/>
    </xf>
    <xf numFmtId="0" fontId="8" fillId="0" borderId="1" xfId="0" applyFont="1" applyBorder="1"/>
    <xf numFmtId="0" fontId="20" fillId="0" borderId="1" xfId="0" applyFont="1" applyBorder="1" applyAlignment="1">
      <alignment horizontal="left" vertical="center" wrapText="1"/>
    </xf>
    <xf numFmtId="0" fontId="20" fillId="0" borderId="1" xfId="0" applyFont="1" applyBorder="1" applyAlignment="1">
      <alignment wrapText="1"/>
    </xf>
    <xf numFmtId="0" fontId="20" fillId="0" borderId="1" xfId="0" applyFont="1" applyBorder="1" applyAlignment="1">
      <alignment vertical="top" wrapText="1"/>
    </xf>
    <xf numFmtId="0" fontId="20" fillId="0" borderId="1" xfId="0" applyFont="1" applyBorder="1" applyAlignment="1">
      <alignment horizontal="left" wrapText="1"/>
    </xf>
    <xf numFmtId="0" fontId="8" fillId="0" borderId="1" xfId="0" quotePrefix="1" applyFont="1" applyBorder="1"/>
    <xf numFmtId="9" fontId="8" fillId="0" borderId="1" xfId="0" applyNumberFormat="1" applyFont="1" applyBorder="1"/>
    <xf numFmtId="0" fontId="2" fillId="0" borderId="1" xfId="0" applyFont="1" applyBorder="1" applyAlignment="1">
      <alignment horizontal="left" vertical="center" wrapText="1"/>
    </xf>
    <xf numFmtId="0" fontId="2" fillId="11" borderId="1" xfId="0" applyFont="1" applyFill="1" applyBorder="1" applyAlignment="1">
      <alignment horizontal="left" wrapText="1"/>
    </xf>
    <xf numFmtId="0" fontId="2" fillId="11" borderId="1" xfId="0" applyFont="1" applyFill="1" applyBorder="1" applyAlignment="1">
      <alignment horizontal="left" vertical="center" wrapText="1"/>
    </xf>
    <xf numFmtId="0" fontId="2" fillId="11" borderId="1" xfId="0" applyFont="1" applyFill="1" applyBorder="1" applyAlignment="1">
      <alignment horizontal="left" vertical="top" wrapText="1"/>
    </xf>
    <xf numFmtId="0" fontId="2" fillId="0" borderId="1" xfId="0" applyFont="1" applyBorder="1"/>
    <xf numFmtId="0" fontId="2" fillId="11" borderId="1" xfId="0" applyFont="1" applyFill="1" applyBorder="1" applyAlignment="1">
      <alignment horizontal="left" vertical="center"/>
    </xf>
    <xf numFmtId="0" fontId="2" fillId="0" borderId="1" xfId="0" applyFont="1" applyBorder="1" applyAlignment="1">
      <alignment horizontal="left" wrapText="1"/>
    </xf>
    <xf numFmtId="0" fontId="2" fillId="5" borderId="1" xfId="0" applyFont="1" applyFill="1" applyBorder="1" applyAlignment="1">
      <alignment horizontal="left" vertical="center" wrapText="1"/>
    </xf>
    <xf numFmtId="0" fontId="21" fillId="0" borderId="0" xfId="0" applyFont="1" applyAlignment="1">
      <alignment horizontal="left" vertical="center" wrapText="1"/>
    </xf>
    <xf numFmtId="0" fontId="5" fillId="12" borderId="1" xfId="0" applyFont="1" applyFill="1" applyBorder="1" applyAlignment="1">
      <alignment horizontal="center" vertical="center" wrapText="1"/>
    </xf>
    <xf numFmtId="0" fontId="22" fillId="0" borderId="1" xfId="0" applyFont="1" applyBorder="1" applyAlignment="1">
      <alignment horizontal="center" vertical="center" wrapText="1"/>
    </xf>
    <xf numFmtId="0" fontId="22" fillId="12" borderId="1" xfId="0" applyFont="1" applyFill="1" applyBorder="1" applyAlignment="1">
      <alignment horizontal="center" vertical="center" wrapText="1"/>
    </xf>
    <xf numFmtId="49" fontId="14" fillId="0" borderId="0" xfId="0" applyNumberFormat="1" applyFont="1" applyAlignment="1">
      <alignment wrapText="1"/>
    </xf>
    <xf numFmtId="0" fontId="20" fillId="0" borderId="0" xfId="0" applyFont="1" applyAlignment="1">
      <alignment vertical="center"/>
    </xf>
    <xf numFmtId="0" fontId="20" fillId="0" borderId="1" xfId="0" applyFont="1" applyBorder="1" applyAlignment="1">
      <alignment vertical="center"/>
    </xf>
    <xf numFmtId="0" fontId="19" fillId="2" borderId="1" xfId="0" applyFont="1" applyFill="1" applyBorder="1" applyAlignment="1">
      <alignment horizontal="center" vertical="center" wrapText="1"/>
    </xf>
    <xf numFmtId="0" fontId="19" fillId="13" borderId="1" xfId="0" applyFont="1" applyFill="1" applyBorder="1" applyAlignment="1">
      <alignment horizontal="center" vertical="center" wrapText="1"/>
    </xf>
    <xf numFmtId="0" fontId="23" fillId="14" borderId="1" xfId="0" applyFont="1" applyFill="1" applyBorder="1" applyAlignment="1">
      <alignment horizontal="left" vertical="center" wrapText="1"/>
    </xf>
    <xf numFmtId="0" fontId="20" fillId="0" borderId="1" xfId="0" quotePrefix="1" applyFont="1" applyBorder="1" applyAlignment="1">
      <alignment vertical="center"/>
    </xf>
    <xf numFmtId="0" fontId="20" fillId="14" borderId="1" xfId="0" applyFont="1" applyFill="1" applyBorder="1" applyAlignment="1">
      <alignment horizontal="left" vertical="center" wrapText="1"/>
    </xf>
    <xf numFmtId="9" fontId="20" fillId="0" borderId="1" xfId="0" quotePrefix="1" applyNumberFormat="1" applyFont="1" applyBorder="1" applyAlignment="1">
      <alignment vertical="center"/>
    </xf>
    <xf numFmtId="0" fontId="20" fillId="0" borderId="1" xfId="0" quotePrefix="1" applyFont="1" applyBorder="1" applyAlignment="1">
      <alignment vertical="center" wrapText="1"/>
    </xf>
    <xf numFmtId="0" fontId="23" fillId="12" borderId="1" xfId="0" applyFont="1" applyFill="1" applyBorder="1" applyAlignment="1">
      <alignment horizontal="left" vertical="center" wrapText="1"/>
    </xf>
    <xf numFmtId="0" fontId="23" fillId="15" borderId="1" xfId="0" applyFont="1" applyFill="1" applyBorder="1" applyAlignment="1">
      <alignment horizontal="left" vertical="center" wrapText="1"/>
    </xf>
    <xf numFmtId="0" fontId="24" fillId="15" borderId="1" xfId="0" applyFont="1" applyFill="1" applyBorder="1" applyAlignment="1">
      <alignment horizontal="left" vertical="center" wrapText="1"/>
    </xf>
    <xf numFmtId="0" fontId="23" fillId="16" borderId="1" xfId="0" applyFont="1" applyFill="1" applyBorder="1" applyAlignment="1">
      <alignment horizontal="left" vertical="center" wrapText="1"/>
    </xf>
    <xf numFmtId="0" fontId="20" fillId="17" borderId="1" xfId="0" applyFont="1" applyFill="1" applyBorder="1" applyAlignment="1">
      <alignment vertical="center"/>
    </xf>
    <xf numFmtId="0" fontId="23" fillId="17" borderId="1" xfId="0" applyFont="1" applyFill="1" applyBorder="1" applyAlignment="1">
      <alignment horizontal="left" vertical="center" wrapText="1"/>
    </xf>
    <xf numFmtId="0" fontId="20" fillId="17" borderId="1" xfId="0" applyFont="1" applyFill="1" applyBorder="1" applyAlignment="1">
      <alignment vertical="center" wrapText="1"/>
    </xf>
    <xf numFmtId="0" fontId="23" fillId="18" borderId="1" xfId="0" applyFont="1" applyFill="1" applyBorder="1" applyAlignment="1">
      <alignment horizontal="left" vertical="center" wrapText="1"/>
    </xf>
    <xf numFmtId="0" fontId="25" fillId="18" borderId="1" xfId="0" applyFont="1" applyFill="1" applyBorder="1" applyAlignment="1">
      <alignment horizontal="left" vertical="center" wrapText="1"/>
    </xf>
    <xf numFmtId="0" fontId="26" fillId="0" borderId="1" xfId="0" quotePrefix="1" applyFont="1" applyBorder="1" applyAlignment="1">
      <alignment vertical="center"/>
    </xf>
    <xf numFmtId="0" fontId="26" fillId="0" borderId="0" xfId="0" quotePrefix="1" applyFont="1" applyAlignment="1">
      <alignment vertical="center"/>
    </xf>
    <xf numFmtId="0" fontId="26" fillId="0" borderId="0" xfId="0" applyFont="1" applyAlignment="1">
      <alignment vertical="center"/>
    </xf>
    <xf numFmtId="0" fontId="8" fillId="0" borderId="0" xfId="0" applyFont="1" applyAlignment="1">
      <alignment wrapText="1"/>
    </xf>
    <xf numFmtId="9" fontId="14" fillId="0" borderId="1" xfId="0" applyNumberFormat="1" applyFont="1" applyBorder="1" applyAlignment="1">
      <alignment vertical="center" wrapText="1"/>
    </xf>
    <xf numFmtId="0" fontId="14" fillId="12" borderId="1" xfId="0" applyFont="1" applyFill="1" applyBorder="1" applyAlignment="1">
      <alignment vertical="center" wrapText="1"/>
    </xf>
    <xf numFmtId="0" fontId="15" fillId="0" borderId="1" xfId="0" applyFont="1" applyBorder="1" applyAlignment="1">
      <alignment vertical="center" wrapText="1"/>
    </xf>
    <xf numFmtId="0" fontId="15" fillId="12" borderId="1" xfId="0" applyFont="1" applyFill="1" applyBorder="1" applyAlignment="1">
      <alignment vertical="center" wrapText="1"/>
    </xf>
    <xf numFmtId="49" fontId="14" fillId="0" borderId="1" xfId="0" applyNumberFormat="1" applyFont="1" applyBorder="1" applyAlignment="1">
      <alignment vertical="center" wrapText="1"/>
    </xf>
    <xf numFmtId="0" fontId="14" fillId="0" borderId="1" xfId="0" applyFont="1" applyBorder="1" applyAlignment="1">
      <alignment wrapText="1"/>
    </xf>
    <xf numFmtId="0" fontId="2" fillId="0" borderId="1" xfId="0" applyFont="1" applyBorder="1" applyAlignment="1">
      <alignment horizontal="center" vertical="center" wrapText="1"/>
    </xf>
    <xf numFmtId="0" fontId="2" fillId="0" borderId="1" xfId="0" applyFont="1" applyBorder="1" applyAlignment="1">
      <alignment horizontal="center" vertical="top" wrapText="1"/>
    </xf>
    <xf numFmtId="0" fontId="27" fillId="0" borderId="1" xfId="0" applyFont="1" applyBorder="1" applyAlignment="1">
      <alignment horizontal="center" vertical="center" wrapText="1"/>
    </xf>
    <xf numFmtId="0" fontId="28" fillId="0" borderId="1" xfId="0" applyFont="1" applyBorder="1" applyAlignment="1">
      <alignment horizontal="center" vertical="center" wrapText="1"/>
    </xf>
    <xf numFmtId="0" fontId="35" fillId="0" borderId="0" xfId="0" applyFont="1" applyAlignment="1">
      <alignment horizontal="center" vertical="center"/>
    </xf>
    <xf numFmtId="0" fontId="36" fillId="0" borderId="0" xfId="0" applyFont="1" applyAlignment="1">
      <alignment horizontal="center" vertical="center"/>
    </xf>
    <xf numFmtId="0" fontId="36" fillId="0" borderId="0" xfId="0" applyFont="1" applyAlignment="1">
      <alignment horizontal="justify" vertical="center"/>
    </xf>
    <xf numFmtId="0" fontId="0" fillId="0" borderId="11" xfId="0" applyFont="1" applyBorder="1" applyAlignment="1"/>
    <xf numFmtId="0" fontId="0" fillId="0" borderId="12" xfId="0" applyFont="1" applyBorder="1" applyAlignment="1"/>
    <xf numFmtId="0" fontId="0" fillId="0" borderId="11" xfId="0" pivotButton="1" applyFont="1" applyBorder="1" applyAlignment="1"/>
    <xf numFmtId="0" fontId="0" fillId="0" borderId="13" xfId="0" applyFont="1" applyBorder="1" applyAlignment="1"/>
    <xf numFmtId="0" fontId="0" fillId="0" borderId="14" xfId="0" applyFont="1" applyBorder="1" applyAlignment="1"/>
    <xf numFmtId="0" fontId="0" fillId="0" borderId="11" xfId="0" applyNumberFormat="1" applyFont="1" applyBorder="1" applyAlignment="1"/>
    <xf numFmtId="0" fontId="0" fillId="0" borderId="14" xfId="0" applyNumberFormat="1" applyFont="1" applyBorder="1" applyAlignment="1"/>
    <xf numFmtId="0" fontId="0" fillId="0" borderId="15" xfId="0" applyFont="1" applyBorder="1" applyAlignment="1"/>
    <xf numFmtId="0" fontId="0" fillId="0" borderId="16" xfId="0" applyFont="1" applyBorder="1" applyAlignment="1"/>
    <xf numFmtId="0" fontId="0" fillId="0" borderId="16" xfId="0" applyNumberFormat="1" applyFont="1" applyBorder="1" applyAlignment="1"/>
    <xf numFmtId="0" fontId="0" fillId="0" borderId="17" xfId="0" applyNumberFormat="1" applyFont="1" applyBorder="1" applyAlignment="1"/>
    <xf numFmtId="0" fontId="0" fillId="0" borderId="18" xfId="0" applyFont="1" applyBorder="1" applyAlignment="1"/>
    <xf numFmtId="0" fontId="0" fillId="0" borderId="19" xfId="0" applyFont="1" applyBorder="1" applyAlignment="1"/>
    <xf numFmtId="0" fontId="0" fillId="0" borderId="18" xfId="0" applyNumberFormat="1" applyFont="1" applyBorder="1" applyAlignment="1"/>
    <xf numFmtId="0" fontId="0" fillId="0" borderId="20" xfId="0" applyNumberFormat="1" applyFont="1" applyBorder="1" applyAlignment="1"/>
    <xf numFmtId="0" fontId="0" fillId="0" borderId="21" xfId="0" pivotButton="1" applyFont="1" applyBorder="1" applyAlignment="1"/>
    <xf numFmtId="0" fontId="0" fillId="0" borderId="21" xfId="0" applyFont="1" applyBorder="1" applyAlignment="1"/>
    <xf numFmtId="0" fontId="36" fillId="0" borderId="0" xfId="0" applyFont="1" applyFill="1" applyAlignment="1">
      <alignment horizontal="justify" vertical="center"/>
    </xf>
    <xf numFmtId="0" fontId="41" fillId="0" borderId="2" xfId="0" applyFont="1" applyBorder="1" applyAlignment="1">
      <alignment vertical="center"/>
    </xf>
    <xf numFmtId="0" fontId="36" fillId="0" borderId="0" xfId="0" applyFont="1" applyFill="1" applyAlignment="1"/>
    <xf numFmtId="0" fontId="36" fillId="0" borderId="0" xfId="0" applyFont="1" applyFill="1" applyAlignment="1">
      <alignment vertical="center" wrapText="1"/>
    </xf>
    <xf numFmtId="0" fontId="36" fillId="0" borderId="0" xfId="0" applyFont="1" applyAlignment="1">
      <alignment horizontal="justify" vertical="center" wrapText="1"/>
    </xf>
    <xf numFmtId="0" fontId="36" fillId="0" borderId="0" xfId="0" applyFont="1" applyAlignment="1">
      <alignment horizontal="center" vertical="center" wrapText="1"/>
    </xf>
    <xf numFmtId="0" fontId="36" fillId="0" borderId="0" xfId="0" applyFont="1" applyAlignment="1">
      <alignment horizontal="left" vertical="center" wrapText="1"/>
    </xf>
    <xf numFmtId="49" fontId="36" fillId="0" borderId="0" xfId="0" applyNumberFormat="1" applyFont="1" applyAlignment="1">
      <alignment horizontal="center" vertical="center" wrapText="1"/>
    </xf>
    <xf numFmtId="0" fontId="36" fillId="0" borderId="0" xfId="0" applyFont="1" applyFill="1" applyAlignment="1">
      <alignment horizontal="center" vertical="center" wrapText="1"/>
    </xf>
    <xf numFmtId="0" fontId="36" fillId="0" borderId="0" xfId="0" applyFont="1" applyAlignment="1">
      <alignment horizontal="left" vertical="center"/>
    </xf>
    <xf numFmtId="0" fontId="36" fillId="0" borderId="0" xfId="0" applyFont="1" applyFill="1" applyAlignment="1">
      <alignment horizontal="center" vertical="center"/>
    </xf>
    <xf numFmtId="0" fontId="33" fillId="19" borderId="9" xfId="0" applyFont="1" applyFill="1" applyBorder="1" applyAlignment="1">
      <alignment horizontal="center" vertical="center" wrapText="1"/>
    </xf>
    <xf numFmtId="0" fontId="33" fillId="20" borderId="9" xfId="0" applyFont="1" applyFill="1" applyBorder="1" applyAlignment="1">
      <alignment horizontal="center" vertical="center" wrapText="1"/>
    </xf>
    <xf numFmtId="49" fontId="34" fillId="21" borderId="9" xfId="0" applyNumberFormat="1" applyFont="1" applyFill="1" applyBorder="1" applyAlignment="1">
      <alignment horizontal="center" vertical="center" wrapText="1"/>
    </xf>
    <xf numFmtId="0" fontId="34" fillId="21" borderId="9" xfId="0" applyFont="1" applyFill="1" applyBorder="1" applyAlignment="1">
      <alignment horizontal="center" vertical="center" wrapText="1"/>
    </xf>
    <xf numFmtId="49" fontId="36" fillId="0" borderId="9" xfId="0" applyNumberFormat="1" applyFont="1" applyFill="1" applyBorder="1" applyAlignment="1">
      <alignment horizontal="center" vertical="center" wrapText="1"/>
    </xf>
    <xf numFmtId="0" fontId="36" fillId="0" borderId="9" xfId="0" applyFont="1" applyFill="1" applyBorder="1" applyAlignment="1">
      <alignment vertical="center" wrapText="1"/>
    </xf>
    <xf numFmtId="0" fontId="36" fillId="0" borderId="9" xfId="0" applyFont="1" applyFill="1" applyBorder="1" applyAlignment="1">
      <alignment horizontal="center" vertical="center" wrapText="1"/>
    </xf>
    <xf numFmtId="0" fontId="36" fillId="0" borderId="9" xfId="0" applyFont="1" applyFill="1" applyBorder="1" applyAlignment="1">
      <alignment horizontal="justify" vertical="center" wrapText="1"/>
    </xf>
    <xf numFmtId="0" fontId="36" fillId="0" borderId="9" xfId="0" applyFont="1" applyFill="1" applyBorder="1" applyAlignment="1">
      <alignment horizontal="justify" vertical="center"/>
    </xf>
    <xf numFmtId="0" fontId="36" fillId="0" borderId="9" xfId="0" applyFont="1" applyFill="1" applyBorder="1" applyAlignment="1">
      <alignment horizontal="center" vertical="center"/>
    </xf>
    <xf numFmtId="0" fontId="36" fillId="0" borderId="9" xfId="0" applyFont="1" applyFill="1" applyBorder="1" applyAlignment="1">
      <alignment horizontal="left" vertical="center" wrapText="1"/>
    </xf>
    <xf numFmtId="0" fontId="0" fillId="0" borderId="0" xfId="0" applyFont="1" applyAlignment="1">
      <alignment horizontal="left"/>
    </xf>
    <xf numFmtId="0" fontId="0" fillId="0" borderId="0" xfId="0" applyFont="1" applyAlignment="1"/>
    <xf numFmtId="0" fontId="36" fillId="0" borderId="9" xfId="0" applyFont="1" applyFill="1" applyBorder="1" applyAlignment="1">
      <alignment horizontal="justify" vertical="center" wrapText="1"/>
    </xf>
    <xf numFmtId="0" fontId="36" fillId="0" borderId="9" xfId="0" applyFont="1" applyFill="1" applyBorder="1" applyAlignment="1">
      <alignment horizontal="justify" vertical="center"/>
    </xf>
    <xf numFmtId="0" fontId="36" fillId="0" borderId="9" xfId="0" applyFont="1" applyFill="1" applyBorder="1" applyAlignment="1">
      <alignment horizontal="center" vertical="center" wrapText="1"/>
    </xf>
    <xf numFmtId="0" fontId="36" fillId="0" borderId="9" xfId="0" applyFont="1" applyFill="1" applyBorder="1" applyAlignment="1">
      <alignment horizontal="center" vertical="center"/>
    </xf>
    <xf numFmtId="0" fontId="36" fillId="0" borderId="9" xfId="0" applyFont="1" applyFill="1" applyBorder="1" applyAlignment="1">
      <alignment horizontal="left" vertical="center" wrapText="1"/>
    </xf>
    <xf numFmtId="0" fontId="36" fillId="0" borderId="9" xfId="0" applyFont="1" applyFill="1" applyBorder="1" applyAlignment="1">
      <alignment horizontal="left" vertical="center"/>
    </xf>
    <xf numFmtId="0" fontId="42" fillId="0" borderId="2" xfId="0" applyFont="1" applyBorder="1" applyAlignment="1">
      <alignment horizontal="center" vertical="center"/>
    </xf>
    <xf numFmtId="0" fontId="36" fillId="0" borderId="22" xfId="0" applyFont="1" applyFill="1" applyBorder="1" applyAlignment="1">
      <alignment horizontal="center" vertical="center" wrapText="1"/>
    </xf>
    <xf numFmtId="0" fontId="36" fillId="0" borderId="23" xfId="0" applyFont="1" applyFill="1" applyBorder="1" applyAlignment="1">
      <alignment horizontal="center" vertical="center" wrapText="1"/>
    </xf>
    <xf numFmtId="0" fontId="36" fillId="0" borderId="10" xfId="0" applyFont="1" applyFill="1" applyBorder="1" applyAlignment="1">
      <alignment horizontal="center" vertical="center" wrapText="1"/>
    </xf>
    <xf numFmtId="0" fontId="13" fillId="0" borderId="6" xfId="0" applyFont="1" applyBorder="1" applyAlignment="1">
      <alignment horizontal="left" wrapText="1"/>
    </xf>
    <xf numFmtId="0" fontId="10" fillId="0" borderId="7" xfId="0" applyFont="1" applyBorder="1"/>
    <xf numFmtId="0" fontId="10" fillId="0" borderId="8" xfId="0" applyFont="1" applyBorder="1"/>
    <xf numFmtId="0" fontId="13" fillId="7" borderId="6" xfId="0" applyFont="1" applyFill="1" applyBorder="1" applyAlignment="1">
      <alignment horizontal="left" wrapText="1"/>
    </xf>
    <xf numFmtId="0" fontId="9" fillId="10" borderId="3" xfId="0" applyFont="1" applyFill="1" applyBorder="1" applyAlignment="1">
      <alignment horizontal="center" vertical="center"/>
    </xf>
    <xf numFmtId="0" fontId="10" fillId="0" borderId="5" xfId="0" applyFont="1" applyBorder="1"/>
    <xf numFmtId="0" fontId="10" fillId="0" borderId="4" xfId="0" applyFont="1" applyBorder="1"/>
    <xf numFmtId="0" fontId="35" fillId="22" borderId="9" xfId="0" applyFont="1" applyFill="1" applyBorder="1" applyAlignment="1">
      <alignment horizontal="center" vertical="center" wrapText="1"/>
    </xf>
    <xf numFmtId="0" fontId="35" fillId="23" borderId="9" xfId="0" applyFont="1" applyFill="1" applyBorder="1" applyAlignment="1">
      <alignment horizontal="center" vertical="center" wrapText="1"/>
    </xf>
    <xf numFmtId="0" fontId="35" fillId="24" borderId="9" xfId="0" applyFont="1" applyFill="1" applyBorder="1" applyAlignment="1">
      <alignment horizontal="center" vertical="center" wrapText="1"/>
    </xf>
    <xf numFmtId="0" fontId="35" fillId="24" borderId="9"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customschemas.google.com/relationships/workbookmetadata" Target="metadata"/><Relationship Id="rId10" Type="http://schemas.openxmlformats.org/officeDocument/2006/relationships/pivotCacheDefinition" Target="pivotCache/pivotCacheDefinition1.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DORITA AYDE QUEVEDO SALDAÑA" refreshedDate="44627.480539236109" refreshedVersion="7" recordCount="509" xr:uid="{00000000-000A-0000-FFFF-FFFF05000000}">
  <cacheSource type="worksheet">
    <worksheetSource ref="A1:AM510" sheet="Sheet 1 (3)"/>
  </cacheSource>
  <cacheFields count="39">
    <cacheField name="Progr." numFmtId="0">
      <sharedItems/>
    </cacheField>
    <cacheField name="Nombre de Programa" numFmtId="0">
      <sharedItems count="8">
        <s v="0018 ENFERMEDADES NO TRANSMISIBLES"/>
        <s v="0001 PROGRAMA ARTICULADO NUTRICIONAL"/>
        <s v="0024 PREVENCION Y CONTROL DEL CANCER"/>
        <s v="0129 PREVENCION Y MANEJO DE CONDICIONES SECUNDARIAS DE SALUD EN PERSONAS CON DISCAPACIDAD"/>
        <s v="0002 SALUD MATERNO NEONATAL"/>
        <s v="0016 TBC-VIH/SIDA"/>
        <s v="0017 ENFERMEDADES METAXENICAS Y ZOONOSIS"/>
        <s v="0104_x000a_REDUCCIÓN DE LA MORTALIDAD POR EMERGENCIAS Y URGENCIAS MÉDICAS"/>
      </sharedItems>
    </cacheField>
    <cacheField name="Producto" numFmtId="0">
      <sharedItems/>
    </cacheField>
    <cacheField name="Nombre de Producto" numFmtId="0">
      <sharedItems count="103">
        <s v="3000680 ATENCION ESTOMATOLOGICA PREVENTIVA"/>
        <s v="3000681 ATENCION ESTOMATOLOGICA RECUPERATIVA"/>
        <s v="3000682 ATENCION ESTOMATOLOGICA ESPECILIZADA"/>
        <s v="3043997 TAMIZAJE Y TRATAMIENTO DE PACIENTES AFECTADOS POR METALES PESADOS"/>
        <s v="3000733 POBLACION INFORMADA SOBRE EL CUIDADO INFANTIL Y PRACTICAS SALUDABLES PARA LA PREVENCION DE ANEMIA Y DESNUTRICION CRONICA INFANTIL"/>
        <s v="3000811 TAMIZAJE Y DIAGNOSTICO DE RECIEN NACIDO CON RETINOPATIA DE LA PREMATURIDAD (ROP)"/>
        <s v="3000812 TRATAMIENTO Y CONTROL DE RECIEN NACIDO CON RETINOPATIA DE LA PREMATURIDAD (ROP)"/>
        <s v="3000813 TAMIZAJE Y DIAGNOSTICO DE PERSONAS CON GLAUCOMA"/>
        <s v="3000814 TRATAMIENTO Y CONTROL DE PERSONAS CON GLAUCOMA"/>
        <s v="3000818 PERSONA ATENDIDA CON LESIONES PREMALIGNAS DE CUELLO UTERINO"/>
        <s v="3000865 DETECCIÓN - DIAGNÓSTICO - TRATAMIENTO Y CONTROL DE PERSONAS CON RETINOPATÍA DIABÉTICA"/>
        <s v="3000866 DETECCIÓN - DIAGNÓSTICO - TRATAMIENTO Y CONTROL DE PERSONAS CON ENFERMEDADES EXTERNAS DEL OJO"/>
        <s v="3000361 FAMILIAS SALUDABLES CON CONOCIMIENTO DE LA PREVENCION DEL CANCER DE CUELLO UTERINO, MAMA, ESTOMAGO, PROSTATA, PULMON COLON, RECTO, HIGADO, LEUCEMIA, LINFOMA, PIEL Y OTROS"/>
        <s v="3000815 PERSONA CON CONSEJERIA PARA LA PREVENCION Y CONTROL DEL CANCER"/>
        <s v="3000004 MUJER TAMIZADA EN CANCER DE CUELLO UTERINO"/>
        <s v="3000816 MUJER TAMIZADA EN CANCER DE MAMA"/>
        <s v="3000817 PERSONA TAMIZADA PARA DETECCION DE OTROS CANCERES PREVALENTES"/>
        <s v="3000365 ATENCION DEL CANCER DE CUELLO UTERINO PARA EL ESTADIAJE Y TRATAMIENTO"/>
        <s v="3000366 ATENCION DEL CANCER DE MAMA PARA EL ESTADIAJE Y TRATAMIENTO"/>
        <s v="3000367 ATENCION DEL CANCER DE ESTOMAGO PARA EL ESTADIAJE Y TRATAMIENTO"/>
        <s v="3000368 ATENCION DEL CANCER DE PROSTATA PARA EL DIAGNOSTICO, ESTADIAJE Y TRATAMIENTO"/>
        <s v="3000369 ATENCION DEL CANCER DE PULMON QUE INCLUYE: DIAGNOSTICO, ESTADIAJE Y TRATAMIENTO"/>
        <s v="3000370 ATENCION DEL CANCER DE COLON Y RECTO QUE INCLUYE: DIAGNOSTICO, ESTADIAJE Y TRATAMIENTO"/>
        <s v="3000371 ATENCION DEL CANCER DE HIGADO QUE INCLUYE: DIAGNOSTICO, ESTADIAJE Y TRATAMIENTO"/>
        <s v="3000372 ATENCION DE LA LEUCEMIA QUE INCLUYE: DIAGNOSTICO Y TRATAMIENTO"/>
        <s v="3000373 ATENCION DE LA LINFOMA QUE INCLUYE: DIAGNOSTICO Y TRATAMIENTO"/>
        <s v="3000374 ATENCION DEL CANCER DE PIEL NO MELANOMAS QUE INCLUYE: DIAGNOSTICO, ESTADIAJE Y TRATAMIENTO"/>
        <s v="3000819 PERSONA ATENDIDA CON CUIDADOS PALIATIVOS"/>
        <s v="3000688 PERSONAS CON DISCAPACIDAD RECIBEN ATENCION DE REHABILITACION EN ESTABLECIMIENTOS DE SALUD"/>
        <s v="3033172 ATENCION PRENATAL REENFOCADA"/>
        <s v="3033251 FAMILIAS SALUDABLES CON CONOCIMIENTOS PARA EL CUIDADO INFANTIL, LACTANCIA MATERNA EXCLUSIVA Y LA ADECUADA ALIMENTACION Y PROTECCION DEL MENOR DE 36 MESES"/>
        <s v="3033254 NIÑOS CON VACUNA COMPLETA"/>
        <s v="3033255 NIÑOS CON CRED COMPLETO SEGUN EDAD"/>
        <s v="3033256 NIÑOS CON SUPLEMENTO DE HIERRO Y VITAMINA A"/>
        <s v="3000608 SERVICIOS DE CUIDADO DIURNO ACCEDEN A CONTROL DE CALIDAD NUTRICIONAL DE LOS ALIMENTOS"/>
        <s v="3000609 COMUNIDAD ACCEDE A AGUA PARA EL CONSUMO HUMANO"/>
        <s v="3033291 POBLACION ACCEDE A METODOS DE PLANIFICACION FAMILIAR"/>
        <s v="3033292 POBLACION ACCEDE A SERVICIOS DE CONSEJERIA EN SALUD SEXUAL Y REPRODUCTIVA"/>
        <s v="3033294 ATENCION DE LA GESTANTE CON COMPLICACIONES"/>
        <s v="3033295 ATENCION DEL PARTO NORMAL"/>
        <s v="3033296 ATENCION DEL PARTO COMPLICADO NO QUIRURGICO"/>
        <s v="3033297 ATENCION DEL PARTO COMPLICADO QUIRURGICO"/>
        <s v="3033298 ATENCION DEL PUERPERIO"/>
        <s v="3033299 ATENCION DEL PUERPERIO CON COMPLICACIONES"/>
        <s v="3033300 ATENCION OBSTETRICA EN UNIDAD DE CUIDADOS INTENSIVOS"/>
        <s v="3033304 ACCESO AL SISTEMA DE REFERENCIA INSTITUCIONAL"/>
        <s v="3033305 ATENCION DEL RECIEN NACIDO NORMAL"/>
        <s v="3033306 ATENCION DEL RECIEN NACIDO CON COMPLICACIONES"/>
        <s v="3033307 ATENCION DEL RECIEN NACIDO CON COMPLICACIONES QUE REQUIERE UNIDAD DE CUIDADOS INTENSIVOS NEONATALES - UCIN"/>
        <s v="3033311 ATENCION DE INFECCIONES RESPIRATORIAS AGUDAS"/>
        <s v="3033312 ATENCION DE ENFERMEDADES DIARREICAS AGUDAS"/>
        <s v="3033313 ATENCION DE INFECCIONES RESPIRATORIAS AGUDAS CON COMPLICACIONES"/>
        <s v="3033314 ATENCION DE ENFERMEDADES DIARREICAS AGUDAS CON COMPLICACIONES"/>
        <s v="3033315 ATENCION DE OTRAS ENFERMEDADES PREVALENTES"/>
        <s v="3033317 GESTANTE CON SUPLEMENTO DE HIERRO Y ACIDO FOLICO"/>
        <s v="3033412_x000a__x000a_FAMILIAS SALUDABLES INFORMADAS RESPECTO DE SU SALUD SEXUAL Y REPRODUCTIVA"/>
        <s v="3033414 ATENCION DE NIÑOS Y NIÑAS CON PARASITOSIS INTESTINAL"/>
        <s v="3043952 FAMILIA CON PRACTICAS SALUDABLES PARA LA PREVENCION DE VIH/SIDA Y TUBERCULOSIS"/>
        <s v="3043955 HOGARES EN AREAS DE ELEVADO RIESGO DE TRANSMISION DE TBC QUE ACCEDEN A VIVIENDAS REORDENADAS"/>
        <s v="3043956 HOGARES DE PERSONAS AFECTADAS DE TBMDR CON VIVIENDAS MEJORADAS"/>
        <s v="3000691 SERVICIOS DE ATENCION DE TUBERCULOSIS CON MEDIDAS DE CONTROL DE INFECCIONES Y BIOSEGURIDAD EN EL PERSONAL DE SALUD"/>
        <s v="3043958 POBLACION INFORMADA SOBRE USO CORRECTO DE CONDON PARA PREVENCION DE INFECCIONES DE TRANSMISION SEXUAL Y VIH/SIDA"/>
        <s v="3043959 ADULTOS Y JOVENES RECIBEN CONSEJERIA Y TAMIZAJE PARA INFECCIONES DE TRANSMISION SEXUAL Y VIH/SIDA"/>
        <s v="3043960 POBLACION ADOLESCENTE INFORMADA SOBRE INFECCIONES DE TRANSMISION SEXUAL y VIH/SIDA"/>
        <s v="3043961 POBLACION DE ALTO RIESGO RECIBE INFORMACION Y ATENCION PREVENTIVA"/>
        <s v="3000612 SINTOMATICOS RESPIRATORIOS CON DESPISTAJE DE TUBERCULOSIS"/>
        <s v="3000613 PERSONAS EN CONTACTO DE CASOS DE TUBERCULOSIS CON CONTROL Y TRATAMIENTO PREVENTIVO (GENERAL, INDIGENA, PRIVADA DE SU LIBERTAD)"/>
        <s v="3000614 PERSONAS CON DIAGNOSTICO DE TUBERCULOSIS"/>
        <s v="3000672 PERSONA QUE ACCEDE AL ESTABLECIMIENTO DE SALUD Y RECIBE TRATAMIENTO OPORTUNO PARA TUBERCULOSIS Y SUS COMPLICACIONES"/>
        <s v="3000615 PERSONAS PRIVADAS DE SU LIBERTAD TRATADAS"/>
        <s v="3043968 POBLACION CON INFECCIONES DE TRANSMISION SEXUAL RECIBEN TRATAMIENTO SEGUN GUIA CLINICAS"/>
        <s v="3043969 PERSONAS DIAGNOSTICADAS CON VIH/SIDA QUE ACUDEN A LOS SERVICIOS Y RECIBEN ATENCION INTEGRAL"/>
        <s v="3043970 MUJERES GESTANTES REACTIVAS Y NIÑOS EXPUESTOS AL VIH/SIDA RECIBEN TRATAMIENTO OPORTUNO"/>
        <s v="3043971 MUJERES GESTANTES REACTIVAS A SIFILIS Y SUS CONTACTOS Y RECIEN NACIDOS EXPUESTOS RECIBEN TRATAMIENTO OPORTUNO"/>
        <s v="3000616 PACIENTES CON COMORBILIDAD CON DESPISTAJE Y DIAGNOSTICO DE TUBERCULOSIS"/>
        <s v="3043974 PERSONA CON COMORBILIDAD RECIBE TRATAMIENTO PARA TUBERCULOSIS"/>
        <s v="3043977 FAMILIA CON PRACTICAS SALUDABLES PARA LA PREVENCION DE ENFERMEDADES METAXENICAS Y ZOONOTICAS"/>
        <s v="3043980 POBLADORES DE AREAS CON RIESGO DE TRANSMISION INFORMADA CONOCE LOS MECANISMOS DE TRANSMISION DE ENFERMEDADES METAXENICAS Y ZOONOTICAS"/>
        <s v="3043981 VIVIENDAS PROTEGIDAS DE LOS PRINCIPALES CONDICIONANTES DEL RIESGO EN LAS AREAS DE ALTO Y MUY ALTO RIESGO DE ENFERMEDADES METAXENICAS Y ZOONOSIS"/>
        <s v="3043982 VACUNACION DE ANIMALES DOMESTICOS"/>
        <s v="3043983 DIAGNOSTICO Y TRATAMIENTO DE ENFERMEDADES METAXENICAS"/>
        <s v="3043984 DIAGNOSTICO Y TRATAMIENTO DE CASOS DE ENFERMEDADES ZOONOTICAS"/>
        <s v="3000002 POBLACION INFORMADA SOBRE SALUD SEXUAL, SALUD REPRODUCTIVA Y METODOS DE PLANIFICACION FAMILIAR"/>
        <s v="3000005 ADOLESCENTES ACCEDEN A SERVICIOS DE SALUD PARA PREVENCION DEL EMBARAZO"/>
        <s v="3000012 TRATAMIENTO Y CONTROL DE PACIENTES CON CATARATAS"/>
        <s v="3000011 TAMIZAJE Y DIAGNOSTICO DE PACIENTES CON CATARATAS"/>
        <s v="3000015 VALORACION CLINICA Y TAMIZAJE LABORATORIAL DE ENFERMEDADES CRONICAS NO TRANSMISIBLES"/>
        <s v="3000013 TAMIZAJE Y DIAGNOSTICO DE PACIENTES CON ERRORES REFRACTIVOS"/>
        <s v="3000014 TRATAMIENTO Y CONTROL DE PACIENTES CON ERRORES REFRACTIVOS"/>
        <s v="3000016 TRATAMIENTO Y CONTROL DE PERSONAS CON HIPERTENSION ARTERIAL"/>
        <s v="3000017 TRATAMIENTO Y CONTROL DE PERSONAS CON DIABETES"/>
        <s v="3000684 ATENCION MEDICA TELEFONICA DE LA EMERGENCIA Y URGENCIA EN CENTRO REGULADOR"/>
        <s v="3000685 DESPACHO DE LA UNIDAD MOVIL Y COORDINACION DE LA REFERENCIA"/>
        <s v="3000686 ATENCION DE LA EMERGENCIA O URGENCIA EN ESTABLECIMIENTO DE SALUD"/>
        <s v="3000290 ATENCION DE URGENCIAS (PRIORIDAD III O IV) EN MODULOS DE ATENCION AMBULATORIA"/>
        <s v="3000689 PERSONA CON DISCAPACIDAD CERTIFICADA EN ESTABLECIMIENTOS DE SALUD"/>
        <s v="3000690 PERSONAS CON DISCAPACIDAD RECIBEN SERVICIOS DE REHABILITACION BASADA EN LA COMUNIDAD"/>
        <s v="3000799 ATENCION PREHOSPITALARIA MOVIL DE LA EMERGENCIA Y URGENCIA "/>
        <s v="3000800 POBLACION CAPACITADA EN PRIMERA RESPUESTA FRENTE A LAS EMERGENCIAS Y URGENCIAS "/>
        <s v="3000801 TRANSPORTE ASISTIDO DE LA EMERGENCIA Y URGENCIA"/>
        <s v="3000673 POBLACION CON DIAGNOSTICO DE HEPATITIS B CRONICA QUE ACUDE A LOS SERVICIOS DE SALUD RECIBE ATENCION INTEGRAL"/>
        <s v="3000683 NIÑA PROTEGIDA CON VACUNA VPH"/>
        <s v="3043972 PERSONA QUE ACCEDE AL EESS Y RECIBE TRATAMIENTO OPORTUNO PARA TUBERCULOSIS EXTREMADAMENTE DROGO RESISTENTE (XDR)"/>
      </sharedItems>
    </cacheField>
    <cacheField name="Actividad" numFmtId="0">
      <sharedItems/>
    </cacheField>
    <cacheField name="Nombre de Actividad" numFmtId="0">
      <sharedItems/>
    </cacheField>
    <cacheField name="Sub Prod." numFmtId="0">
      <sharedItems containsMixedTypes="1" containsNumber="1" containsInteger="1" minValue="3325109" maxValue="3325109"/>
    </cacheField>
    <cacheField name="Nombre de Sub Producto" numFmtId="0">
      <sharedItems/>
    </cacheField>
    <cacheField name="Tp. Cálc. 4 (SI/NO)" numFmtId="0">
      <sharedItems count="2">
        <s v="SI"/>
        <s v="NO"/>
      </sharedItems>
    </cacheField>
    <cacheField name="Unidad de Medida" numFmtId="0">
      <sharedItems/>
    </cacheField>
    <cacheField name="Criterio de Programación (Original)" numFmtId="0">
      <sharedItems containsBlank="1"/>
    </cacheField>
    <cacheField name="Criterio de Programación (Modificado) DANIEL" numFmtId="0">
      <sharedItems containsBlank="1"/>
    </cacheField>
    <cacheField name="Criterio de Programación (Modificado) lesly" numFmtId="0">
      <sharedItems/>
    </cacheField>
    <cacheField name="Criterio de Programación (Modificado" numFmtId="0">
      <sharedItems containsBlank="1"/>
    </cacheField>
    <cacheField name="nose" numFmtId="0">
      <sharedItems containsBlank="1" containsMixedTypes="1" containsNumber="1" containsInteger="1" minValue="0" maxValue="0"/>
    </cacheField>
    <cacheField name="Fuente de Información 1 (Original)" numFmtId="0">
      <sharedItems containsBlank="1"/>
    </cacheField>
    <cacheField name="Fuente de Información 1 (Modificado) DANIEL" numFmtId="0">
      <sharedItems/>
    </cacheField>
    <cacheField name="Fuente de Información 1 (Modificado) LESLY" numFmtId="0">
      <sharedItems/>
    </cacheField>
    <cacheField name="Fuente de Información 1 (Modificado)" numFmtId="0">
      <sharedItems containsBlank="1"/>
    </cacheField>
    <cacheField name="Fuente de Información 2 (Original)" numFmtId="0">
      <sharedItems containsBlank="1"/>
    </cacheField>
    <cacheField name="Fuente de Información 2 (Modificado) DANIEL" numFmtId="0">
      <sharedItems/>
    </cacheField>
    <cacheField name="Fuente de Información 2 (Modificado) LESLY" numFmtId="0">
      <sharedItems/>
    </cacheField>
    <cacheField name="Fuente de Información 2 (Modificado)" numFmtId="0">
      <sharedItems containsBlank="1"/>
    </cacheField>
    <cacheField name="Codigo Hiss (Original)" numFmtId="0">
      <sharedItems containsBlank="1"/>
    </cacheField>
    <cacheField name="Codigo Hiss (Modificado) DANIEL" numFmtId="0">
      <sharedItems containsMixedTypes="1" containsNumber="1" containsInteger="1" minValue="99173" maxValue="99173"/>
    </cacheField>
    <cacheField name="Codigo Hiss (Modificado) LESLY" numFmtId="0">
      <sharedItems/>
    </cacheField>
    <cacheField name="Codigo Hiss (Modificado) " numFmtId="0">
      <sharedItems containsBlank="1" containsMixedTypes="1" containsNumber="1" containsInteger="1" minValue="99173" maxValue="99173"/>
    </cacheField>
    <cacheField name="Categoria de establecimiento (Modificado) DANIEL" numFmtId="0">
      <sharedItems/>
    </cacheField>
    <cacheField name="Categoria de establecimiento (Modificado) LESLY" numFmtId="0">
      <sharedItems/>
    </cacheField>
    <cacheField name="Categoria de establecimiento (Original)" numFmtId="0">
      <sharedItems containsBlank="1"/>
    </cacheField>
    <cacheField name="Categoria de establecimiento (Modificado)" numFmtId="0">
      <sharedItems containsBlank="1"/>
    </cacheField>
    <cacheField name="Va? (SI/NO) DANIEL" numFmtId="0">
      <sharedItems/>
    </cacheField>
    <cacheField name="Va? (SI/NO) LESLY" numFmtId="0">
      <sharedItems/>
    </cacheField>
    <cacheField name="Va? (SI/NO) " numFmtId="0">
      <sharedItems/>
    </cacheField>
    <cacheField name="Pendientes DANIEL" numFmtId="0">
      <sharedItems containsBlank="1"/>
    </cacheField>
    <cacheField name="Pendientes LESLY" numFmtId="0">
      <sharedItems containsMixedTypes="1" containsNumber="1" containsInteger="1" minValue="0" maxValue="0"/>
    </cacheField>
    <cacheField name="Pendientes " numFmtId="0">
      <sharedItems containsBlank="1"/>
    </cacheField>
    <cacheField name="N" numFmtId="0">
      <sharedItems containsSemiMixedTypes="0" containsString="0" containsNumber="1" containsInteger="1" minValue="1" maxValue="1"/>
    </cacheField>
    <cacheField name="N_SI" numFmtId="0">
      <sharedItems containsSemiMixedTypes="0" containsString="0" containsNumber="1" containsInteger="1" minValue="0" maxValue="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09">
  <r>
    <s v="0018"/>
    <x v="0"/>
    <s v="3000680"/>
    <x v="0"/>
    <s v="5000104"/>
    <s v="5000104 ATENCION ESTOMATOLOGICA PREVENTIVA BASICA EN NIÑOS, GESTANTES Y ADULTOS MAYORES"/>
    <s v="0068002"/>
    <s v="0068002 EXAMEN ESTOMATOLOGICO"/>
    <x v="0"/>
    <s v="PERSONA ATENDIDA"/>
    <s v="En UPSS Consulta externa de establecimientos de salud con población asignada:_x000a__x000a_Incrementar 5%  de la poblacion  SIS que recibió examen estomatologico el año anterior_x000a__x000a__x000a__x000a__x000a__x000a_En  UPSS consulta externa de establecimientos de salud sin población asignada:    _x000a__x000a_"/>
    <s v=""/>
    <s v=""/>
    <s v=""/>
    <n v="0"/>
    <s v="Fuente:  MINSA - HIS"/>
    <s v=""/>
    <s v=""/>
    <s v=""/>
    <m/>
    <s v=""/>
    <s v=""/>
    <s v=""/>
    <s v="D0120"/>
    <s v=""/>
    <s v=""/>
    <s v=""/>
    <s v=""/>
    <s v=""/>
    <s v="I1 / I2 / I3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680"/>
    <x v="0"/>
    <s v="5000104"/>
    <s v="5000104 ATENCION ESTOMATOLOGICA PREVENTIVA BASICA EN NIÑOS, GESTANTES Y ADULTOS MAYORES"/>
    <s v="0068003"/>
    <s v="0068003 INSTRUCCIÓN DE HIGIENE ORAL"/>
    <x v="0"/>
    <s v="PERSONA ATENDIDA"/>
    <s v="En UPSS Consulta externa de establecimientos de salud con población asignada:_x000a__x000a_Incrementar 5%  de la poblacion SIS que recibió instruccion de higiene oral el año anterior_x000a__x000a__x000a__x000a_En  UPSS consulta externa de establecimientos de salud sin población asignada:   "/>
    <s v=""/>
    <s v=""/>
    <s v=""/>
    <n v="0"/>
    <s v="Fuente:  MINSA - HIS"/>
    <s v=""/>
    <s v=""/>
    <s v=""/>
    <m/>
    <s v=""/>
    <s v=""/>
    <s v=""/>
    <s v="D1330"/>
    <s v=""/>
    <s v=""/>
    <s v=""/>
    <s v=""/>
    <s v=""/>
    <s v="I1 / I2 / I3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681"/>
    <x v="1"/>
    <s v="5000105"/>
    <s v="5000105 ATENCION ESTOMATOLOGICA RECUPERATIVA BASICA EN NIÑOS, GESTANTES Y ADULTOS MAYORES"/>
    <s v="0068101"/>
    <s v="0068101 RASPAJE DENTAL"/>
    <x v="0"/>
    <s v="CASO ATENDIDO"/>
    <s v="En UPSS Consulta externa de establecimientos de salud con población asignada_x000a__x000a_Incrementar 10%  de la sumatoria de atenciones registradas para raspaje dental  realizada en poblacion SIS el año anterior._x000a__x000a__x000a__x000a_En  UPSS consulta externa de establecimientos de s"/>
    <s v=""/>
    <s v=""/>
    <s v=""/>
    <n v="0"/>
    <s v="Fuente:  MINSA - HIS"/>
    <s v=""/>
    <s v=""/>
    <s v=""/>
    <m/>
    <s v=""/>
    <s v=""/>
    <s v=""/>
    <s v="E1311, U5142"/>
    <s v=""/>
    <s v=""/>
    <s v=""/>
    <s v=""/>
    <s v=""/>
    <s v="I1 / I2 / I3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681"/>
    <x v="1"/>
    <s v="5000105"/>
    <s v="5000105 ATENCION ESTOMATOLOGICA RECUPERATIVA BASICA EN NIÑOS, GESTANTES Y ADULTOS MAYORES"/>
    <s v="0068102"/>
    <s v="0068102 TECNICA DE RESTAURACION ATRAUMATICA"/>
    <x v="0"/>
    <s v="CASO ATENDIDO"/>
    <s v="En UPSS Consulta externa de establecimientos de salud con población asignada_x000a__x000a_Incrementar 10%  de la sumatoria de atenciones registradas para tecnica de restauracion atraumatica realizada  en poblacion SIS el año anterior._x000a__x000a__x000a__x000a_En  UPSS consulta externa de "/>
    <s v=""/>
    <s v=""/>
    <s v=""/>
    <n v="0"/>
    <s v="Fuente:  MINSA - HIS"/>
    <s v=""/>
    <s v=""/>
    <s v=""/>
    <m/>
    <s v=""/>
    <s v=""/>
    <s v=""/>
    <s v="E1352"/>
    <s v=""/>
    <s v=""/>
    <s v=""/>
    <s v=""/>
    <s v=""/>
    <s v="I1 / I2 / I3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682"/>
    <x v="2"/>
    <s v="5000106"/>
    <s v="5000106 ATENCION ESTOMATOLOGICA ESPECIALIZADA BASICA"/>
    <s v="0068201"/>
    <s v="0068201 TERAPIA ENDODONTICA EN PIEZAS DENTARIAS ANTERIORES Y BICUSPIDES"/>
    <x v="0"/>
    <s v="CASO ATENDIDO"/>
    <s v="En UPSS Consulta externa de establecimientos de salud con población asignada_x000a__x000a_Incrementar 10%  de la sumatoria de atenciones registradas para TERAPIA ENDODONTICA EN PIEZAS DENTARIAS ANTERIORES Y BICUSPIDES realizada  en poblacion niño SIS el año anterior."/>
    <s v=""/>
    <s v=""/>
    <s v=""/>
    <n v="0"/>
    <s v="Fuente:  MINSA - HIS"/>
    <s v=""/>
    <s v=""/>
    <s v=""/>
    <m/>
    <s v=""/>
    <s v=""/>
    <s v=""/>
    <s v="D3310, E3319, D3320, E3321"/>
    <s v=""/>
    <s v=""/>
    <s v=""/>
    <s v=""/>
    <s v=""/>
    <s v="- / I2 / I3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682"/>
    <x v="2"/>
    <s v="5000106"/>
    <s v="5000106 ATENCION ESTOMATOLOGICA ESPECIALIZADA BASICA"/>
    <s v="0068202"/>
    <s v="0068202 TERAPIA ENDODONTICA EN PIEZAS DENTARIAS POSTERIORES"/>
    <x v="0"/>
    <s v="CASO ATENDIDO"/>
    <s v="En UPSS Consulta externa de establecimientos de salud con población asignada_x000a__x000a_Incrementar 10%  de la sumatoria de atenciones registradas para TERAPIA ENDODONTICA EN PIEZAS DENTARIAS POSTERIORES realizada  en poblacion  SIS el año anterior._x000a__x000a__x000a__x000a_En  UPSS con"/>
    <s v=""/>
    <s v=""/>
    <s v=""/>
    <n v="0"/>
    <s v="Fuente:  MINSA - HIS"/>
    <s v=""/>
    <s v=""/>
    <s v=""/>
    <m/>
    <s v=""/>
    <s v=""/>
    <s v=""/>
    <s v="D3330, D3322, D3348, U5342"/>
    <s v=""/>
    <s v=""/>
    <s v=""/>
    <s v=""/>
    <s v=""/>
    <s v="- / I2 / I3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682"/>
    <x v="2"/>
    <s v="5000106"/>
    <s v="5000106 ATENCION ESTOMATOLOGICA ESPECIALIZADA BASICA"/>
    <s v="0068203"/>
    <s v="0068203 TRATAMIENTO CON APARATOLOGIA FIJA Y ORTODONCIA Y ORTOPEDIA MAXILAR"/>
    <x v="0"/>
    <s v="PERSONA ATENDIDA"/>
    <s v="En UPSS Consulta externa de establecimientos de salud con población asignada:_x000a__x000a_Incrementar 5%  de la poblacion  SIS que recibió TRATAMIENTO CON APARATOLOGIA FIJA Y ORTODONCIA Y ORTOPEDIA MAXILAR el año anterior_x000a__x000a__x000a__x000a_En  UPSS consulta externa de establecimie"/>
    <s v=""/>
    <s v=""/>
    <s v=""/>
    <n v="0"/>
    <s v="Fuente:  MINSA - HIS"/>
    <s v=""/>
    <s v=""/>
    <s v=""/>
    <m/>
    <s v=""/>
    <s v=""/>
    <s v=""/>
    <s v="D1515, D1510, D1550, D8010, D8020, D8030, D8040, D8680, D8660, D8670, D8999, D8690, D8070, D8080, D8090"/>
    <s v=""/>
    <s v=""/>
    <s v=""/>
    <s v=""/>
    <s v=""/>
    <s v="- / - / I3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682"/>
    <x v="2"/>
    <s v="5000106"/>
    <s v="5000106 ATENCION ESTOMATOLOGICA ESPECIALIZADA BASICA"/>
    <s v="0068204"/>
    <s v="0068204 TRATAMIENTO CON APARATOLOGIA REMOVIBLE Y ORTODONCIA Y ORTOPEDIA MAXILAR"/>
    <x v="0"/>
    <s v="PERSONA ATENDIDA"/>
    <s v="En UPSS Consulta externa de establecimientos de salud con población asignada:_x000a__x000a_Incrementar 5%  de la poblacion  SIS que recibió TRATAMIENTO CON APARATOLOGIA REMOVIBLE Y ORTODONCIA Y ORTOPEDIA MAXILAR el año anterior_x000a__x000a__x000a__x000a_En  UPSS consulta externa de estable"/>
    <s v=""/>
    <s v=""/>
    <s v=""/>
    <n v="0"/>
    <s v="Fuente:  MINSA - HIS"/>
    <s v=""/>
    <s v=""/>
    <s v=""/>
    <m/>
    <s v=""/>
    <s v=""/>
    <s v=""/>
    <s v="D1520, D1525, D8050, D8060, D8210, D8691, D8692"/>
    <s v=""/>
    <s v=""/>
    <s v=""/>
    <s v=""/>
    <s v=""/>
    <s v="- / - / I3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43997"/>
    <x v="3"/>
    <s v="5000103"/>
    <s v="5000103 EXAMENES DE TAMIZAJE Y TRATAMIENTO DE PERSONAS AFECTADAS POR INTOXICACION DE METALES PESADOS"/>
    <s v="4399701"/>
    <s v="4399701 EVALUACION INTEGRAL EN EL PRIMER DE NIVEL DE ATENCION A PERSONAS EXPUESTAS A METALES PESADOS"/>
    <x v="0"/>
    <s v="PERSONA ATENDIDA"/>
    <s v="Solo programan establecimientos de salud que cuente con información oficial sobre fuentes de exposición a agentes contaminantes en su ámbito, teniendo en cuenta:_x000a__x000a__x000a_• 20% de niños menores de 12 años y gestantes afiliados al SIS en zonas urbanas._x000a__x000a__x000a_• 80% de"/>
    <s v=""/>
    <s v=""/>
    <s v=""/>
    <n v="0"/>
    <s v="• Reporte de afiliados al SIS._x000a__x000a_• Mapa que identifica ámbitos con fuentes de exposición a agentes contaminantes, elaborados por la Micro Red, Red o DIRESA._x000a__x000a_"/>
    <s v=""/>
    <s v=""/>
    <s v=""/>
    <s v="HIS"/>
    <s v=""/>
    <s v=""/>
    <s v=""/>
    <s v="Sumatoria de personas que han recibido atenciones registradas con los códigos del listado, con el código asociado a contaminación con metales pesados (CMP) en el campo LAB y con tipo de financiamiento SIS (2)._x000a__x000a_• Z585       Exposición a otras contaminante"/>
    <s v=""/>
    <s v=""/>
    <s v=""/>
    <s v=""/>
    <s v=""/>
    <s v="I1 / I2 / I3 / I4 / - / - / - / - / - / - / - / -"/>
    <s v=""/>
    <s v="No"/>
    <s v=""/>
    <s v="NO"/>
    <s v="ESPERA DE LA BASE DE DATOS DEL Mapa que identifica ámbitos con fuentes de exposición a agentes contaminantes, elaborados por la Micro Red, Red o DIRESA."/>
    <s v=""/>
    <s v="ESPERA DE LA BASE DE DATOS DEL Mapa que identifica ámbitos con fuentes de exposición a agentes contaminantes, elaborados por la Micro Red, Red o DIRESA."/>
    <n v="1"/>
    <n v="0"/>
  </r>
  <r>
    <s v="0001"/>
    <x v="1"/>
    <s v="3000733"/>
    <x v="4"/>
    <s v="5005326"/>
    <s v="5005326 INTERVENCIONES DE COMUNICACION PARA EL CUIDADO INFANTIL Y PREVENCION DE ANEMIA Y DESNUTRICION CRONICA INFANTIL"/>
    <s v="0073301"/>
    <s v="0073301 POBLACION INFORMADA POR MEDIOS DE COMUNICACIÓN MASIVA"/>
    <x v="1"/>
    <s v="PERSONA INFORMADA"/>
    <s v="20% de la población nacional de 18 a 70 años, regional que accede a medios de comunicación masivos"/>
    <s v=""/>
    <s v=""/>
    <s v=""/>
    <m/>
    <s v="Población estimada por INEI._x000a__x000a__x000a__x000a_"/>
    <s v=""/>
    <s v=""/>
    <s v=""/>
    <s v="Reportes de sintonía de empresas que miden el alcance de la publicidad (Ibope, Kantar Media y CPI)"/>
    <s v=""/>
    <s v=""/>
    <s v=""/>
    <m/>
    <s v=""/>
    <s v=""/>
    <s v=""/>
    <s v=""/>
    <s v=""/>
    <s v="- / - / - / - / - / - / - / - / - / - / - / SCF"/>
    <s v=""/>
    <s v=""/>
    <s v="NO"/>
    <s v="NO"/>
    <s v=""/>
    <s v="Base de datos de cuántos acceden a población masiva"/>
    <s v="Base de datos de cuántos acceden a medios de comunicación masiva"/>
    <n v="1"/>
    <n v="0"/>
  </r>
  <r>
    <s v="0001"/>
    <x v="1"/>
    <s v="3000733"/>
    <x v="4"/>
    <s v="5005326"/>
    <s v="5005326 INTERVENCIONES DE COMUNICACION PARA EL CUIDADO INFANTIL Y PREVENCION DE ANEMIA Y DESNUTRICION CRONICA INFANTIL"/>
    <s v="0073302"/>
    <s v="0073302 COMUNICADORES, LIDERES DE OPINION, PERIODISTICA Y VOCEROS INFORMADOS"/>
    <x v="1"/>
    <s v="PERSONA INFORMADA"/>
    <s v="60% de comunicadores, líderes de opinión, periodistas y voceros institucionales del ámbito."/>
    <s v=""/>
    <s v="Número fijo de atención mínima. Lo programan las diris o diresa y MINSA"/>
    <s v="Número fijo de atención mínima. Lo programan las diris o diresa y MINSA"/>
    <m/>
    <s v="N° de personas que asisten a las actividades."/>
    <s v=""/>
    <s v=""/>
    <s v=""/>
    <m/>
    <s v=""/>
    <s v=""/>
    <s v=""/>
    <m/>
    <s v=""/>
    <s v=""/>
    <s v=""/>
    <s v=""/>
    <s v=""/>
    <s v="- / - / - / - / - / - / - / - / - / - / - / SCF"/>
    <s v=""/>
    <s v=""/>
    <s v="NO"/>
    <s v="NO"/>
    <s v=""/>
    <s v=""/>
    <s v="Definición de número fijo para atención"/>
    <n v="1"/>
    <n v="0"/>
  </r>
  <r>
    <s v="0001"/>
    <x v="1"/>
    <s v="3000733"/>
    <x v="4"/>
    <s v="5005326"/>
    <s v="5005326 INTERVENCIONES DE COMUNICACION PARA EL CUIDADO INFANTIL Y PREVENCION DE ANEMIA Y DESNUTRICION CRONICA INFANTIL"/>
    <s v="0073303"/>
    <s v="0073303 POBLACION INFORMADA POR MEDIOS ALTERNATIVOS DE COMUNICACIÓN"/>
    <x v="1"/>
    <s v="PERSONA INFORMADA"/>
    <s v="5% de la programación  del  Sub producto  “Población informada por medios de comunicación masiva”"/>
    <s v=""/>
    <s v=""/>
    <s v=""/>
    <m/>
    <s v="• Listas de asistencia de los participantes en las actividades desarrolladas en el periodo."/>
    <s v=""/>
    <s v=""/>
    <s v=""/>
    <m/>
    <s v=""/>
    <s v=""/>
    <s v=""/>
    <m/>
    <s v=""/>
    <s v=""/>
    <s v=""/>
    <s v=""/>
    <s v="I4"/>
    <s v="- / - / - / - / - / - / - / - / - / - / - / SCF"/>
    <s v="I4"/>
    <s v=""/>
    <s v="NO"/>
    <s v="NO"/>
    <s v=""/>
    <s v="Las redes lo ejecutan, más no se define a quien se le asigna el dinero, tal vez solo los I-4 pueden programar"/>
    <s v="Las redes lo ejecutan, más no se define a quien se le asigna el dinero, tal vez solo los I-4 pueden programar"/>
    <n v="1"/>
    <n v="0"/>
  </r>
  <r>
    <s v="0018"/>
    <x v="0"/>
    <s v="3000811"/>
    <x v="5"/>
    <s v="5005991"/>
    <s v="5005991 EXAMENES DE TAMIZAJE Y DIAGNOSTICO EN RECIEN NACIDO CON FACTORES DE RIESGO PARA RETINOPATIA DE LA PREMATURIDAD (ROP)"/>
    <s v="0081101"/>
    <s v="0081101 DETECCIÓN DE RECIÉN NACIDO PREMATURO CON FACTORES DE RIESGO PARA ROP EN EL SEGUNDO Y TERCER NIVEL DE ATENCIÓN."/>
    <x v="0"/>
    <s v="PERSONA EVALUADA"/>
    <s v="La meta fisica es igual al 100% de recién nacidos prematuros, nacidos en el EESS el año anterior, según CNV +  RN prematuros referidos de los Establecimientos de Salud de su ámbito jurisdiccional para la detección de factores de riesgo para ROP, registrad"/>
    <s v="Solo se usa el CNV(hospitales)"/>
    <s v=""/>
    <s v="Solo se usa el CNV(hospitales)"/>
    <n v="0"/>
    <s v="HIS"/>
    <s v=""/>
    <s v=""/>
    <s v=""/>
    <s v="HIS"/>
    <s v=""/>
    <s v=""/>
    <s v=""/>
    <s v="Sumatoria de actividades: Evaluación de factores de riesgo para ROP directos y asociados.            RN prematuro con muy bajo peso al nacer CIE 10 - P0711_x000a__x000a_RN prematuro CIE 10 - PO73_x000a__x000a_Inmaduridad extrema CIE 10-PO7.2_x000a__x000a_"/>
    <s v=""/>
    <s v=""/>
    <s v=""/>
    <s v=""/>
    <s v=""/>
    <s v="- / - / - / I4 / II1 / II2 / III1 / III2 / - / IIE / IIIE / -"/>
    <s v=""/>
    <s v="SI"/>
    <s v=""/>
    <s v="SI"/>
    <s v=""/>
    <s v=""/>
    <s v=""/>
    <n v="1"/>
    <n v="1"/>
  </r>
  <r>
    <s v="0018"/>
    <x v="0"/>
    <s v="3000811"/>
    <x v="5"/>
    <s v="5005991"/>
    <s v="5005991 EXAMENES DE TAMIZAJE Y DIAGNOSTICO EN RECIEN NACIDO CON FACTORES DE RIESGO PARA RETINOPATIA DE LA PREMATURIDAD (ROP)"/>
    <s v="0081102"/>
    <s v="0081102 SEGUIMIENTO DE RECIÉN NACIDO PREMATURO CON FACTORES DE RIESGO PARA ROP EN EL SEGUNDO Y TERCER NIVEL DE ATENCIÓN."/>
    <x v="0"/>
    <s v="PERSONA EVALUADA"/>
    <s v="La meta fisica es igual al  60% de la meta del  subproducto  &quot;Detección de recién nacido prematuro con factores de riesgo para ROP en el segundo y tercer nivel de atención.&quot;"/>
    <s v=""/>
    <s v=""/>
    <s v=""/>
    <s v="60%*0081101"/>
    <s v="HIS"/>
    <s v=""/>
    <s v=""/>
    <s v=""/>
    <m/>
    <s v=""/>
    <s v=""/>
    <s v=""/>
    <s v="Sumatoria de actividades registradas como procedimiento fondo de ojos mediante oftalmoscopia indirecta cód. CPT (92226), asociado a diagnóstico de Retinopatía de la Prematuridad – ROP (H35.1) con registro (P) en tipo de diagnóstico."/>
    <s v=""/>
    <s v=""/>
    <s v=""/>
    <s v=""/>
    <s v=""/>
    <s v="- / - / - / I4 / II1 / II2 / III1 / III2 / - / IIE / IIIE / -"/>
    <s v=""/>
    <s v="SI"/>
    <s v=""/>
    <s v="SI"/>
    <s v=""/>
    <s v=""/>
    <s v=""/>
    <n v="1"/>
    <n v="1"/>
  </r>
  <r>
    <s v="0018"/>
    <x v="0"/>
    <s v="3000811"/>
    <x v="5"/>
    <s v="5005991"/>
    <s v="5005991 EXAMENES DE TAMIZAJE Y DIAGNOSTICO EN RECIEN NACIDO CON FACTORES DE RIESGO PARA RETINOPATIA DE LA PREMATURIDAD (ROP)"/>
    <s v="0081103"/>
    <s v="0081103 DIAGNÓSTICO DE RECIÉN NACIDO CON RETINOPATÍA DE LA PREMATURIDAD EN SEGUNDO Y TERCER NIVEL DE ATENCIÓN"/>
    <x v="0"/>
    <s v="PERSONA DIAGNOSTICADA"/>
    <s v="La meta fisica es igual al  12% de la meta del  subproducto &quot;Seguimiento de recién nacido prematuro con factores de riesgo para ROP en el segundo y tercer nivel de atención&quot;."/>
    <s v=""/>
    <s v=""/>
    <s v=""/>
    <s v="12%*0081102"/>
    <s v="HIS"/>
    <s v=""/>
    <s v=""/>
    <s v=""/>
    <m/>
    <s v=""/>
    <s v=""/>
    <s v=""/>
    <s v="Sumatoria de actividades registradas como procedimiento fondo de ojos mediante oftalmoscopia indirecta cód. CPT (92226) asociado a diagnóstico de Retinopatía de la Prematuridad – ROP (H35.1) con registro (D o R) en tipo de diagnóstico."/>
    <s v=""/>
    <s v=""/>
    <s v=""/>
    <s v=""/>
    <s v=""/>
    <s v="- / - / - / I4 / II1 / II2 / III1 / III2 / - / IIE / IIIE / -"/>
    <s v=""/>
    <s v="SI"/>
    <s v=""/>
    <s v="SI"/>
    <s v=""/>
    <s v=""/>
    <s v=""/>
    <n v="1"/>
    <n v="1"/>
  </r>
  <r>
    <s v="0018"/>
    <x v="0"/>
    <s v="3000811"/>
    <x v="5"/>
    <s v="5005991"/>
    <s v="5005991 EXAMENES DE TAMIZAJE Y DIAGNOSTICO EN RECIEN NACIDO CON FACTORES DE RIESGO PARA RETINOPATIA DE LA PREMATURIDAD (ROP)"/>
    <s v="0081104"/>
    <s v="0081104 CONSEJERÍA DE RECIÉN NACIDO CON RETINOPATÍA DE LA PREMATURIDAD EN SEGUNDO Y TERCER NIVEL DE ATENCIÓN"/>
    <x v="0"/>
    <s v="PERSONA INFORMADA"/>
    <s v="La meta fisica es igual al  100% de la meta del  subproducto &quot;Seguimiento de recién nacido prematuro con factores de riesgo para ROP en el segundo y tercer nivel de atención&quot;."/>
    <s v=""/>
    <s v=""/>
    <s v=""/>
    <s v="100%*0081102"/>
    <s v="HIS"/>
    <s v=""/>
    <s v=""/>
    <s v=""/>
    <m/>
    <s v=""/>
    <s v=""/>
    <s v=""/>
    <s v="Sumatoria de actividades registradas como Consejería en Salud Ocular código de procedimiento (99401.16)."/>
    <s v=""/>
    <s v=""/>
    <s v=""/>
    <s v=""/>
    <s v=""/>
    <s v="- / - / - / I4 / II1 / II2 / III1 / III2 / - / IIE / IIIE / -"/>
    <s v=""/>
    <s v="SI"/>
    <s v=""/>
    <s v="SI"/>
    <s v=""/>
    <s v=""/>
    <s v=""/>
    <n v="1"/>
    <n v="1"/>
  </r>
  <r>
    <s v="0018"/>
    <x v="0"/>
    <s v="3000811"/>
    <x v="5"/>
    <s v="5005991"/>
    <s v="5005991 EXAMENES DE TAMIZAJE Y DIAGNOSTICO EN RECIEN NACIDO CON FACTORES DE RIESGO PARA RETINOPATIA DE LA PREMATURIDAD (ROP)"/>
    <s v="0081105"/>
    <s v="0081105 REFERENCIA DE RECIÉN NACIDO CON RETINOPATÍA DE LA PREMATURIDAD AL SEGUNDO Y TERCER NIVEL DE ATENCIÓN"/>
    <x v="1"/>
    <s v="PERSONA REFERIDA"/>
    <s v="Solo  programan los EESS que no cuentan con  médico oftalmólogo capacitado  para el diagnóstico , tratamiento y control de recien nacidos con ROP._x000a__x000a__x000a__x000a__x000a__x000a_La meta fisica es igual :_x000a__x000a__x000a_Al 100% de la meta del subproducto: &quot;Seguimiento de recién nacido prematuro"/>
    <s v=""/>
    <s v=""/>
    <s v=""/>
    <s v="100%*0081102"/>
    <s v="HIS"/>
    <s v=""/>
    <s v=""/>
    <s v=""/>
    <m/>
    <s v=""/>
    <s v=""/>
    <s v=""/>
    <s v="Sumatoria de referencias registradas con RF en casillero Lab asociado a diagnóstico Retinopatía de la Prematuridad (H35.1) con registro (P o D) en tipo de diagnóstico."/>
    <s v=""/>
    <s v=""/>
    <s v=""/>
    <s v=""/>
    <s v=""/>
    <s v="- / - / - / I4 / II1 / II2 / III1 / III2 / - / IIE / IIIE / -"/>
    <s v=""/>
    <s v="SI"/>
    <s v=""/>
    <s v="SI"/>
    <s v=""/>
    <s v=""/>
    <s v=""/>
    <n v="1"/>
    <n v="1"/>
  </r>
  <r>
    <s v="0018"/>
    <x v="0"/>
    <s v="3000812"/>
    <x v="6"/>
    <s v="5005992"/>
    <s v="5005992 BRINDAR TRATAMIENTO A NIÑOS PREMATUROS CON DIAGNOSTICO DE RETINOPATIA DE LA PREMATURIDAD (ROP)"/>
    <s v="0081202"/>
    <s v="0081202 CONTROLES POST OPERATORIOS DE CIRUGÍA EN RECIÉN NACIDOS CON RETINOPATÍA DE LA PREMATURIDAD."/>
    <x v="0"/>
    <s v="PERSONA CONTROLADA"/>
    <s v="La meta fisica es igual al 100% de recién nacidos prematuros programados para tratamiento especializado de Retinopatía de la Prematuridad."/>
    <s v=""/>
    <s v=""/>
    <s v=""/>
    <s v="100%*(0081204/0081205/0081206/0081207)"/>
    <s v="HIS"/>
    <s v=""/>
    <s v=""/>
    <s v=""/>
    <m/>
    <s v=""/>
    <s v=""/>
    <s v=""/>
    <s v="Sumatoria de actividades registradas como Cuidado posterior a la cirugía con numeración 2 en casillero LAB o el número de controles que tenga, asociado al diagnóstico de Retinopatía de la Prematuridad (H35.1), código de procedimiento (Z48.9)."/>
    <s v=""/>
    <s v=""/>
    <s v=""/>
    <s v=""/>
    <s v=""/>
    <s v="- / - / - / - / - / - / III1 / III2 / - / - / IIIE / -"/>
    <s v=""/>
    <s v="SI"/>
    <s v=""/>
    <s v="SI"/>
    <s v=""/>
    <s v=""/>
    <s v=""/>
    <n v="1"/>
    <n v="1"/>
  </r>
  <r>
    <s v="0018"/>
    <x v="0"/>
    <s v="3000812"/>
    <x v="6"/>
    <s v="5005992"/>
    <s v="5005992 BRINDAR TRATAMIENTO A NIÑOS PREMATUROS CON DIAGNOSTICO DE RETINOPATIA DE LA PREMATURIDAD (ROP)"/>
    <s v="0081203"/>
    <s v="0081203 DIAGNÓSTICO, TRATAMIENTO QUIRÚRGICO Y CONTROL ESPECIALIZADO PARA RECIÉN NACIDO CON RETINOPATÍA DE LA PREMATURIDAD MEDIANTE OFERTA MÓVIL."/>
    <x v="0"/>
    <s v="PERSONA TRATADA"/>
    <s v="La meta fiísica es igual al 50% de Recién Nacidos prematuros programados para diagnóstico/tratamiento de Retinopatía de la Prematuridad.                     * Se Programan los establecimientos de Salud que no cuenten con capacidad resolutiva y el establec"/>
    <s v=""/>
    <s v=""/>
    <s v=""/>
    <s v="50%*(0081103/0081203)"/>
    <s v="HIS"/>
    <s v=""/>
    <s v=""/>
    <s v=""/>
    <m/>
    <s v=""/>
    <s v=""/>
    <s v=""/>
    <s v="Sumatoria de actividades registradas como Destrucción de retinopatía extensa realizado en RN con diagnóstico de retinopatía de la prematuridad código CIE 10 (H35.1). Código de procedimiento: Oftalmoscopía indirecta CPT (67226), Inyección intravítrea de ag"/>
    <s v=""/>
    <s v=""/>
    <s v=""/>
    <s v=""/>
    <s v=""/>
    <s v="- / - / - / - / II1 / II2 / III1 / III2 / - / IIE / IIIE / -"/>
    <s v=""/>
    <s v="SI"/>
    <s v=""/>
    <s v="SI"/>
    <s v=""/>
    <s v=""/>
    <s v=""/>
    <n v="1"/>
    <n v="1"/>
  </r>
  <r>
    <s v="0018"/>
    <x v="0"/>
    <s v="3000812"/>
    <x v="6"/>
    <s v="5005992"/>
    <s v="5005992 BRINDAR TRATAMIENTO A NIÑOS PREMATUROS CON DIAGNOSTICO DE RETINOPATIA DE LA PREMATURIDAD (ROP)"/>
    <s v="0081204"/>
    <s v="0081204 TRATAMIENTO ESPECIALIZADO DE RECIÉN NACIDO CON RETINOPATÍA DE LA PREMATURIDAD CON LASER"/>
    <x v="0"/>
    <s v="PERSONA TRATADA"/>
    <s v="La meta física es igual:   al 30% de personas programadas del sub producto diagnóstico de Retinopatía de la Prematuridad en Establecimientos de Salud con capacidad resolutiva. _x000a__x000a__x000a_*Del total de pacientes diagnosticados con ROP, el 50% amerita tratamiento._x000a_"/>
    <s v=""/>
    <s v=""/>
    <s v=""/>
    <s v="30%*(0081103/0081203)"/>
    <s v="HIS"/>
    <s v=""/>
    <s v=""/>
    <s v=""/>
    <m/>
    <s v=""/>
    <s v=""/>
    <s v=""/>
    <s v="La meta física es igual:   al 30% de personas programadas del sub producto diagnóstico de Retinopatía de la Prematuridad en Establecimientos de Salud con capacidad resolutiva. _x000a__x000a_*Del total de pacientes diagnosticados con ROP, el 50% amerita tratamiento._x000a__x000a_"/>
    <s v=""/>
    <s v=""/>
    <s v=""/>
    <s v=""/>
    <s v=""/>
    <s v="- / - / - / - / - / - / III1 / III2 / - / - / IIIE / -"/>
    <s v=""/>
    <s v="SI"/>
    <s v=""/>
    <s v="SI"/>
    <s v=""/>
    <s v=""/>
    <s v=""/>
    <n v="1"/>
    <n v="1"/>
  </r>
  <r>
    <s v="0018"/>
    <x v="0"/>
    <s v="3000812"/>
    <x v="6"/>
    <s v="5005992"/>
    <s v="5005992 BRINDAR TRATAMIENTO A NIÑOS PREMATUROS CON DIAGNOSTICO DE RETINOPATIA DE LA PREMATURIDAD (ROP)"/>
    <s v="0081205"/>
    <s v="0081205 TRATAMIENTO ESPECIALIZADO DE RECIÉN NACIDO CON RETINOPATÍA DE LA PREMATURIDAD CON ANTI-ANGIOGENICOS"/>
    <x v="0"/>
    <s v="PERSONA TRATADA"/>
    <s v="La meta fisica es  igual al 12% de personas programadas del sub producto diagnóstico de Retinopatía de la Prematuridad en Establecimientos de Salud con capacidad resolutiva."/>
    <s v=""/>
    <s v=""/>
    <s v=""/>
    <s v="12%*(0081103/0081203)"/>
    <s v="HIS"/>
    <s v=""/>
    <s v=""/>
    <s v=""/>
    <m/>
    <s v=""/>
    <s v=""/>
    <s v=""/>
    <s v="La meta fisica es  igual al 12% de personas programadas del sub producto diagnóstico de Retinopatía de la Prematuridad en Establecimientos de Salud con capacidad resolutiva."/>
    <s v=""/>
    <s v=""/>
    <s v=""/>
    <s v=""/>
    <s v=""/>
    <s v="- / - / - / - / - / II2 / III1 / III2 / - / IIE / IIIE / -"/>
    <s v=""/>
    <s v="SI"/>
    <s v=""/>
    <s v="SI"/>
    <s v=""/>
    <s v=""/>
    <s v=""/>
    <n v="1"/>
    <n v="1"/>
  </r>
  <r>
    <s v="0018"/>
    <x v="0"/>
    <s v="3000812"/>
    <x v="6"/>
    <s v="5005992"/>
    <s v="5005992 BRINDAR TRATAMIENTO A NIÑOS PREMATUROS CON DIAGNOSTICO DE RETINOPATIA DE LA PREMATURIDAD (ROP)"/>
    <s v="0081206"/>
    <s v="0081206 TRATAMIENTO ESPECIALIZADO DE RECIÉN NACIDO CON RETINOPATÍA DE LA PREMATURIDAD CON LASER MAS ANTIANGIOGÉNICOS"/>
    <x v="0"/>
    <s v="PERSONA TRATADA"/>
    <s v="La meta fisica es igual al 5% de personas programadas del sub producto diagnóstico de Retinopatía de la Prematuridad en Establecimientos de Salud con capacidad resolutiva."/>
    <s v=""/>
    <s v=""/>
    <s v=""/>
    <s v="5%*(0081103/0081203)"/>
    <s v="HIS"/>
    <s v=""/>
    <s v=""/>
    <s v=""/>
    <m/>
    <s v=""/>
    <s v=""/>
    <s v=""/>
    <s v="La meta fisica es igual al 5% de personas programadas del sub producto diagnóstico de Retinopatía de la Prematuridad en Establecimientos de Salud con capacidad resolutiva."/>
    <s v=""/>
    <s v=""/>
    <s v=""/>
    <s v=""/>
    <s v=""/>
    <s v="- / - / - / - / - / - / III1 / III2 / - / - / IIIE / -"/>
    <s v=""/>
    <s v="SI"/>
    <s v=""/>
    <s v="SI"/>
    <s v=""/>
    <s v=""/>
    <s v=""/>
    <n v="1"/>
    <n v="1"/>
  </r>
  <r>
    <s v="0018"/>
    <x v="0"/>
    <s v="3000812"/>
    <x v="6"/>
    <s v="5005992"/>
    <s v="5005992 BRINDAR TRATAMIENTO A NIÑOS PREMATUROS CON DIAGNOSTICO DE RETINOPATIA DE LA PREMATURIDAD (ROP)"/>
    <s v="0081207"/>
    <s v="0081207 TRATAMIENTO ESPECIALIZADO DE RECIÉN NACIDO CON RETINOPATÍA DE LA PREMATURIDAD CON VITRECTOMÍA POSTERIOR MÁS ENDOFOTOCOAGULACIÓN."/>
    <x v="0"/>
    <s v="PERSONA TRATADA"/>
    <s v="La meta fisica es igual al 3% de personas programadas del sub producto diagnóstico de Retinopatía de la Prematuridad en Establecimientos de Salud con capacidad resolutiva."/>
    <s v=""/>
    <s v=""/>
    <s v=""/>
    <s v="3%*(0081103/0081203)"/>
    <s v="HIS"/>
    <s v=""/>
    <s v=""/>
    <s v=""/>
    <m/>
    <s v=""/>
    <s v=""/>
    <s v=""/>
    <s v="La meta fisica es igual al 3% de personas programadas del sub producto diagnóstico de Retinopatía de la Prematuridad en Establecimientos de Salud con capacidad resolutiva."/>
    <s v=""/>
    <s v=""/>
    <s v=""/>
    <s v=""/>
    <s v=""/>
    <s v="- / - / - / - / - / - / III1 / III2 / - / - / IIIE / -"/>
    <s v=""/>
    <s v="SI"/>
    <s v=""/>
    <s v="SI"/>
    <s v=""/>
    <s v=""/>
    <s v=""/>
    <n v="1"/>
    <n v="1"/>
  </r>
  <r>
    <s v="0018"/>
    <x v="0"/>
    <s v="3000812"/>
    <x v="6"/>
    <s v="5005992"/>
    <s v="5005992 BRINDAR TRATAMIENTO A NIÑOS PREMATUROS CON DIAGNOSTICO DE RETINOPATIA DE LA PREMATURIDAD (ROP)"/>
    <s v="0081208"/>
    <s v="0081208 DIAGNÓSTICO Y TRATAMIENTO DE COMPLICACIONES: ERROR REFRACTIVO SECUNDARIO A RETINOPATÍA DEL PREMATURO."/>
    <x v="0"/>
    <s v="PERSONA ATENDIDA"/>
    <s v="La meta fisica es igual al 100% de recién nacidos prematuros programados para tratamiento especializado de Retinopatía de la Prematuridad."/>
    <s v=""/>
    <s v=""/>
    <s v=""/>
    <s v="100%*(0081203/0081204/0081205/0081206/0081207)"/>
    <s v="HIS"/>
    <s v=""/>
    <s v=""/>
    <s v=""/>
    <m/>
    <s v=""/>
    <s v=""/>
    <s v=""/>
    <s v="Retinopatía de la Prematuridad código CIE 10 (H35.1) asociado a por lo menos uno de los siguientes diagnósticos_x000a__x000a_- Hipermetropía (H52.0)_x000a__x000a_- Miopía (H52.1)_x000a__x000a_- Astigmatismo (H52.2)_x000a__x000a_- Anisometropía y aniseiconía (H52.3)_x000a__x000a_- Trastornos de la acomodación (H52."/>
    <s v=""/>
    <s v=""/>
    <s v=""/>
    <s v=""/>
    <s v=""/>
    <s v="- / - / - / - / - / - / III1 / III2 / - / - / IIIE / -"/>
    <s v=""/>
    <s v="SI"/>
    <s v=""/>
    <s v="SI"/>
    <s v=""/>
    <s v=""/>
    <s v=""/>
    <n v="1"/>
    <n v="1"/>
  </r>
  <r>
    <s v="0018"/>
    <x v="0"/>
    <s v="3000812"/>
    <x v="6"/>
    <s v="5005992"/>
    <s v="5005992 BRINDAR TRATAMIENTO A NIÑOS PREMATUROS CON DIAGNOSTICO DE RETINOPATIA DE LA PREMATURIDAD (ROP)"/>
    <s v="0081209"/>
    <s v="0081209 DIAGNÓSTICO Y TRATAMIENTO DE COMPLICACIONES: NISTAGMUS SECUNDARIO A RETINOPATÍA DEL PREMATURO."/>
    <x v="0"/>
    <s v="PERSONA ATENDIDA"/>
    <s v="La meta fisica es igual al 10% de Recién Nacidos prematuros programados para tratamiento especializado de Retinopatía de la Prematuridad."/>
    <s v=""/>
    <s v=""/>
    <s v=""/>
    <s v="100%*(0081203/0081204/0081205/0081206/0081207)"/>
    <s v="HIS"/>
    <s v=""/>
    <s v=""/>
    <s v=""/>
    <m/>
    <s v=""/>
    <s v=""/>
    <s v=""/>
    <s v="Sumatoria de actividades registradas como realizado en RN con Diagnóstico de Retinopatía de la Prematuridad código CIE 10 (H35.1) y Nistagmus (H55). Opcional el código de procedimiento Refracción y medición de la visión con cicloplejia (92016) Examen sens"/>
    <s v=""/>
    <s v=""/>
    <s v=""/>
    <s v=""/>
    <s v=""/>
    <s v="- / - / - / - / - / - / III1 / III2 / - / - / IIIE / -"/>
    <s v=""/>
    <s v="SI"/>
    <s v=""/>
    <s v="SI"/>
    <s v=""/>
    <s v=""/>
    <s v=""/>
    <n v="1"/>
    <n v="1"/>
  </r>
  <r>
    <s v="0018"/>
    <x v="0"/>
    <s v="3000812"/>
    <x v="6"/>
    <s v="5005992"/>
    <s v="5005992 BRINDAR TRATAMIENTO A NIÑOS PREMATUROS CON DIAGNOSTICO DE RETINOPATIA DE LA PREMATURIDAD (ROP)"/>
    <s v="0081210"/>
    <s v="0081210 DIAGNÓSTICO Y TRATAMIENTO DE COMPLICACIONES: ESTRABISMO SECUNDARIO A RETINOPATÍA DEL PREMATURO"/>
    <x v="0"/>
    <s v="PERSONA ATENDIDA"/>
    <s v="La meta fisica es igual al 10% de Recién Nacidos prematuros programados para tratamiento especializado de Retinopatía de la Prematuridad."/>
    <s v=""/>
    <s v=""/>
    <s v=""/>
    <s v="100%*(0081203/0081204/0081205/0081206/0081207)"/>
    <s v="HIS"/>
    <s v=""/>
    <s v=""/>
    <s v=""/>
    <m/>
    <s v=""/>
    <s v=""/>
    <s v=""/>
    <s v="Sumatoria de actividades registradas como realizado en RN con Diagnóstico de Retinopatía de la Prematuridad código CIE 10 (H35.1), asociado a por lo menos uno de lo siguientes diagnósticos: _x000a__x000a_- Estrabismo concomitante convergente (H50.0)._x000a__x000a_- Estrabismo co"/>
    <s v=""/>
    <s v=""/>
    <s v=""/>
    <s v=""/>
    <s v=""/>
    <s v="- / - / - / - / - / - / III1 / III2 / - / - / IIIE / -"/>
    <s v=""/>
    <s v="SI"/>
    <s v=""/>
    <s v="SI"/>
    <s v=""/>
    <s v=""/>
    <s v=""/>
    <n v="1"/>
    <n v="1"/>
  </r>
  <r>
    <s v="0018"/>
    <x v="0"/>
    <s v="3000812"/>
    <x v="6"/>
    <s v="5005992"/>
    <s v="5005992 BRINDAR TRATAMIENTO A NIÑOS PREMATUROS CON DIAGNOSTICO DE RETINOPATIA DE LA PREMATURIDAD (ROP)"/>
    <s v="0081211"/>
    <s v="0081211 DIAGNÓSTICO Y TRATAMIENTO DE COMPLICACIONES: GLAUCOMA SECUNDARIO A RETINOPATÍA DEL PREMATURO"/>
    <x v="0"/>
    <s v="PERSONA ATENDIDA"/>
    <s v="La meta fisica es igual al 10% de Recién Nacidos prematuros programados para tratamiento especializado de Retinopatía de la Prematuridad."/>
    <s v=""/>
    <s v=""/>
    <s v=""/>
    <s v="100%*(0081203/0081204/0081205/0081206/0081207)"/>
    <s v="HIS"/>
    <s v=""/>
    <s v=""/>
    <s v=""/>
    <m/>
    <s v=""/>
    <s v=""/>
    <s v=""/>
    <s v="Sumatoria de actividades registradas como realizado en RN con Diagnóstico de Retinopatía de la Prematuridad código CIE 10 (H35.1) asociado a Glaucoma secundario a otros trastornos del ojo (H40.5)."/>
    <s v=""/>
    <s v=""/>
    <s v=""/>
    <s v=""/>
    <s v=""/>
    <s v="- / - / - / - / - / - / III1 / III2 / - / - / IIIE / -"/>
    <s v=""/>
    <s v="SI"/>
    <s v=""/>
    <s v="SI"/>
    <s v=""/>
    <s v=""/>
    <s v=""/>
    <n v="1"/>
    <n v="1"/>
  </r>
  <r>
    <s v="0018"/>
    <x v="0"/>
    <s v="3000812"/>
    <x v="6"/>
    <s v="5005992"/>
    <s v="5005992 BRINDAR TRATAMIENTO A NIÑOS PREMATUROS CON DIAGNOSTICO DE RETINOPATIA DE LA PREMATURIDAD (ROP)"/>
    <s v="0081212"/>
    <s v="0081212 DIAGNÓSTICO Y TRATAMIENTO DE COMPLICACIONES: CATARATA SECUNDARIA A RETINOPATÍA DEL PREMATURO"/>
    <x v="0"/>
    <s v="PERSONA ATENDIDA"/>
    <s v="La meta fisica es igual al 10% de Recién Nacidos prematuros programados para tratamiento especializado de Retinopatía de la Prematuridad."/>
    <s v=""/>
    <s v=""/>
    <s v=""/>
    <s v="100%*(0081203/0081204/0081205/0081206/0081207)"/>
    <s v="HIS"/>
    <s v=""/>
    <s v=""/>
    <s v=""/>
    <m/>
    <s v=""/>
    <s v=""/>
    <s v=""/>
    <s v="Sumatoria de actividades registradas como realizado en RN con Diagnóstico de Retinopatía de la Prematuridad código CIE 10 (H35.1) y catarata infantil, juvenil y presenil (H26.0)."/>
    <s v=""/>
    <s v=""/>
    <s v=""/>
    <s v=""/>
    <s v=""/>
    <s v="- / - / - / - / - / - / III1 / III2 / - / - / IIIE / -"/>
    <s v=""/>
    <s v="SI"/>
    <s v=""/>
    <s v="SI"/>
    <s v=""/>
    <s v=""/>
    <s v=""/>
    <n v="1"/>
    <n v="1"/>
  </r>
  <r>
    <s v="0018"/>
    <x v="0"/>
    <s v="3000812"/>
    <x v="6"/>
    <s v="5005992"/>
    <s v="5005992 BRINDAR TRATAMIENTO A NIÑOS PREMATUROS CON DIAGNOSTICO DE RETINOPATIA DE LA PREMATURIDAD (ROP)"/>
    <s v="0081213"/>
    <s v="0081213 REHABILITACIÓN VISUAL DE CEGUERA Y BAJA VISIÓN SECUNDARIA A RETINOPATÍA DEL PREMATURO"/>
    <x v="0"/>
    <s v="PERSONA ATENDIDA"/>
    <s v="La meta fisica es igual al 30% de Recién Nacidos prematuros programados para tratamiento de Retinopatía de la Prematuridad."/>
    <s v=""/>
    <s v=""/>
    <s v=""/>
    <s v="30%*(0081203/0081204/0081205/0081206/0081207)"/>
    <s v="HIS"/>
    <s v=""/>
    <s v=""/>
    <s v=""/>
    <m/>
    <s v=""/>
    <s v=""/>
    <s v=""/>
    <s v="Sumatoria de actividades registradas como realizado en RN con Diagnóstico de Retinopatía de la Prematuridad código CIE 10 (H35.1) y asociado a uno de estos diagnosticos: _x000a__x000a_- Ceguera Binocular (ambos ojos) (H54.0)_x000a__x000a_- Deficiencia Visual Severa, Binocular (H"/>
    <s v=""/>
    <s v=""/>
    <s v=""/>
    <s v=""/>
    <s v=""/>
    <s v="- / - / - / - / - / - / III1 / III2 / - / - / IIIE / -"/>
    <s v=""/>
    <s v="SI"/>
    <s v=""/>
    <s v="SI"/>
    <s v=""/>
    <s v=""/>
    <s v=""/>
    <n v="1"/>
    <n v="1"/>
  </r>
  <r>
    <s v="0018"/>
    <x v="0"/>
    <s v="3000813"/>
    <x v="7"/>
    <s v="5005993"/>
    <s v="5005993 EVALUACION DE TAMIZAJE Y DIAGNOSTICO DE PERSONAS CON GLAUCOMA"/>
    <s v="0081301"/>
    <s v="0081301 TAMIZAJE DE LA PERSONA CON RIESGO DE GLAUCOMA EN EL PRIMER Y SEGUNDO NIVEL DE ATENCIÓN"/>
    <x v="0"/>
    <s v="PERSONA EVALUADA"/>
    <s v="La meta fisica es igual al 25% de la población de 40 años a más afiliada al Seguro Integral de Salud."/>
    <s v=""/>
    <s v=""/>
    <s v=""/>
    <n v="0"/>
    <s v="HIS"/>
    <s v=""/>
    <s v=""/>
    <s v=""/>
    <m/>
    <s v=""/>
    <s v=""/>
    <s v=""/>
    <s v="Sumatoria de actividades registradas con diagnóstico de sospecha de glaucoma (H40.0) con registro (P) en tipo de diagnóstico"/>
    <s v=""/>
    <s v=""/>
    <s v=""/>
    <s v=""/>
    <s v=""/>
    <s v="I1 / I2 / I3 / I4 / II1 / - / - / - / - / - / - / -"/>
    <s v=""/>
    <s v="SI"/>
    <s v=""/>
    <s v="SI"/>
    <s v=""/>
    <s v=""/>
    <s v=""/>
    <n v="1"/>
    <n v="1"/>
  </r>
  <r>
    <s v="0018"/>
    <x v="0"/>
    <s v="3000813"/>
    <x v="7"/>
    <s v="5005993"/>
    <s v="5005993 EVALUACION DE TAMIZAJE Y DIAGNOSTICO DE PERSONAS CON GLAUCOMA"/>
    <s v="0081302"/>
    <s v="0081302 CONSEJERÍA INTEGRAL EN SALUD OCULAR Y GLAUCOMA"/>
    <x v="1"/>
    <s v="PERSONA INFORMADA"/>
    <s v="La meta fisica es igual al 100% de personas programadas para Evaluación de la persona con riesgo de glaucoma en el primer y segundo nivel de atención."/>
    <s v=""/>
    <s v=""/>
    <s v=""/>
    <s v="100%*0081305"/>
    <s v="HIS"/>
    <s v=""/>
    <s v=""/>
    <s v=""/>
    <m/>
    <s v=""/>
    <s v=""/>
    <s v=""/>
    <s v="Sumatoria de actividades registradas como Consejería en Salud Ocular - código de procedimiento (99401.16), asociado a diagnóstico de sospecha de glaucoma."/>
    <s v=""/>
    <s v=""/>
    <s v=""/>
    <s v=""/>
    <s v=""/>
    <s v="I1 / I2 / I3 / I4 / II1 / - / - / - / - / - / - / -"/>
    <s v=""/>
    <s v="SI"/>
    <s v=""/>
    <s v="SI"/>
    <s v=""/>
    <s v=""/>
    <s v=""/>
    <n v="1"/>
    <n v="1"/>
  </r>
  <r>
    <s v="0018"/>
    <x v="0"/>
    <s v="3000813"/>
    <x v="7"/>
    <s v="5005993"/>
    <s v="5005993 EVALUACION DE TAMIZAJE Y DIAGNOSTICO DE PERSONAS CON GLAUCOMA"/>
    <s v="0081303"/>
    <s v="0081303 REFERENCIA PARA DIAGNÓSTICO Y TRATAMIENTO DE GLAUCOMA EN EL PRIMER NIVEL DE ATENCIÓN"/>
    <x v="1"/>
    <s v="PERSONA REFERIDA"/>
    <s v="La meta fisica es igual al 100% de personas programadas para Evaluación de la persona con riesgo de glaucoma en el primer y segundo nivel de atención."/>
    <s v=""/>
    <s v=""/>
    <s v=""/>
    <s v="100%*0081305"/>
    <s v="HIS"/>
    <s v=""/>
    <s v=""/>
    <s v=""/>
    <m/>
    <s v=""/>
    <s v=""/>
    <s v=""/>
    <s v="Sumatoria de referencias registradas como RF en casillero Lab asociado a diagnóstico de sospecha de Glaucoma código CIE 10 (H40.0) con (P) en tipo de diagnóstico."/>
    <s v=""/>
    <s v=""/>
    <s v=""/>
    <s v=""/>
    <s v=""/>
    <s v="I1 / I2 / I3 / I4 / II1 / - / - / - / - / - / - / -"/>
    <s v=""/>
    <s v="SI"/>
    <s v=""/>
    <s v="SI"/>
    <s v=""/>
    <s v=""/>
    <s v=""/>
    <n v="1"/>
    <n v="1"/>
  </r>
  <r>
    <s v="0018"/>
    <x v="0"/>
    <s v="3000813"/>
    <x v="7"/>
    <s v="5005993"/>
    <s v="5005993 EVALUACION DE TAMIZAJE Y DIAGNOSTICO DE PERSONAS CON GLAUCOMA"/>
    <s v="0081304"/>
    <s v="0081304 DIAGNÓSTICO DE GLAUCOMA"/>
    <x v="0"/>
    <s v="PERSONA EVALUADA"/>
    <s v="La meta fisica es igual al 14% de las personas programadas en referencia para diagnóstico y tratamiento de glaucoma"/>
    <s v=""/>
    <s v=""/>
    <s v=""/>
    <s v="14%*0081303"/>
    <s v="HIS"/>
    <s v=""/>
    <s v=""/>
    <s v=""/>
    <m/>
    <s v=""/>
    <s v=""/>
    <s v=""/>
    <s v="Sumatoria de los diagnósticos CIE 10 listados a continuación:_x000a__x000a_- Glaucoma primario de ángulo abierto    (H40.1)_x000a__x000a_- Glaucoma primario de ángulo cerrado    (H40.2)_x000a__x000a_- Glaucoma secundario a traumatismo ocular    (H40.3)_x000a__x000a_- Glaucoma secundario a inflamación o"/>
    <s v=""/>
    <s v=""/>
    <s v=""/>
    <s v=""/>
    <s v=""/>
    <s v="- / - / I3 / I4 / II1 / II2 / III1 / III2 / - / IIE / IIIE / -"/>
    <s v=""/>
    <s v="SI"/>
    <s v=""/>
    <s v="SI"/>
    <s v=""/>
    <s v=""/>
    <s v=""/>
    <n v="1"/>
    <n v="1"/>
  </r>
  <r>
    <s v="0018"/>
    <x v="0"/>
    <s v="3000813"/>
    <x v="7"/>
    <s v="5005993"/>
    <s v="5005993 EVALUACION DE TAMIZAJE Y DIAGNOSTICO DE PERSONAS CON GLAUCOMA"/>
    <s v="0081305"/>
    <s v="0081305 EVALUACIÓN DE LA PERSONA CON RIESGO DE GLAUCOMA EN EL PRIMER Y SEGUNDO NIVEL DE ATENCIÓN"/>
    <x v="0"/>
    <s v="PERSONA EVALUADA"/>
    <s v="La meta fisica es igual al 20% de personas de 40 años a más programadas para tamizaje de persona con riesgo de glaucoma en el primer y segundo nivel de atención"/>
    <s v=""/>
    <s v=""/>
    <s v=""/>
    <s v="20%*0081301"/>
    <s v="HIS"/>
    <s v=""/>
    <s v=""/>
    <s v=""/>
    <m/>
    <s v=""/>
    <s v=""/>
    <s v=""/>
    <s v="Sumatoria de actividades registradas con diagnóstico de sospecha de glaucoma (H40.0) con registro (P) en tipo de diagnóstico"/>
    <s v=""/>
    <s v=""/>
    <s v=""/>
    <s v=""/>
    <s v=""/>
    <s v="- / I2 / I3 / I4 / II1 / - / - / - / - / - / - / -"/>
    <s v=""/>
    <s v="SI"/>
    <s v=""/>
    <s v="SI"/>
    <s v=""/>
    <s v=""/>
    <s v=""/>
    <n v="1"/>
    <n v="1"/>
  </r>
  <r>
    <s v="0018"/>
    <x v="0"/>
    <s v="3000814"/>
    <x v="8"/>
    <s v="5005994"/>
    <s v="5005994 BRINDAR TRATAMIENTO A PERSONAS CON DIAGNOSTICO DE GLAUCOMA"/>
    <s v="0081401"/>
    <s v="0081401 TRATAMIENTO DE GLAUCOMA"/>
    <x v="0"/>
    <s v="PERSONA TRATADA"/>
    <s v="La meta fisica es igual al 100% de personas de 40 años a más de edad programadas para diagnóstico de glaucoma."/>
    <s v=""/>
    <s v=""/>
    <s v=""/>
    <s v="100%*0081304"/>
    <s v="HIS"/>
    <s v=""/>
    <s v=""/>
    <s v=""/>
    <m/>
    <s v=""/>
    <s v=""/>
    <s v=""/>
    <s v="Sumatoria del tratamiento farmacológico brindado personas con diagnóstico de glaucoma, empleando la codificación (92002) - Consulta oftalmológica de tipo intermedia con examen y evaluación médica e inicio de Plan de Diagnóstico y tratamiento"/>
    <s v=""/>
    <s v=""/>
    <s v=""/>
    <s v=""/>
    <s v=""/>
    <s v="- / - / - / I4 / II1 / II2 / III1 / III2 / - / IIE / IIIE / -"/>
    <s v=""/>
    <s v="SI"/>
    <s v=""/>
    <s v="SI"/>
    <s v=""/>
    <s v=""/>
    <s v=""/>
    <n v="1"/>
    <n v="1"/>
  </r>
  <r>
    <s v="0018"/>
    <x v="0"/>
    <s v="3000814"/>
    <x v="8"/>
    <s v="5005994"/>
    <s v="5005994 BRINDAR TRATAMIENTO A PERSONAS CON DIAGNOSTICO DE GLAUCOMA"/>
    <s v="0081402"/>
    <s v="0081402 CONTROL DE PACIENTES CON GLAUCOMA"/>
    <x v="0"/>
    <s v="PERSONA CONTROLADA"/>
    <s v="La meta fisica es igual al 100% de personas de 40 años a más de edad programadas para diagnóstico de glaucoma."/>
    <s v=""/>
    <s v=""/>
    <s v=""/>
    <s v="100%*0081304"/>
    <s v="HIS"/>
    <s v=""/>
    <s v=""/>
    <s v=""/>
    <m/>
    <s v=""/>
    <s v=""/>
    <s v=""/>
    <s v="Sumatoria de actividades registradas como consulta ambulatoria II-III nivel de atención con registro (2) en casillero Lab, asociado a diagnóstico de glaucoma (H40.1 - H40.9) con (R) en tipo de diagnóstico, código de procedimiento (99203)."/>
    <s v=""/>
    <s v=""/>
    <s v=""/>
    <s v=""/>
    <s v=""/>
    <s v="- / - / I3 / I4 / II1 / II2 / III1 / III2 / - / IIE / IIIE / -"/>
    <s v=""/>
    <s v="SI"/>
    <s v=""/>
    <s v="SI"/>
    <s v=""/>
    <s v=""/>
    <s v=""/>
    <n v="1"/>
    <n v="1"/>
  </r>
  <r>
    <s v="0024"/>
    <x v="2"/>
    <s v="3000818"/>
    <x v="9"/>
    <s v="5006010"/>
    <s v="5006010 ATENCION DE LA PACIENTE CON LESIONES PREMALIGNAS DE CUELLO UTERINO CON ABLACION"/>
    <s v="0081801"/>
    <s v="0081801 ATENCION DE LA PACIENTE CON LESIONES PREMALIGNAS DE CUELLO UTERINO CON ABLACION"/>
    <x v="0"/>
    <s v="PERSONA ATENDIDA"/>
    <s v="DIRESA/GERESA con EESS asignados, redes, Hospitales_x000a__x000a_El 10% adicional al número de mujeres tratadas con terapia de ablación para lesiones premalignas de cuello uterino en el establecimiento de salud el año anterior."/>
    <s v=""/>
    <s v=""/>
    <s v=""/>
    <m/>
    <s v="HIS MINSA._x000a__x000a__x000a__x000a_"/>
    <s v=""/>
    <s v=""/>
    <s v=""/>
    <s v="HIS MINSA._x000a__x000a__x000a__x000a_"/>
    <s v=""/>
    <s v=""/>
    <s v=""/>
    <s v="57511"/>
    <s v=""/>
    <s v=""/>
    <s v=""/>
    <s v=""/>
    <s v=""/>
    <s v="I1 / I2 / I3 / I4 / II1 / - / - / - / - / - / - / -"/>
    <s v=""/>
    <s v=""/>
    <s v="SI"/>
    <s v="SI"/>
    <s v=""/>
    <s v=""/>
    <s v=""/>
    <n v="1"/>
    <n v="1"/>
  </r>
  <r>
    <s v="0018"/>
    <x v="0"/>
    <s v="3000865"/>
    <x v="10"/>
    <s v="5006230"/>
    <s v="5006230 EVALUACION PARA DETECCION Y DIAGNOSTICO DE PERSONAS CON DIABETES MELLITUS CON RIESGO DE RETINOPATIA DIABETICA"/>
    <s v="0086501"/>
    <s v="0086501 DETECCIÓN DE PERSONAS CON DIABETES MELLITUS CON RIESGO DE RETINOPATÍA DIABETICA EN EL PRIMER Y SEGUNDO NIVEL DE ATENCIÓN"/>
    <x v="0"/>
    <s v="PERSONA EVALUADA"/>
    <s v="La meta fisica es igual al 10 % más del número de personas con diagnóstico de Diabetes Mellitus del año anterior."/>
    <s v=""/>
    <s v=""/>
    <s v=""/>
    <s v="*Se puede obtener con el CIE10"/>
    <s v="HIS"/>
    <s v=""/>
    <s v=""/>
    <s v=""/>
    <m/>
    <s v=""/>
    <s v=""/>
    <s v=""/>
    <s v="Sumatoria de actividades registradas como determinación de la agudeza visual asociado a diagnóstico de diabetes mellitus, código de procedimiento (99173)."/>
    <s v="E11"/>
    <s v=""/>
    <s v="E11"/>
    <s v=""/>
    <s v=""/>
    <s v="I1 / I2 / I3 / I4 / II1 / - / - / - / - / - / - / -"/>
    <s v=""/>
    <s v="SI"/>
    <s v=""/>
    <s v="SI"/>
    <s v="NOS DIERON EL CIE10"/>
    <s v=""/>
    <s v="NOS DIERON EL CIE10"/>
    <n v="1"/>
    <n v="1"/>
  </r>
  <r>
    <s v="0018"/>
    <x v="0"/>
    <s v="3000865"/>
    <x v="10"/>
    <s v="5006230"/>
    <s v="5006230 EVALUACION PARA DETECCION Y DIAGNOSTICO DE PERSONAS CON DIABETES MELLITUS CON RIESGO DE RETINOPATIA DIABETICA"/>
    <s v="0086502"/>
    <s v="0086502  EVALUACIÓN OCULAR EN PERSONAS CON DIABETES MELLITUS CON RIESGO DE RETINOPATÍA DIABÉTICA"/>
    <x v="0"/>
    <s v="PERSONA EVALUADA"/>
    <s v="La meta fisica es igual al 100% de personas programadas en la detección de personas con diabetes mellitus con riesgo de retinopatía diabética"/>
    <s v=""/>
    <s v=""/>
    <s v=""/>
    <s v="100%*0086501"/>
    <s v="HIS"/>
    <s v=""/>
    <s v=""/>
    <s v=""/>
    <m/>
    <s v=""/>
    <s v=""/>
    <s v=""/>
    <s v="Sumatoria de actividades registradas como examen de los ojos y de la visión asociado al Diagnóstico de Diabetes Mellitus según historia clínica de paciente o Diabetes Mellitus no especificada, con complicaciones no especificadas, código CIE 10 (E148) con "/>
    <s v=""/>
    <s v=""/>
    <s v=""/>
    <s v=""/>
    <s v=""/>
    <s v="- / - / I3 / I4 / II1 / - / - / - / - / - / - / -"/>
    <s v=""/>
    <s v="SI"/>
    <s v=""/>
    <s v="SI"/>
    <s v=""/>
    <s v=""/>
    <s v=""/>
    <n v="1"/>
    <n v="1"/>
  </r>
  <r>
    <s v="0018"/>
    <x v="0"/>
    <s v="3000865"/>
    <x v="10"/>
    <s v="5006230"/>
    <s v="5006230 EVALUACION PARA DETECCION Y DIAGNOSTICO DE PERSONAS CON DIABETES MELLITUS CON RIESGO DE RETINOPATIA DIABETICA"/>
    <s v="0086503"/>
    <s v="0086503 CONSEJERÍA INTEGRAL EN SALUD OCULAR - RETINOPATÍA DIABÉTICA"/>
    <x v="0"/>
    <s v="PERSONA INFORMADA"/>
    <s v="La meta fisica es igual al 100% de personas diabéticas programadas para evaluación ocular con riesgo de Retinopatía Diabética"/>
    <s v=""/>
    <s v=""/>
    <s v=""/>
    <s v="100%*0086502"/>
    <s v="HIS"/>
    <s v=""/>
    <s v=""/>
    <s v=""/>
    <m/>
    <s v=""/>
    <s v=""/>
    <s v=""/>
    <s v="Sumatoria de actividades registradas como Consejería en Salud Ocular - código de procedimiento (99401.16), asociado a diagnóstico de Diabetes Mellitus con complicaciones no especificadas."/>
    <s v=""/>
    <s v=""/>
    <s v=""/>
    <s v=""/>
    <s v=""/>
    <s v="I1 / I2 / I3 / I4 / II1 / - / - / - / - / - / - / -"/>
    <s v=""/>
    <s v="SI"/>
    <s v=""/>
    <s v="SI"/>
    <s v=""/>
    <s v=""/>
    <s v=""/>
    <n v="1"/>
    <n v="1"/>
  </r>
  <r>
    <s v="0018"/>
    <x v="0"/>
    <s v="3000865"/>
    <x v="10"/>
    <s v="5006230"/>
    <s v="5006230 EVALUACION PARA DETECCION Y DIAGNOSTICO DE PERSONAS CON DIABETES MELLITUS CON RIESGO DE RETINOPATIA DIABETICA"/>
    <s v="0086504"/>
    <s v="0086504 REFERENCIA PARA DIAGNÓSTICO Y TRATAMIENTO DE RETINOPATÍA DIABÉTICA EN EL PRIMER NIVEL DE ATENCIÓN."/>
    <x v="1"/>
    <s v="PERSONA REFERIDA"/>
    <s v="La meta fisica es igual al 100% de personas diabéticas programadas para evaluación ocular con riesgo de Retinopatía Diabética."/>
    <s v=""/>
    <s v=""/>
    <s v=""/>
    <s v="100%*0086502"/>
    <s v="HIS"/>
    <s v=""/>
    <s v=""/>
    <s v=""/>
    <m/>
    <s v=""/>
    <s v=""/>
    <s v=""/>
    <s v="Sumatoria de referencias registradas como (RF) en casillero lab, asociado a Diagnóstico de Diabetes Mellitus no especificada, con complicaciones no especificadas, código CIE 10 (E148) con registro (D) en tipo de diagnóstico o según los códigos considerado"/>
    <s v=""/>
    <s v=""/>
    <s v=""/>
    <s v=""/>
    <s v=""/>
    <s v="I1 / I2 / I3 / I4 / II1 / - / - / - / - / - / - / -"/>
    <s v=""/>
    <s v="SI"/>
    <s v=""/>
    <s v="SI"/>
    <s v=""/>
    <s v=""/>
    <s v=""/>
    <n v="1"/>
    <n v="1"/>
  </r>
  <r>
    <s v="0018"/>
    <x v="0"/>
    <s v="3000865"/>
    <x v="10"/>
    <s v="5006230"/>
    <s v="5006230 EVALUACION PARA DETECCION Y DIAGNOSTICO DE PERSONAS CON DIABETES MELLITUS CON RIESGO DE RETINOPATIA DIABETICA"/>
    <s v="0086505"/>
    <s v="0086505 DIAGNÓSTICO DE RETINOPATÍA DIABÉTICA (RD)"/>
    <x v="0"/>
    <s v="PERSONA EVALUADA"/>
    <s v="La meta fisica es igual al 23% de personas programadas para referencia para el diagnóstico y tratamiento de Retinopatía Diabética."/>
    <s v=""/>
    <s v=""/>
    <s v=""/>
    <s v="25%*0086504"/>
    <s v="HIS"/>
    <s v=""/>
    <s v=""/>
    <s v=""/>
    <m/>
    <s v=""/>
    <s v=""/>
    <s v=""/>
    <s v="Sumatoria de casos registrados como Retinopatía Diabética, código CIE 10 (H36.0)."/>
    <s v=""/>
    <s v=""/>
    <s v=""/>
    <s v=""/>
    <s v=""/>
    <s v="- / - / I3 / I4 / II1 / II2 / III1 / III2 / - / IIE / IIIE / -"/>
    <s v=""/>
    <s v="SI"/>
    <s v=""/>
    <s v="SI"/>
    <s v=""/>
    <s v=""/>
    <s v=""/>
    <n v="1"/>
    <n v="1"/>
  </r>
  <r>
    <s v="0018"/>
    <x v="0"/>
    <s v="3000865"/>
    <x v="10"/>
    <s v="5006230"/>
    <s v="5006230 EVALUACION PARA DETECCION Y DIAGNOSTICO DE PERSONAS CON DIABETES MELLITUS CON RIESGO DE RETINOPATIA DIABETICA"/>
    <s v="0086506"/>
    <s v="0086506 EXAMENES DE APOYO AL DIAGNÓSTICO EN RETINA"/>
    <x v="0"/>
    <s v="PERSONA EVALUADA"/>
    <s v="La meta fisica es igual al 100% de personas programadas con diagnóstico de Retinopatía Diabética"/>
    <s v=""/>
    <s v=""/>
    <s v=""/>
    <s v="100%*0086505"/>
    <s v="HIS"/>
    <s v=""/>
    <s v=""/>
    <s v=""/>
    <m/>
    <s v=""/>
    <s v=""/>
    <s v=""/>
    <s v="Sumatoria de procedimientos de Examenes de Ecografía ocular (76510) y Tomografía de Coherencia Optica (92134)"/>
    <s v=""/>
    <s v=""/>
    <s v=""/>
    <s v=""/>
    <s v=""/>
    <s v="- / - / I3 / I4 / II1 / II2 / III1 / III2 / - / IIE / IIIE / -"/>
    <s v=""/>
    <s v="SI"/>
    <s v=""/>
    <s v="SI"/>
    <s v=""/>
    <s v=""/>
    <s v=""/>
    <n v="1"/>
    <n v="1"/>
  </r>
  <r>
    <s v="0018"/>
    <x v="0"/>
    <s v="3000865"/>
    <x v="10"/>
    <s v="5006230"/>
    <s v="5006230 EVALUACION PARA DETECCION Y DIAGNOSTICO DE PERSONAS CON DIABETES MELLITUS CON RIESGO DE RETINOPATIA DIABETICA"/>
    <s v="0086507"/>
    <s v="0086507 EXAMENES DE APOYO AL DIAGNÓSTICO EN IMÁGENES DE RETINA"/>
    <x v="0"/>
    <s v="PERSONA EVALUADA"/>
    <s v="La meta fisica es igual al 100% de personas programadas con diagnóstico de Retinopatía Diabética."/>
    <s v=""/>
    <s v=""/>
    <s v=""/>
    <s v="100%*0086505"/>
    <s v="HIS"/>
    <s v=""/>
    <s v=""/>
    <s v=""/>
    <m/>
    <s v=""/>
    <s v=""/>
    <s v=""/>
    <s v="Sumatoria de procedimientos de Examenes de Retinografía (92250) y Angiografía con fluoresceína. (92235 )"/>
    <s v=""/>
    <s v=""/>
    <s v=""/>
    <s v=""/>
    <s v=""/>
    <s v="- / - / I3 / I4 / II1 / II2 / III1 / III2 / - / IIE / IIIE / -"/>
    <s v=""/>
    <s v="SI"/>
    <s v=""/>
    <s v="SI"/>
    <s v=""/>
    <s v=""/>
    <s v=""/>
    <n v="1"/>
    <n v="1"/>
  </r>
  <r>
    <s v="0018"/>
    <x v="0"/>
    <s v="3000865"/>
    <x v="10"/>
    <s v="5006231"/>
    <s v="5006231 BRINDAR TRATAMIENTO A PERSONAS CON DIAGNOSTICO DE RETINOPATIA DIABETICA"/>
    <s v="0086508"/>
    <s v="0086508 TRATAMIENTO ESPECIALIZADO DE RETINOPATÍA DIABÉTICA (RD) CON LASER"/>
    <x v="0"/>
    <s v="PERSONA TRATADA"/>
    <s v="La meta fisica es igual al 60% de personas programadas para diagnóstico de Retinopatía Diabética."/>
    <s v=""/>
    <s v=""/>
    <s v=""/>
    <s v="60%*0086505"/>
    <s v="HIS"/>
    <s v=""/>
    <s v=""/>
    <s v=""/>
    <m/>
    <s v=""/>
    <s v=""/>
    <s v=""/>
    <s v="Sumatoria de actividades registradas como:_x000a__x000a_o Destrucción de retinopatía extensa o progresiva por fotocoagulación o láser código de procedimientos (67228) asociado a diagnóstico de retinopatía diabética, código CIE 10 (H36.0)._x000a__x000a_o Otro servicio o procedimi"/>
    <s v=""/>
    <s v=""/>
    <s v=""/>
    <s v=""/>
    <s v=""/>
    <s v="- / - / - / - / - / II2 / III1 / III2 / - / IIE / IIIE / -"/>
    <s v=""/>
    <s v="SI"/>
    <s v=""/>
    <s v="SI"/>
    <s v=""/>
    <s v=""/>
    <s v=""/>
    <n v="1"/>
    <n v="1"/>
  </r>
  <r>
    <s v="0018"/>
    <x v="0"/>
    <s v="3000865"/>
    <x v="10"/>
    <s v="5006231"/>
    <s v="5006231 BRINDAR TRATAMIENTO A PERSONAS CON DIAGNOSTICO DE RETINOPATIA DIABETICA"/>
    <s v="0086509"/>
    <s v="0086509 TRATAMIENTO ESPECIALIZADO DE RETINOPATÍA DIABÉTICA (RD) CON ANTIANGIOGÉNICOS"/>
    <x v="0"/>
    <s v="PERSONA TRATADA"/>
    <s v="La meta fisica es igual al 35% de personas programadas para diagnóstico de Retinopatía Diabética."/>
    <s v=""/>
    <s v=""/>
    <s v=""/>
    <s v="35%*0086505"/>
    <s v="HIS"/>
    <s v=""/>
    <s v=""/>
    <s v=""/>
    <m/>
    <s v=""/>
    <s v=""/>
    <s v=""/>
    <s v="Sumatoria de actividades registradas como:_x000a__x000a_o Inyección intravítrea de agente farmacológico antiangiogénico (procedimiento separado) - código CPT (67028) asociado a diagnóstico de retinopatía diabética código CIE 10 (H36.0)_x000a__x000a_o Otro servicio o procedimient"/>
    <s v=""/>
    <s v=""/>
    <s v=""/>
    <s v=""/>
    <s v=""/>
    <s v="- / - / - / - / - / II2 / III1 / III2 / - / IIE / IIIE / -"/>
    <s v=""/>
    <s v="SI"/>
    <s v=""/>
    <s v="SI"/>
    <s v=""/>
    <s v=""/>
    <s v=""/>
    <n v="1"/>
    <n v="1"/>
  </r>
  <r>
    <s v="0018"/>
    <x v="0"/>
    <s v="3000865"/>
    <x v="10"/>
    <s v="5006231"/>
    <s v="5006231 BRINDAR TRATAMIENTO A PERSONAS CON DIAGNOSTICO DE RETINOPATIA DIABETICA"/>
    <s v="0086510"/>
    <s v="0086510 TRATAMIENTO ESPECIALIZADO DE RETINOPATÍA DIABÉTICA (RD) CON VITRECTOMÍA"/>
    <x v="0"/>
    <s v="PERSONA TRATADA"/>
    <s v="La meta fisica es igual al 5% de personas programadas para diagnóstico de Retinopatía Diabética."/>
    <s v=""/>
    <s v=""/>
    <s v=""/>
    <s v="5%*0086505"/>
    <s v="HIS"/>
    <s v=""/>
    <s v=""/>
    <s v=""/>
    <m/>
    <s v=""/>
    <s v=""/>
    <s v=""/>
    <s v="Sumatoria de actividades registradas como:_x000a__x000a_o Vitrectomía, mecánica, vía pars plana con endopanfotocoagulación, código CPT (67043) asociado a diagnóstico de retinopatía diabética, código CIE 10 (H36.0)._x000a__x000a_o Otro servicio o procedimiento oftalmológico códig"/>
    <s v=""/>
    <s v=""/>
    <s v=""/>
    <s v=""/>
    <s v=""/>
    <s v="- / - / - / - / - / II2 / III1 / III2 / - / IIE / IIIE / -"/>
    <s v=""/>
    <s v="SI"/>
    <s v=""/>
    <s v="SI"/>
    <s v=""/>
    <s v=""/>
    <s v=""/>
    <n v="1"/>
    <n v="1"/>
  </r>
  <r>
    <s v="0018"/>
    <x v="0"/>
    <s v="3000865"/>
    <x v="10"/>
    <s v="5006231"/>
    <s v="5006231 BRINDAR TRATAMIENTO A PERSONAS CON DIAGNOSTICO DE RETINOPATIA DIABETICA"/>
    <s v="0086511"/>
    <s v="0086511 CONTROL DE PERSONAS CON RETINOPATÍA DIABÉTICA (RD)"/>
    <x v="0"/>
    <s v="PERSONA CONTROLADA"/>
    <s v="La meta fisica es igual al 100% de personas programadas para tratamiento de Retinopatía Diabética."/>
    <s v=""/>
    <s v=""/>
    <s v=""/>
    <s v="100%*0086505"/>
    <s v="HIS"/>
    <s v=""/>
    <s v=""/>
    <s v=""/>
    <m/>
    <s v=""/>
    <s v=""/>
    <s v=""/>
    <s v="Sumatoria de actividades registradas como procedimiento (99203), asociado a diagnóstico de retinopatía diabética código CIE 10 (H36.0)"/>
    <s v=""/>
    <s v=""/>
    <s v=""/>
    <s v=""/>
    <s v=""/>
    <s v="- / - / - / - / - / II2 / III1 / III2 / - / IIE / IIIE / -"/>
    <s v=""/>
    <s v="SI"/>
    <s v=""/>
    <s v="SI"/>
    <s v=""/>
    <s v=""/>
    <s v=""/>
    <n v="1"/>
    <n v="1"/>
  </r>
  <r>
    <s v="0018"/>
    <x v="0"/>
    <s v="3000866"/>
    <x v="11"/>
    <s v="5006232"/>
    <s v="5006232 EVALUACION PARA DETECCION Y DIAGNOSTICO DE PERSONAS CON ENFERMEDADES EXTERNAS DEL OJO"/>
    <s v="0086601"/>
    <s v="0086601 DETECCIÓN DE PERSONA CON ENFERMEDADES EXTERNAS DEL OJO"/>
    <x v="1"/>
    <s v="PERSONA EVALUADA"/>
    <s v="La meta fisica es igual al 10 % más del número de personas detectadas con enfermedades externas del ojo del año anterior"/>
    <s v=""/>
    <s v=""/>
    <s v=""/>
    <s v="No hay código CIE10 para calcular. Deben ser afiliados al SIS?"/>
    <s v="HIS"/>
    <s v=""/>
    <s v=""/>
    <s v=""/>
    <m/>
    <s v=""/>
    <s v=""/>
    <s v=""/>
    <s v="Número de actividades registradas como detección de enfermedades externas del ojo"/>
    <s v="h00.1, h00, h10.9, h01.0"/>
    <s v=""/>
    <s v="h00.1, h00, h10.9, h01.0"/>
    <s v=""/>
    <s v=""/>
    <s v="I1 / I2 / I3 / I4 / II1 / - / - / - / - / - / - / -"/>
    <s v=""/>
    <s v="SI"/>
    <s v=""/>
    <s v="SI"/>
    <s v="NOS DIERON EL CIE10, AUNQUE TAMBIÉN IBAN A ENVIAR UNA LISTA."/>
    <s v=""/>
    <s v="NOS DIERON EL CIE10, AUNQUE TAMBIÉN IBAN A ENVIAR UNA LISTA."/>
    <n v="1"/>
    <n v="1"/>
  </r>
  <r>
    <s v="0018"/>
    <x v="0"/>
    <s v="3000866"/>
    <x v="11"/>
    <s v="5006232"/>
    <s v="5006232 EVALUACION PARA DETECCION Y DIAGNOSTICO DE PERSONAS CON ENFERMEDADES EXTERNAS DEL OJO"/>
    <s v="0086602"/>
    <s v="0086602 DIAGNÓSTICO DE ENFERMEDADES EXTERNAS DEL OJO"/>
    <x v="0"/>
    <s v="PERSONA EVALUADA"/>
    <s v="La meta fisica es igual al 100% de personas programadas en la detección de enfermedades externas del ojo."/>
    <s v=""/>
    <s v=""/>
    <s v=""/>
    <s v="100%*0086601"/>
    <s v="HIS"/>
    <s v=""/>
    <s v=""/>
    <s v=""/>
    <m/>
    <s v=""/>
    <s v=""/>
    <s v=""/>
    <s v="Sumatoria de actividades registradas como diagnóstico de Enfermedades Externas del Ojo según código CIE 10: (H10.0) Conjuntivitis, (H01.0) Blefaritis, (H00.1) Chalazión, (H00.0) Orzuelo"/>
    <s v=""/>
    <s v=""/>
    <s v=""/>
    <s v=""/>
    <s v=""/>
    <s v="I1 / I2 / I3 / I4 / II1 / - / - / - / - / - / - / -"/>
    <s v=""/>
    <s v="SI"/>
    <s v=""/>
    <s v="SI"/>
    <s v=""/>
    <s v=""/>
    <s v=""/>
    <n v="1"/>
    <n v="1"/>
  </r>
  <r>
    <s v="0018"/>
    <x v="0"/>
    <s v="3000866"/>
    <x v="11"/>
    <s v="5006232"/>
    <s v="5006232 EVALUACION PARA DETECCION Y DIAGNOSTICO DE PERSONAS CON ENFERMEDADES EXTERNAS DEL OJO"/>
    <s v="0086603"/>
    <s v="0086603 CONSEJERÍA INTEGRAL EN SALUD OCULAR - ENFERMEDADES EXTERNAS DEL OJO"/>
    <x v="0"/>
    <s v="PERSONA INFORMADA"/>
    <s v="La meta fisica es igual al 100% de personas programadas para el diagnóstico de enfermedades externas del ojo."/>
    <s v=""/>
    <s v=""/>
    <s v=""/>
    <s v="100%*0086602"/>
    <s v="HIS"/>
    <s v=""/>
    <s v=""/>
    <s v=""/>
    <m/>
    <s v=""/>
    <s v=""/>
    <s v=""/>
    <s v="Sumatoria de actividades registradas como consejería en salud ocular - código de procedimiento (99401.16), asociado a diagnóstico de enfermedades externas del ojo según código CIE 10: (H10.0) Conjuntivitis, (H01.0) Blefaritis, (H00.1) Chalazión, (H00.0) O"/>
    <s v=""/>
    <s v=""/>
    <s v=""/>
    <s v=""/>
    <s v=""/>
    <s v="I1 / I2 / I3 / I4 / II1 / - / - / - / - / - / - / -"/>
    <s v=""/>
    <s v="SI"/>
    <s v=""/>
    <s v="SI"/>
    <s v=""/>
    <s v=""/>
    <s v=""/>
    <n v="1"/>
    <n v="1"/>
  </r>
  <r>
    <s v="0018"/>
    <x v="0"/>
    <s v="3000866"/>
    <x v="11"/>
    <s v="5006232"/>
    <s v="5006232 EVALUACION PARA DETECCION Y DIAGNOSTICO DE PERSONAS CON ENFERMEDADES EXTERNAS DEL OJO"/>
    <s v="0086604"/>
    <s v="0086604 REFERENCIA PARA DIAGNÓSTICO Y TRATAMIENTO DE ENFERMEDADES EXTERNAS DEL OJO EN EL PRIMER NIVEL DE ATENCIÓN"/>
    <x v="1"/>
    <s v="PERSONA REFERIDA"/>
    <s v="La meta fisica es igual al 5% de personas programadas para el diagnóstico de enfermedades externas del ojo requerirán atención especializada por médico oftalmólogo"/>
    <s v=""/>
    <s v=""/>
    <s v=""/>
    <s v="5%*0086602"/>
    <s v="HIS"/>
    <s v=""/>
    <s v=""/>
    <s v=""/>
    <m/>
    <s v=""/>
    <s v=""/>
    <s v=""/>
    <s v="Sumatoria de referencias registradas como (RF) en casillero lab, asociado a diagnóstico de enfermedades externas del ojo según código CIE 10: (H10.0) Conjuntivitis, (H01.0) Blefaritis, (H00.1) Chalazión, (H00.0) Orzuelo."/>
    <s v=""/>
    <s v=""/>
    <s v=""/>
    <s v=""/>
    <s v=""/>
    <s v="I1 / I2 / I3 / I4 / - / - / - / - / - / - / - / -"/>
    <s v=""/>
    <s v="SI"/>
    <s v=""/>
    <s v="SI"/>
    <s v=""/>
    <s v=""/>
    <s v=""/>
    <n v="1"/>
    <n v="1"/>
  </r>
  <r>
    <s v="0018"/>
    <x v="0"/>
    <s v="3000866"/>
    <x v="11"/>
    <s v="5006232"/>
    <s v="5006232 EVALUACION PARA DETECCION Y DIAGNOSTICO DE PERSONAS CON ENFERMEDADES EXTERNAS DEL OJO"/>
    <s v="0086605"/>
    <s v="0086605 DIAGNÓSTICO ESPECIALIZADO DE ENFERMEDADES EXTERNAS DEL OJO"/>
    <x v="0"/>
    <s v="PERSONA EVALUADA"/>
    <s v="La meta fisica es igual al 100% de personas programadas en el subproducto de referencia."/>
    <s v=""/>
    <s v=""/>
    <s v=""/>
    <s v="100%*0086604"/>
    <s v="HIS"/>
    <s v=""/>
    <s v=""/>
    <s v=""/>
    <m/>
    <s v=""/>
    <s v=""/>
    <s v=""/>
    <s v="Sumatoria de actividades registradas como diagnóstico de enfermedades externas del ojo según código CIE 10: (H10.0) Conjuntivitis, (H01.0) Blefaritis, (H00.1) Chalazión, (H00.0) Orzuelo"/>
    <s v=""/>
    <s v=""/>
    <s v=""/>
    <s v=""/>
    <s v=""/>
    <s v="- / - / - / I4 / II1 / II2 / III1 / III2 / - / IIE / IIIE / -"/>
    <s v=""/>
    <s v="SI"/>
    <s v=""/>
    <s v="SI"/>
    <s v=""/>
    <s v=""/>
    <s v=""/>
    <n v="1"/>
    <n v="1"/>
  </r>
  <r>
    <s v="0018"/>
    <x v="0"/>
    <s v="3000866"/>
    <x v="11"/>
    <s v="5006233"/>
    <s v="5006233 BRINDAR TRATAMIENTO A PERSONAS CON DIAGNOSTICO DE ENFERMEDADES EXTERNAS DEL OJO"/>
    <s v="0086606"/>
    <s v="0086606 TRATAMIENTO DE ENFERMEDADES EXTERNAS DEL OJO"/>
    <x v="0"/>
    <s v="PERSONA TRATADA"/>
    <s v="La meta fisica es igual al 95% de personas programadas en el subproducto de diagnóstico de enfermedades externas del ojo"/>
    <s v=""/>
    <s v=""/>
    <s v=""/>
    <s v="95%*0086602"/>
    <s v="HIS"/>
    <s v=""/>
    <s v=""/>
    <s v=""/>
    <m/>
    <s v=""/>
    <s v=""/>
    <s v=""/>
    <s v="Sumatoria de actividades registradas como diagnóstico de enfermedades externas del ojo según código CIE 10: (H10.0) Conjuntivitis, (H01.0) Blefaritis"/>
    <s v=""/>
    <s v=""/>
    <s v=""/>
    <s v=""/>
    <s v=""/>
    <s v="- / I2 / I3 / I4 / II1 / II2 / III1 / III2 / - / IIE / IIIE / -"/>
    <s v=""/>
    <s v="SI"/>
    <s v=""/>
    <s v="SI"/>
    <s v=""/>
    <s v=""/>
    <s v=""/>
    <n v="1"/>
    <n v="1"/>
  </r>
  <r>
    <s v="0018"/>
    <x v="0"/>
    <s v="3000866"/>
    <x v="11"/>
    <s v="5006233"/>
    <s v="5006233 BRINDAR TRATAMIENTO A PERSONAS CON DIAGNOSTICO DE ENFERMEDADES EXTERNAS DEL OJO"/>
    <s v="0086607"/>
    <s v="0086607 TRATAMIENTO ESPECIALIZADO DE COMPLICACIONES DE PARPADO"/>
    <x v="0"/>
    <s v="PERSONA TRATADA"/>
    <s v="La meta fisica es igual al 50% de personas programadas para diagnóstico especializado de enfermedades externas del ojo"/>
    <s v=""/>
    <s v=""/>
    <s v=""/>
    <s v="50%*0086605"/>
    <s v="HIS"/>
    <s v=""/>
    <s v=""/>
    <s v=""/>
    <m/>
    <s v=""/>
    <s v=""/>
    <s v=""/>
    <s v="Sumatoria de actividades registradas como diagnóstico de enfermedades externas del ojo según código CIE 10: (H00.0) Orzuelo, (H00.1) Chalazión."/>
    <s v=""/>
    <s v=""/>
    <s v=""/>
    <s v=""/>
    <s v=""/>
    <s v="- / - / - / - / II1 / II2 / III1 / III2 / - / IIE / IIIE / -"/>
    <s v=""/>
    <s v="SI"/>
    <s v=""/>
    <s v="SI"/>
    <s v=""/>
    <s v=""/>
    <s v=""/>
    <n v="1"/>
    <n v="1"/>
  </r>
  <r>
    <s v="0018"/>
    <x v="0"/>
    <s v="3000866"/>
    <x v="11"/>
    <s v="5006233"/>
    <s v="5006233 BRINDAR TRATAMIENTO A PERSONAS CON DIAGNOSTICO DE ENFERMEDADES EXTERNAS DEL OJO"/>
    <s v="0086608"/>
    <s v="0086608 TRATAMIENTO ESPECIALIZADO DE COMPLICACIONES SUPERFICIALES DE CORNEA"/>
    <x v="0"/>
    <s v="PERSONA TRATADA"/>
    <s v="La meta fisica es igual al 30% de personas programadas para diagnóstico especializado de enfermedades externas del ojo."/>
    <s v=""/>
    <s v=""/>
    <s v=""/>
    <s v="30%*0086605"/>
    <s v="HIS"/>
    <s v=""/>
    <s v=""/>
    <s v=""/>
    <m/>
    <s v=""/>
    <s v=""/>
    <s v=""/>
    <s v="Sumatoria de actividades registradas como diagnóstico de enfermedades externas del ojo según código CIE 10: (H16) Queratitis, (H16.0) úlcera corneal"/>
    <s v=""/>
    <s v=""/>
    <s v=""/>
    <s v=""/>
    <s v=""/>
    <s v="- / - / - / - / II1 / II2 / III1 / III2 / - / IIE / IIIE / -"/>
    <s v=""/>
    <s v="SI"/>
    <s v=""/>
    <s v="SI"/>
    <s v=""/>
    <s v=""/>
    <s v=""/>
    <n v="1"/>
    <n v="1"/>
  </r>
  <r>
    <s v="0018"/>
    <x v="0"/>
    <s v="3000866"/>
    <x v="11"/>
    <s v="5006233"/>
    <s v="5006233 BRINDAR TRATAMIENTO A PERSONAS CON DIAGNOSTICO DE ENFERMEDADES EXTERNAS DEL OJO"/>
    <s v="0086609"/>
    <s v="0086609 TRATAMIENTO ESPECIALIZADO DE ULCERA CORNEAL PERFORADA CON TRANSPLANTE DE CORNEA"/>
    <x v="0"/>
    <s v="PERSONA TRATADA"/>
    <s v="La meta fisica es igual al 20% de personas programadas para diagnóstico especializado de enfermedades externas del ojo."/>
    <s v=""/>
    <s v=""/>
    <s v=""/>
    <s v="20%*0086605"/>
    <s v="HIS"/>
    <s v=""/>
    <s v=""/>
    <s v=""/>
    <m/>
    <s v=""/>
    <s v=""/>
    <s v=""/>
    <s v="Sumatoria de actividades registradas como diagnóstico de enfermedades externas del ojo según código CIE 10: (H16) Queratitis, (H16.0) úlcera corneal"/>
    <s v=""/>
    <s v=""/>
    <s v=""/>
    <s v=""/>
    <s v=""/>
    <s v="- / - / - / - / - / - / III1 / III2 / - / - / IIIE / -"/>
    <s v=""/>
    <s v="SI"/>
    <s v=""/>
    <s v="SI"/>
    <s v=""/>
    <s v=""/>
    <s v=""/>
    <n v="1"/>
    <n v="1"/>
  </r>
  <r>
    <s v="0018"/>
    <x v="0"/>
    <s v="3000866"/>
    <x v="11"/>
    <s v="5006233"/>
    <s v="5006233 BRINDAR TRATAMIENTO A PERSONAS CON DIAGNOSTICO DE ENFERMEDADES EXTERNAS DEL OJO"/>
    <s v="0086610"/>
    <s v="0086610 CONTROL DE PERSONAS CON ENFERMEDADES EXTERNAS DEL OJO"/>
    <x v="0"/>
    <s v="PERSONA CONTROLADA"/>
    <s v="La meta fisica es igual al 100% de personas programadas para tratamiento tratamiento de enfermedad externa del ojo."/>
    <s v=""/>
    <s v=""/>
    <s v=""/>
    <s v="100%*0086606"/>
    <s v="HIS"/>
    <s v=""/>
    <s v=""/>
    <s v=""/>
    <m/>
    <s v=""/>
    <s v=""/>
    <s v=""/>
    <s v="Sumatoria de actividades registradas como diagnóstico de enfermedades externas del ojo según código CIE 10: (H10.0) Conjuntivitis, (H01.0) Blefaritis, (H00.0) Orzuelo, (H00.1) Chalazión, (H16) Queratitis y (H16.0) úlcera corneal."/>
    <s v=""/>
    <s v=""/>
    <s v=""/>
    <s v=""/>
    <s v=""/>
    <s v="- / I2 / I3 / I4 / II1 / II2 / III1 / III2 / - / IIE / IIIE / -"/>
    <s v=""/>
    <s v="SI"/>
    <s v=""/>
    <s v="SI"/>
    <s v=""/>
    <s v=""/>
    <s v=""/>
    <n v="1"/>
    <n v="1"/>
  </r>
  <r>
    <s v="0024"/>
    <x v="2"/>
    <s v="3000361"/>
    <x v="12"/>
    <s v="5005998"/>
    <s v="5005998 CAPACITACION A ACTORES SOCIALES PARA LA PROMOCION DE PRACTICAS Y ENTORNOS SALUDABLES PARA LA PREVENCION DEL CANCER EN FAMILIAS"/>
    <s v="0215071"/>
    <s v="0215071 FUNCIONARIOS MUNICIPALES SENSIBILIZADOS PARA LA PROMOCIÓN DE PRACTICAS Y ENTORNOS SALUDABLES PARA LA PREVENCIÓN DEL CÁNCER"/>
    <x v="1"/>
    <s v="PERSONA CAPACITADA"/>
    <s v="20% de familias inscritas en comités de Vaso de Leche y Comedores Populares de distritos de instituciones educativas de nivel primaria y secundaria (docentes de instituciones educativas ubicadas en las municipalidades priorizados por la DIRESA entre repre"/>
    <s v=""/>
    <s v=""/>
    <s v=""/>
    <m/>
    <s v="·       Directorio Nacional de municipalidades provinciales, distritales y de centros poblados (http://www.inei.gob.pe/biblioineipub/bancopub/Est/Lib1018/index.html)."/>
    <s v=""/>
    <s v=""/>
    <s v=""/>
    <s v="MINSA/OGTI-HIS"/>
    <s v=""/>
    <s v=""/>
    <s v=""/>
    <m/>
    <s v=""/>
    <s v=""/>
    <s v=""/>
    <s v=""/>
    <s v=""/>
    <s v="- / - / I3 / I4 / II1 / - / - / - / - / - / - / SCF"/>
    <s v=""/>
    <s v=""/>
    <s v="NO"/>
    <s v="NO"/>
    <s v=""/>
    <s v="Definir metodología y categoría de establecimiento"/>
    <s v="Definir metodología y categoría de establecimiento"/>
    <n v="1"/>
    <n v="0"/>
  </r>
  <r>
    <s v="0024"/>
    <x v="2"/>
    <s v="3000361"/>
    <x v="12"/>
    <s v="5005998"/>
    <s v="5005998 CAPACITACION A ACTORES SOCIALES PARA LA PROMOCION DE PRACTICAS Y ENTORNOS SALUDABLES PARA LA PREVENCION DEL CANCER EN FAMILIAS"/>
    <s v="0215072"/>
    <s v="0215072 DOCENTES  CAPACITADOS PARA LA PROMOCIÓN DE PRACTICAS Y ENTORNOS SALUDABLES PARA LA PREVENCIÓN DEL CÁNCER"/>
    <x v="1"/>
    <s v="PERSONA CAPACITADA"/>
    <s v="20% de padres de familias de instituciones educativas del nivel primaria y secundaria de los distritos priorizados con problemas de cáncer por la DIRESA/GERESA/DIRIS, hospitales con población asignada y redes"/>
    <s v=""/>
    <s v=""/>
    <s v=""/>
    <m/>
    <s v="• Directorio Nacional de municipalidades provinciales, distritales y de centros poblados (http://www.inei.gob.pe/biblioineipub/bancopub/Est/Lib1018/index.html)._x000a__x000a_• Registro actualizado de familias según mapa de sectorización._x000a__x000a_• Padrón de instituciones ed"/>
    <s v=""/>
    <s v=""/>
    <s v=""/>
    <s v="MINSA/OGTI-HIS"/>
    <s v=""/>
    <s v=""/>
    <s v=""/>
    <m/>
    <s v=""/>
    <s v=""/>
    <s v=""/>
    <s v=""/>
    <s v=""/>
    <s v="I1 / I2 / I3 / I4 / II1 / - / - / - / - / - / - / SCF"/>
    <s v=""/>
    <s v=""/>
    <s v="NO"/>
    <s v="NO"/>
    <s v=""/>
    <s v="Definir metodología y categoría de establecimiento"/>
    <s v="Definir metodología y categoría de establecimiento"/>
    <n v="1"/>
    <n v="0"/>
  </r>
  <r>
    <s v="0024"/>
    <x v="2"/>
    <s v="3000815"/>
    <x v="13"/>
    <s v="5006000"/>
    <s v="5006000 CONSEJERIA PREVENTIVA EN FACTORES DE RIESGO PARA EL CANCER"/>
    <s v="0215073"/>
    <s v="0215073 CONSEJERIA PREVENTIVA EN FACTORES DE RIESGO PARA EL CANCER"/>
    <x v="0"/>
    <s v="PERSONA INFORMADA"/>
    <s v="DIRESA/GERESA con EESS, DIRIS, Red de Salud y hospital con población asginada_x000a__x000a_10% de la población de 18 a 75 años asignada al EESS._x000a__x000a_"/>
    <s v=""/>
    <s v=""/>
    <s v=""/>
    <m/>
    <s v="La población en el rango de edad según INEI."/>
    <s v=""/>
    <s v=""/>
    <s v=""/>
    <s v="HIS MINSA"/>
    <s v=""/>
    <s v=""/>
    <s v=""/>
    <s v="99402.08"/>
    <s v=""/>
    <s v=""/>
    <s v=""/>
    <s v=""/>
    <s v=""/>
    <s v="I1 / I2 / I3 / I4 / II1 / - / - / - / - / - / - / -"/>
    <s v=""/>
    <s v=""/>
    <s v="NO"/>
    <s v="NO"/>
    <s v=""/>
    <s v="Definir nivel-categoría del establecimiento. Toda población SIS"/>
    <s v="Definir nivel-categoría del establecimiento. Toda población SIS"/>
    <n v="1"/>
    <n v="0"/>
  </r>
  <r>
    <s v="0024"/>
    <x v="2"/>
    <s v="3000815"/>
    <x v="13"/>
    <s v="5006001"/>
    <s v="5006001 CONSEJERIA PARA PACIENTES DIAGNOSTICADOS CON CANCER"/>
    <s v="0215074"/>
    <s v="0215074 CONSEJERIA PARA PACIENTES DIAGNOSTICADOS CON CANCER"/>
    <x v="0"/>
    <s v="PERSONA INFORMADA"/>
    <s v="En establecimientos de 2° y 3° nivel (hospitales e institutos)_x000a__x000a_80% de personas con diagnóstico y/o tratamiento de cáncer programadas en los productos de atención del cáncer."/>
    <s v=""/>
    <s v=""/>
    <s v=""/>
    <m/>
    <s v="Reporte HIS de personas con consejerías de cáncer con diagnóstico y/o tratamiento por cáncer"/>
    <s v=""/>
    <s v=""/>
    <s v=""/>
    <s v="HIS MINSA."/>
    <s v=""/>
    <s v=""/>
    <s v=""/>
    <s v="99401.26"/>
    <s v=""/>
    <s v=""/>
    <s v=""/>
    <s v=""/>
    <s v=""/>
    <s v="- / - / - / - / II1 / II2 / III1 / III2 / - / IIE / IIIE / -"/>
    <s v=""/>
    <s v=""/>
    <s v="SI"/>
    <s v="SI"/>
    <s v=""/>
    <s v=""/>
    <s v=""/>
    <n v="1"/>
    <n v="1"/>
  </r>
  <r>
    <s v="0024"/>
    <x v="2"/>
    <s v="3000004"/>
    <x v="14"/>
    <s v="5006002"/>
    <s v="5006002 TAMIZAJE CON PAPANICOLAOU PARA DETECCION DE CANCER DE CUELLO UTERINO"/>
    <s v="0215075"/>
    <s v="0215075 TAMIZAJE CON PAPANICOLAOU PARA DETECCION DE CANCER DE CUELLO UTERINO"/>
    <x v="0"/>
    <s v="PERSONA TAMIZADA"/>
    <s v="DIRESA/GERESA con población asignada, DIRIS, Red, Hospital e Instituto._x000a__x000a_El 20% de la población femenina de 25 a 64 años asignada al EESS para el tamizaje de cáncer de cuello uterino a través de PAP ._x000a__x000a_Hospitales e Institutos_x000a__x000a_Según la proyección d"/>
    <s v=""/>
    <s v=""/>
    <s v=""/>
    <m/>
    <s v="La población femenina en el rango de edad de 25 a 64 años asignada al EESS (base población INEI) _x000a__x000a__x000a__x000a_"/>
    <s v=""/>
    <s v=""/>
    <s v=""/>
    <s v="HIS MINSA."/>
    <s v=""/>
    <s v=""/>
    <s v=""/>
    <s v="88141"/>
    <s v=""/>
    <s v=""/>
    <s v=""/>
    <s v=""/>
    <s v=""/>
    <s v="I1 / I2 / I3 / I4 / II1 / II2 / III1 / - / - / - / - / -"/>
    <s v=""/>
    <s v=""/>
    <s v="NO"/>
    <s v="NO"/>
    <s v=""/>
    <s v="Definir metodología y categoría de establecimiento"/>
    <s v="Definir metodología y categoría de establecimiento"/>
    <n v="1"/>
    <n v="0"/>
  </r>
  <r>
    <s v="0024"/>
    <x v="2"/>
    <s v="3000004"/>
    <x v="14"/>
    <s v="5006003"/>
    <s v="5006003 TAMIZAJE CON INSPECCION VISUAL CON ACIDO ACETICO PARA DETECCION DE CANCER DE CUELLO UTERINO"/>
    <s v="0215076"/>
    <s v="0215076 TAMIZAJE CON INSPECCION VISUAL CON ACIDO ACETICO PARA DETECCION DE CANCER DE CUELLO UTERINO"/>
    <x v="0"/>
    <s v="PERSONA TAMIZADA"/>
    <s v="DIRIS CON EESS 1ER NIVEL DE ATENCIÓN -DIRESA/GERESA con población asignada territorialmente, Red de Salud_x000a__x000a_El 20% de la población femenina de 30 a 49 años asignada al establecimiento de salud para el tamizaje de cáncer de cuello uterino a través de I"/>
    <s v=""/>
    <s v=""/>
    <s v=""/>
    <m/>
    <s v="La población femenina en el rango de edad de 30 a 49 años asignada al EESS (base población según INEI)."/>
    <s v=""/>
    <s v=""/>
    <s v=""/>
    <s v="HIS MINSA"/>
    <s v=""/>
    <s v=""/>
    <s v=""/>
    <s v="88141.01"/>
    <s v=""/>
    <s v=""/>
    <s v=""/>
    <s v=""/>
    <s v=""/>
    <s v="I1 / I2 / I3 / I4 / II1 / - / - / - / - / - / - / -"/>
    <s v=""/>
    <s v=""/>
    <s v="NO"/>
    <s v="NO"/>
    <s v=""/>
    <s v="Definir metodología y categoría de establecimiento"/>
    <s v="Definir metodología y categoría de establecimiento"/>
    <n v="1"/>
    <n v="0"/>
  </r>
  <r>
    <s v="0024"/>
    <x v="2"/>
    <s v="3000004"/>
    <x v="14"/>
    <s v="5006004"/>
    <s v="5006004 DETECCION MOLECULAR DE VIRUS PAPILOMA HUMANO"/>
    <s v="0215077"/>
    <s v="0215077 DETECCION MOLECULAR DE VIRUS PAPILOMA HUMANO"/>
    <x v="0"/>
    <s v="PERSONA TAMIZADA"/>
    <s v="DIRESA/GERESA con población asignada territorialmente, DIRIS y Red de Salud_x000a__x000a_El 20% de la población femenina de 30 a 49 años asignada al EESS para el tamizaje de cáncer de cuello uterino a través de Test de VPH._x000a__x000a_Al ser una prueba en proceso de imple"/>
    <s v=""/>
    <s v=""/>
    <s v=""/>
    <m/>
    <s v="La población femenina en el rango de edad de 30 a 49 años asignada al EESS (Base población según INEI). HIS"/>
    <s v=""/>
    <s v=""/>
    <s v=""/>
    <s v="HIS MINSA"/>
    <s v=""/>
    <s v=""/>
    <s v=""/>
    <s v="87621"/>
    <s v=""/>
    <s v=""/>
    <s v=""/>
    <s v=""/>
    <s v=""/>
    <s v="I1 / I2 / I3 / I4 / II1 / II2 / III1 / - / - / - / - / SCF"/>
    <s v=""/>
    <s v=""/>
    <s v="NO"/>
    <s v="NO"/>
    <s v=""/>
    <s v="Definir metodología y categoría de establecimiento"/>
    <s v="Definir metodología y categoría de establecimiento"/>
    <n v="1"/>
    <n v="0"/>
  </r>
  <r>
    <s v="0024"/>
    <x v="2"/>
    <s v="3000816"/>
    <x v="15"/>
    <s v="5006005"/>
    <s v="5006005 TAMIZAJE EN MUJER CON EXAMEN CLINICO DE MAMA PARA DETECCION DE CANCER DE MAMA"/>
    <s v="0215078"/>
    <s v="0215078 TAMIZAJE EN MUJER  CON EXAMEN CLINICO DE MAMA PARA DETECCION DE CANCER DE MAMA"/>
    <x v="0"/>
    <s v="PERSONA TAMIZADA"/>
    <s v="DIRESA/GERESA con población asignada territorialmente, DISA y Red de Salud_x000a__x000a_El 20% de la población femenina de 40 a 69 años de la jurisdicción para las redes de salud y DIRESA con EESS asignados, para el examen clínico de mamas. (I nivel de atención"/>
    <s v=""/>
    <s v=""/>
    <s v=""/>
    <m/>
    <s v="La población femenina en el rango de edad de 40 a 69 años asignada al EESS (Base población INEI)."/>
    <s v=""/>
    <s v=""/>
    <s v=""/>
    <s v="HIS MINSA."/>
    <s v=""/>
    <s v=""/>
    <s v=""/>
    <s v="Z123"/>
    <s v=""/>
    <s v=""/>
    <s v=""/>
    <s v=""/>
    <s v=""/>
    <s v="I1 / I2 / I3 / I4 / II1 / - / - / - / - / - / - / -"/>
    <s v=""/>
    <s v=""/>
    <s v="NO"/>
    <s v="NO"/>
    <s v=""/>
    <s v="Definir nivel-categoría del establecimiento. Toda población SIS"/>
    <s v="Definir nivel-categoría del establecimiento. Toda población SIS"/>
    <n v="1"/>
    <n v="0"/>
  </r>
  <r>
    <s v="0024"/>
    <x v="2"/>
    <s v="3000816"/>
    <x v="15"/>
    <s v="5006006"/>
    <s v="5006006 TAMIZAJE EN MUJER CON MAMOGRAFIA BILATERAL PARA DETECCION DE CANCER DE MAMA"/>
    <s v="0215079"/>
    <s v="0215079 TAMIZAJE EN MUJER  CON MAMOGRAFIA BILATERAL PARA DETECCION DE CANCER DE MAMA"/>
    <x v="1"/>
    <s v="PERSONA TAMIZADA"/>
    <s v="Establecimiento que cuentan con mamógrafo (I - II – III Nivel de Atención): Programar 15 mamografías por turno, por 25 turnos al mes por 11 meses. Debiendo realizar un mínimo de 4,125 mamografías al año _x000a__x000a_"/>
    <s v=""/>
    <s v=""/>
    <s v=""/>
    <m/>
    <s v="La mamografía de tamizaje se realiza cada 2 años. Por lo tanto, el reporte de las mujeres con mamografía debe respetar  el intervalo establecido, no se considerará válido reportar tamizaje por mamografía en la misma mujer cada año._x000a__x000a__x000a__x000a__x000a__x000a_"/>
    <s v=""/>
    <s v=""/>
    <s v=""/>
    <s v="HIS MINSA_x000a__x000a_Reporte de telemamografía"/>
    <s v=""/>
    <s v=""/>
    <s v=""/>
    <s v="77057"/>
    <s v=""/>
    <s v=""/>
    <s v=""/>
    <s v=""/>
    <s v=""/>
    <m/>
    <s v=""/>
    <s v=""/>
    <s v="NO"/>
    <s v="NO"/>
    <s v=""/>
    <s v="Enviarán el listado de establecimiento con mamógrafo"/>
    <s v="Enviarán el listado de establecimiento con mamógrafo"/>
    <n v="1"/>
    <n v="0"/>
  </r>
  <r>
    <s v="0024"/>
    <x v="2"/>
    <s v="3000817"/>
    <x v="16"/>
    <s v="5006007"/>
    <s v="5006007 TAMIZAJE PARA DETECCION DE CANCER DE COLON Y RECTO"/>
    <s v="0215080"/>
    <s v="0215080 TAMIZAJE PARA DETECCION DE CANCER DE COLON Y RECTO"/>
    <x v="0"/>
    <s v="PERSONA TAMIZADA"/>
    <s v="DIRESA con EESS y redes de salud:_x000a__x000a_El 15% de la población de 50 a 75 años asignada a la UE para el tamizaje de colon-recto._x000a__x000a_"/>
    <s v=""/>
    <s v=""/>
    <s v=""/>
    <m/>
    <s v="La población en el rango de edad de 50 a 75 años asignada al EESS (Base poblacional según INEI)._x000a__x000a__x000a__x000a_"/>
    <s v=""/>
    <s v=""/>
    <s v=""/>
    <s v="HIS MINSA."/>
    <s v=""/>
    <s v=""/>
    <s v=""/>
    <s v="82270"/>
    <s v=""/>
    <s v=""/>
    <s v=""/>
    <s v=""/>
    <s v=""/>
    <s v="I1 / I2 / I3 / I4 / II1 / - / - / - / - / - / - / -"/>
    <s v=""/>
    <s v=""/>
    <s v="NO"/>
    <s v="NO"/>
    <s v=""/>
    <s v="Definir nivel-categoría del establecimiento. Toda población SIS"/>
    <s v="Definir nivel-categoría del establecimiento. Toda población SIS"/>
    <n v="1"/>
    <n v="0"/>
  </r>
  <r>
    <s v="0024"/>
    <x v="2"/>
    <s v="3000817"/>
    <x v="16"/>
    <s v="5006008"/>
    <s v="5006008 TAMIZAJE PARA DETECCION DE CANCER DE PROSTATA"/>
    <s v="0215081"/>
    <s v="0215081 TAMIZAJE PARA DETECCION DE CANCER DE PROSTATA"/>
    <x v="0"/>
    <s v="PERSONA TAMIZADA"/>
    <s v="DIRESA/GERESA con población asignada territorialmente, DISA y Red de Salud_x000a__x000a_El 15% de la población masculina de 40 a 75 años asignada a la UE para el tamizaje de cáncer de próstata._x000a__x000a__x000a__x000a_"/>
    <s v=""/>
    <s v=""/>
    <s v=""/>
    <m/>
    <s v="La población masculina en el rango de edad de 40 a 75 años asignada al EESS (Base poblacional INEI)."/>
    <s v=""/>
    <s v=""/>
    <s v=""/>
    <s v="HIS MINSA."/>
    <s v=""/>
    <s v=""/>
    <s v=""/>
    <s v="84152 / Z125"/>
    <s v=""/>
    <s v=""/>
    <s v=""/>
    <s v=""/>
    <s v=""/>
    <s v="I1 / I2 / I3 / I4 / II1 / - / - / - / - / - / - / -"/>
    <s v=""/>
    <s v=""/>
    <s v="NO"/>
    <s v="NO"/>
    <s v=""/>
    <s v="Definir nivel-categoría del establecimiento. Toda población SIS"/>
    <s v="Definir nivel-categoría del establecimiento. Toda población SIS"/>
    <n v="1"/>
    <n v="0"/>
  </r>
  <r>
    <s v="0024"/>
    <x v="2"/>
    <s v="3000817"/>
    <x v="16"/>
    <s v="5006009"/>
    <s v="5006009 TAMIZAJE PARA DETECCION DE CANCER DE PIEL"/>
    <s v="0215082"/>
    <s v="0215082 TAMIZAJE PARA DETECCION DE CANCER DE PIEL"/>
    <x v="0"/>
    <s v="PERSONA TAMIZADA"/>
    <s v="DIRESA/GERESA con población asignada territorialmente, DISA y Red de Salud_x000a__x000a_El 15% de la población de 18 a 70 años asignada a la UE para el tamizaje de cáncer de piel."/>
    <s v=""/>
    <s v=""/>
    <s v=""/>
    <m/>
    <s v="La población de personas en el rango de edad de 18 a 70 años asignada al EESS (Base poblacional según INEI)."/>
    <s v=""/>
    <s v=""/>
    <s v=""/>
    <s v="HIS MINSA."/>
    <s v=""/>
    <s v=""/>
    <s v=""/>
    <s v="Z128 / Z132"/>
    <s v=""/>
    <s v=""/>
    <s v=""/>
    <s v=""/>
    <s v=""/>
    <s v="I1 / I2 / I3 / I4 / II1 / - / - / - / - / - / - / -"/>
    <s v=""/>
    <s v=""/>
    <s v="NO"/>
    <s v="NO"/>
    <s v=""/>
    <s v="Definir nivel-categoría del establecimiento. Toda población SIS"/>
    <s v="Definir nivel-categoría del establecimiento. Toda población SIS"/>
    <n v="1"/>
    <n v="0"/>
  </r>
  <r>
    <s v="0024"/>
    <x v="2"/>
    <s v="3000818"/>
    <x v="9"/>
    <s v="5006011"/>
    <s v="5006011 ATENCION DE LA PACIENTE CON LESIONES PREMALIGNAS DE CUELLO UTERINO CON ESCISION"/>
    <s v="0215084"/>
    <s v="0215084 ATENCION DE LA PACIENTE CON LESIONES PREMALIGNAS DE CUELLO UTERINO CON ESCISION"/>
    <x v="0"/>
    <s v="PERSONA ATENDIDA"/>
    <s v="DIRESA/GERESA con EESS asignados, DIRIS,Red, Hospitales e instituto_x000a__x000a_El 10% adicional al número de mujeres tratadas con terapia de escisión para lesiones premalignas de cuello uterino en el establecimiento de salud el año anterior."/>
    <s v=""/>
    <s v=""/>
    <s v=""/>
    <m/>
    <s v="HIS MINSA."/>
    <s v=""/>
    <s v=""/>
    <s v=""/>
    <s v="HIS MINSA._x000a__x000a__x000a__x000a_"/>
    <s v=""/>
    <s v=""/>
    <s v=""/>
    <s v="57522"/>
    <s v=""/>
    <s v=""/>
    <s v=""/>
    <s v=""/>
    <s v=""/>
    <s v="- / - / - / I4 / II1 / II2 / III1 / III2 / - / IIE / IIIE / -"/>
    <s v=""/>
    <s v=""/>
    <s v="SI"/>
    <s v="SI"/>
    <s v=""/>
    <s v=""/>
    <s v=""/>
    <n v="1"/>
    <n v="1"/>
  </r>
  <r>
    <s v="0024"/>
    <x v="2"/>
    <s v="3000365"/>
    <x v="17"/>
    <s v="5006012"/>
    <s v="5006012 DIAGNOSTICO DEL CANCER DE CUELLO UTERINO"/>
    <s v="0215085"/>
    <s v="0215085 DIAGNOSTICO DEL CANCER DE CUELLO UTERINO"/>
    <x v="0"/>
    <s v="PERSONA DIAGNOSTICADA"/>
    <s v="Hospital e institutos_x000a__x000a_10 % adicional al número de mujeres con diagnóstico presuntivo de cáncer de cuello uterino atendidos de acuerdo a la capacidad resolutiva durante el año anterior; por referencia y/o demanda, debidamente registrados."/>
    <s v=""/>
    <s v="Hospital e institutos_x000a__x000a_10 % adicional al número de mujeres con diagnóstico presuntivo de cáncer de cuello uterino atendidos de acuerdo a la capacidad resolutiva durante el año anterior; por referencia y/o demanda, debidamente registrados. En cuanto a los "/>
    <s v="Hospital e institutos_x000a__x000a_10 % adicional al número de mujeres con diagnóstico presuntivo de cáncer de cuello uterino atendidos de acuerdo a la capacidad resolutiva durante el año anterior; por referencia y/o demanda, debidamente registrados. En cuanto a los "/>
    <m/>
    <s v="Reporte de registros hospitalarios, reporte HIS – MINSA, registros SIS – FISSAL, registro de Vigilancia Epidemiológica de Cáncer (VEC)._x000a__x000a__x000a__x000a_Las fuentes de información deben ser concordantes con los registrados (oportuna y correctamente) en la historia clín"/>
    <s v=""/>
    <s v=""/>
    <s v=""/>
    <s v="Reporte de registros hospitalarios, reporte HIS – MINSA, registro de Vigilancia Epidemiológica de Cáncer (VEC), registro SIS – FISSAL_x000a__x000a_Las fuentes de información deben ser concordantes con los registrados (oportuna y correctamente) en la historia clínica,"/>
    <s v=""/>
    <s v=""/>
    <s v=""/>
    <s v="57000"/>
    <s v=""/>
    <s v=""/>
    <s v=""/>
    <s v=""/>
    <s v=""/>
    <s v="- / - / - / - / II1 / II2 / III1 / III2 / - / IIE / IIIE / -"/>
    <s v=""/>
    <s v=""/>
    <s v="SI"/>
    <s v="SI"/>
    <s v=""/>
    <s v=""/>
    <s v=""/>
    <n v="1"/>
    <n v="1"/>
  </r>
  <r>
    <s v="0024"/>
    <x v="2"/>
    <s v="3000365"/>
    <x v="17"/>
    <s v="5006013"/>
    <s v="5006013 TRATAMIENTO DEL CANCER DE CUELLO UTERINO"/>
    <s v="0215086"/>
    <s v="0215086 TRATAMIENTO DEL CANCER DE CUELLO UTERINO"/>
    <x v="0"/>
    <s v="PERSONA TRATADA"/>
    <s v="Hospital e institutos_x000a__x000a_El 10 % adicional al número de mujeres con diagnóstico definitivo de cáncer de cuello uterino para el estadiaje y/o inicio de tratamiento de cáncer de cuello uterino atendidos de acuerdo a la capacidad resolutiva durante el año ante"/>
    <s v=""/>
    <s v=""/>
    <s v=""/>
    <m/>
    <s v="Reporte del Registro de Vigilancia Epidemiológica de Cáncer (VEC), registros hospitalarios, reporte HIS - MINSA, registro SIS - FISSAL._x000a__x000a_Las fuentes de información deben ser concordantes con los registrados (oportuna y correctamente) en la historia clínic"/>
    <s v=""/>
    <s v=""/>
    <s v=""/>
    <s v="Reporte del Registro de Vigilancia Epidemiológica de Cáncer (VEC), registros hospitalarios, reporte HIS - MINSA, registro SIS - FISSAL._x000a__x000a_Las fuentes de información deben ser concordantes con los registrados (oportuna y correctamente) en la historia clínic"/>
    <s v=""/>
    <s v=""/>
    <s v=""/>
    <s v="77305/ 96410"/>
    <s v=""/>
    <s v=""/>
    <s v=""/>
    <s v=""/>
    <s v=""/>
    <s v="- / - / - / - / - / II2 / III1 / III2 / - / IIE / IIIE / -"/>
    <s v=""/>
    <s v=""/>
    <s v="SI"/>
    <s v="SI"/>
    <s v=""/>
    <s v=""/>
    <s v=""/>
    <n v="1"/>
    <n v="1"/>
  </r>
  <r>
    <s v="0024"/>
    <x v="2"/>
    <s v="3000366"/>
    <x v="18"/>
    <s v="5006014"/>
    <s v="5006014 DIAGNOSTICO DEL CANCER DE MAMA"/>
    <s v="0215087"/>
    <s v="0215087 DIAGNOSTICO DEL CANCER DE MAMA"/>
    <x v="0"/>
    <s v="PERSONA DIAGNOSTICADA"/>
    <s v="Hospital e institutos_x000a__x000a_10 % adicional al número de mujeres con diagnóstico presuntivo de cáncer de mama atendidos de acuerdo a la capacidad resolutiva durante el año anterior; por referencia y/o demanda, debidamente registrados."/>
    <s v=""/>
    <s v="Hospital e institutos_x000a__x000a_10 % adicional al número de mujeres con diagnóstico presuntivo de cáncer de mama atendidos de acuerdo a la capacidad resolutiva durante el año anterior; por referencia y/o demanda, debidamente registrados."/>
    <s v="Hospital e institutos_x000a__x000a_10 % adicional al número de mujeres con diagnóstico presuntivo de cáncer de mama atendidos de acuerdo a la capacidad resolutiva durante el año anterior; por referencia y/o demanda, debidamente registrados."/>
    <m/>
    <s v="Reporte de registro de Vigilancia Epidemiológica de Cáncer (VEC), registros hospitalarios, reporte HIS – MINSA, registros SIS - FISSAL."/>
    <s v=""/>
    <s v=""/>
    <s v=""/>
    <s v="Reporte del Registro de Vigilancia Epidemiológica de Cáncer (VEC), registros hospitalarios, reporte HIS - MINSA, registro SIS - FISSAL.Las fuentes de información deben ser concordantes con los registrados (oportuna y correctamente) en la historia clínica,"/>
    <s v=""/>
    <s v=""/>
    <s v=""/>
    <s v="19102"/>
    <s v=""/>
    <s v=""/>
    <s v=""/>
    <s v=""/>
    <s v=""/>
    <s v="- / - / - / - / II1 / II2 / III1 / III2 / - / IIE / IIIE / -"/>
    <s v=""/>
    <s v=""/>
    <s v="SI"/>
    <s v="SI"/>
    <s v=""/>
    <s v=""/>
    <s v=""/>
    <n v="1"/>
    <n v="1"/>
  </r>
  <r>
    <s v="0024"/>
    <x v="2"/>
    <s v="3000366"/>
    <x v="18"/>
    <s v="5006015"/>
    <s v="5006015 TRATAMIENTO DEL CANCER DE MAMA"/>
    <s v="0215088"/>
    <s v="0215088 TRATAMIENTO DEL CANCER DE MAMA"/>
    <x v="0"/>
    <s v="PERSONA TRATADA"/>
    <s v="Hospital e institutos relacionados al PP 0024_x000a__x000a_Estadio I: EESS del nivel II y III_x000a__x000a_El 10 % adicional al número de mujeres con diagnóstico definitivo de cáncer de mam para el estadiaje y/o inicio de tratamiento de cáncer de cuello uterino atendidos de acue"/>
    <s v=""/>
    <s v=""/>
    <s v=""/>
    <m/>
    <s v="Reporte de registro de Vigilancia Epidemiológica de Cáncer (VEC), registros hospitalarios, reporte HIS – MINSA, registros SIS - FISSAL._x000a__x000a__x000a__x000a_Las fuentes de información deben ser concordantes con los registrados (oportuna y correctamente) en la historia clín"/>
    <s v=""/>
    <s v=""/>
    <s v=""/>
    <s v="Reporte del Registro de Vigilancia Epidemiológica de Cáncer (VEC), registros hospitalarios, reporte HIS - MINSA, registro SIS - FISSAL."/>
    <s v=""/>
    <s v=""/>
    <s v=""/>
    <s v="77305/ 96410"/>
    <s v=""/>
    <s v=""/>
    <s v=""/>
    <s v=""/>
    <s v=""/>
    <s v="- / - / - / - / - / II2 / III1 / III2 / - / IIE / IIIE / -"/>
    <s v=""/>
    <s v=""/>
    <s v="SI"/>
    <s v="SI"/>
    <s v=""/>
    <s v=""/>
    <s v=""/>
    <n v="1"/>
    <n v="1"/>
  </r>
  <r>
    <s v="0024"/>
    <x v="2"/>
    <s v="3000367"/>
    <x v="19"/>
    <s v="5006016"/>
    <s v="5006016 DIAGNOSTICO DEL CANCER DE ESTOMAGO"/>
    <s v="0215089"/>
    <s v="0215089 DIAGNOSTICO  DEL CANCER DE ESTOMAGO"/>
    <x v="0"/>
    <s v="PERSONA DIAGNOSTICADA"/>
    <s v="Hospital e institutos relacionados al PP 0024_x000a__x000a_10 % adicional al número de personas con diagnóstico presuntivo de cáncer de estómago atendidos de acuerdo a la capacidad resolutiva durante el año anterior; por referencia y/o demanda, debidamente registrado"/>
    <s v=""/>
    <s v=""/>
    <s v=""/>
    <m/>
    <s v="Reporte de registros hospitalarios, reporte HIS – MINSA, registros SIS – FISSAL, registro de Vigilancia Epidemiológica de Cáncer (VEC)._x000a__x000a_Las fuentes de información deben ser concordantes con los registrados (oportuna y correctamente) en la historia clínic"/>
    <s v=""/>
    <s v=""/>
    <s v=""/>
    <s v="Reporte de registros hospitalarios, reporte HIS – MINSA, registro de Vigilancia Epidemiológica de Cáncer (VEC), registro SIS – FISSAL._x000a__x000a_Las fuentes de información deben ser concordantes con los registrados (oportuna y correctamente) en la historia clínica"/>
    <s v=""/>
    <s v=""/>
    <s v=""/>
    <s v="43234/ 43600"/>
    <s v=""/>
    <s v=""/>
    <s v=""/>
    <s v=""/>
    <s v=""/>
    <s v="- / - / - / - / II1 / II2 / III1 / III2 / - / IIE / IIIE / -"/>
    <s v=""/>
    <s v=""/>
    <s v="SI"/>
    <s v="SI"/>
    <s v=""/>
    <s v=""/>
    <s v=""/>
    <n v="1"/>
    <n v="1"/>
  </r>
  <r>
    <s v="0024"/>
    <x v="2"/>
    <s v="3000367"/>
    <x v="19"/>
    <s v="5006017"/>
    <s v="5006017 TRATAMIENTO DEL CANCER DE ESTOMAGO"/>
    <s v="0215090"/>
    <s v="0215090 TRATAMIENTO DEL CANCER DE ESTOMAGO"/>
    <x v="0"/>
    <s v="PERSONA TRATADA"/>
    <s v="Hospital del tercer nivel de atención e institutos relacionados al PP 0024_x000a__x000a_El 10 % adicional al número de personas con diagnóstico definitivo de cáncer de estómago para el estadiaje y/o inicio de tratamiento de cáncer de estómago  atendidos de acuerdo a"/>
    <s v=""/>
    <s v=""/>
    <s v=""/>
    <m/>
    <s v="Reporte de registros hospitalarios, reporte HIS – MINSA, registros SIS – FISSAL, registro de Vigilancia Epidemiológica de Cáncer (VEC)._x000a__x000a_Las fuentes de información deben ser concordantes con los registrados (oportuna y correctamente) en la historia clínic"/>
    <s v=""/>
    <s v=""/>
    <s v=""/>
    <s v="Fuente:_x000a__x000a_Reporte del Registro de Vigilancia Epidemiológica de Cáncer (VEC), registros hospitalarios, reporte HIS - MINSA, registro SIS - FISSAL._x000a__x000a_Las fuentes de información deben ser concordantes con los registrados (oportuna y correctamente) en la histor"/>
    <s v=""/>
    <s v=""/>
    <s v=""/>
    <s v="77305/ 96410"/>
    <s v=""/>
    <s v=""/>
    <s v=""/>
    <s v=""/>
    <s v=""/>
    <s v="- / - / - / - / - / II2 / III1 / III2 / - / IIE / IIIE / -"/>
    <s v=""/>
    <s v=""/>
    <s v="SI"/>
    <s v="SI"/>
    <s v=""/>
    <s v=""/>
    <s v=""/>
    <n v="1"/>
    <n v="1"/>
  </r>
  <r>
    <s v="0024"/>
    <x v="2"/>
    <s v="3000368"/>
    <x v="20"/>
    <s v="5006018"/>
    <s v="5006018 DIAGNOSTICO DEL CANCER DE PROSTATA"/>
    <s v="0215091"/>
    <s v="0215091 DIAGNOSTICO DEL CANCER DE PROSTATA"/>
    <x v="0"/>
    <s v="PERSONA DIAGNOSTICADA"/>
    <s v="Hospital e institutos_x000a__x000a_10 % adicional al número de varones con diagnóstico presuntivo de cáncer de próstata atendidos de acuerdo a la capacidad resolutiva durante el año anterior; por referencia y/o demanda, debidamente registrados."/>
    <s v=""/>
    <s v=""/>
    <s v=""/>
    <m/>
    <s v="Reporte de registros hospitalarios, reporte HIS – MINSA, registros SIS – FISSAL, registro de Vigilancia Epidemiológica de Cáncer (VEC)."/>
    <s v=""/>
    <s v=""/>
    <s v=""/>
    <s v="Reporte de registros hospitalarios, reporte HIS – MINSA, registro de Vigilancia Epidemiológica de Cáncer (VEC), registro SIS – FISSAL."/>
    <s v=""/>
    <s v=""/>
    <s v=""/>
    <s v="55700"/>
    <s v=""/>
    <s v=""/>
    <s v=""/>
    <s v=""/>
    <s v=""/>
    <s v="- / - / - / - / II1 / II2 / III1 / III2 / - / IIE / IIIE / -"/>
    <s v=""/>
    <s v=""/>
    <s v="SI"/>
    <s v="SI"/>
    <s v=""/>
    <s v=""/>
    <s v=""/>
    <n v="1"/>
    <n v="1"/>
  </r>
  <r>
    <s v="0024"/>
    <x v="2"/>
    <s v="3000368"/>
    <x v="20"/>
    <s v="5006019"/>
    <s v="5006019 TRATAMIENTO DEL CANCER DE PROSTATA"/>
    <s v="0215092"/>
    <s v="0215092 TRATAMIENTO DEL CANCER DE PROSTATA"/>
    <x v="0"/>
    <s v="PERSONA TRATADA"/>
    <s v="Hospital e institutos_x000a__x000a_El 10 % adicional al número de varones con diagnóstico definitivo de cáncer de próstata para el estadiaje y/o inicio de tratamiento de cáncer de próstatatendidos de acuerdo a la capacidad resolutiva durante el año anterior; por refe"/>
    <s v=""/>
    <s v="Hospital e institutos_x000a__x000a_El 10 % adicional al número de varones con diagnóstico definitivo de cáncer de próstata para el estadiaje y/o inicio de tratamiento de cáncer de próstatatendidos de acuerdo a la capacidad resolutiva durante el año anterior; por refe"/>
    <s v="Hospital e institutos_x000a__x000a_El 10 % adicional al número de varones con diagnóstico definitivo de cáncer de próstata para el estadiaje y/o inicio de tratamiento de cáncer de próstatatendidos de acuerdo a la capacidad resolutiva durante el año anterior; por refe"/>
    <m/>
    <s v="Reporte de registro de Vigilancia Epidemiológica de Cáncer (VEC), registros hospitalarios, reporte HIS – MINSA, registros SIS - FISSAL._x000a__x000a_Las fuentes de información deben ser concordantes con los registrados (oportuna y correctamente) en la historia clínic"/>
    <s v=""/>
    <s v=""/>
    <s v=""/>
    <s v="Reporte del Registro de Vigilancia Epidemiológica de Cáncer (VEC), registros hospitalarios, reporte HIS - MINSA, registro SIS - FISSAL._x000a__x000a_Las fuentes de información deben ser concordantes con los registrados (oportuna y correctamente) en la historia clínic"/>
    <s v=""/>
    <s v=""/>
    <s v=""/>
    <s v="77305/ 96410"/>
    <s v=""/>
    <s v=""/>
    <s v=""/>
    <s v=""/>
    <s v=""/>
    <s v="- / - / - / - / II1 / II2 / III1 / III2 / - / IIE / IIIE / -"/>
    <s v=""/>
    <s v=""/>
    <s v="SI"/>
    <s v="SI"/>
    <s v=""/>
    <s v=""/>
    <s v=""/>
    <n v="1"/>
    <n v="1"/>
  </r>
  <r>
    <s v="0024"/>
    <x v="2"/>
    <s v="3000369"/>
    <x v="21"/>
    <s v="5006020"/>
    <s v="5006020 DIAGNOSTICO DEL CANCER DE PULMON"/>
    <s v="0215093"/>
    <s v="0215093 DIAGNOSTICO  DEL CANCER DE PULMON"/>
    <x v="0"/>
    <s v="PERSONA DIAGNOSTICADA"/>
    <s v="Hospital e institutos_x000a__x000a_10 % adicional al número de personas con diagnóstico presuntivo de cáncer de pulmón atendidos de acuerdo a la capacidad resolutiva durante el año anterior; por referencia y/o demanda, debidamente registrados."/>
    <s v=""/>
    <s v=""/>
    <s v=""/>
    <m/>
    <s v="Reporte de registros hospitalarios, reporte HIS – MINSA, registros SIS – FISSAL, registro de Vigilancia Epidemiológica de Cáncer (VEC)._x000a__x000a_Las fuentes de información deben ser concordantes con los registrados (oportuna y correctamente) en la historia clínic"/>
    <s v=""/>
    <s v=""/>
    <s v=""/>
    <s v="Reporte de registros hospitalarios, reporte HIS – MINSA, registro de Vigilancia Epidemiológica de Cáncer (VEC), registro SIS – FISSAL._x000a__x000a_Las fuentes de información deben ser concordantes con los registrados (oportuna y correctamente) en la historia clínica"/>
    <s v=""/>
    <s v=""/>
    <s v=""/>
    <s v="32096"/>
    <s v=""/>
    <s v=""/>
    <s v=""/>
    <s v=""/>
    <s v=""/>
    <s v="- / - / - / - / II1 / II2 / III1 / III2 / - / IIE / IIIE / -"/>
    <s v=""/>
    <s v=""/>
    <s v="SI"/>
    <s v="SI"/>
    <s v=""/>
    <s v=""/>
    <s v=""/>
    <n v="1"/>
    <n v="1"/>
  </r>
  <r>
    <s v="0024"/>
    <x v="2"/>
    <s v="3000369"/>
    <x v="21"/>
    <s v="5006021"/>
    <s v="5006021 TRATAMIENTO DEL CANCER DE PULMON"/>
    <s v="0215094"/>
    <s v="0215094 TRATAMIENTO DEL CANCER DE PULMON"/>
    <x v="0"/>
    <s v="PERSONA TRATADA"/>
    <s v="Hospital tercer nivel e institutos_x000a__x000a_El 10 % adicional al número de personas con diagnóstico definitivo de cáncer de pulmón para el estadiaje y/o inicio de tratamiento de cáncer de pulmón atendidos de acuerdo a la capacidad resolutiva durante el año anteri"/>
    <s v=""/>
    <s v=""/>
    <s v=""/>
    <m/>
    <s v="Reporte de registro de Vigilancia Epidemiológica de Cáncer (VEC), registros hospitalarios, reporte HIS – MINSA, registros SIS - FISSAL._x000a__x000a_Las fuentes de información deben ser concordantes con los registrados (oportuna y correctamente) en la historia clínic"/>
    <s v=""/>
    <s v=""/>
    <s v=""/>
    <s v="Reporte del Registro de Vigilancia Epidemiológica de Cáncer (VEC), registros hospitalarios, reporte HIS - MINSA, registro SIS - FISSAL._x000a__x000a_Las fuentes de información deben ser concordantes con los registrados (oportuna y correctamente) en la historia clínic"/>
    <s v=""/>
    <s v=""/>
    <s v=""/>
    <s v="77305/ 96410"/>
    <s v=""/>
    <s v=""/>
    <s v=""/>
    <s v=""/>
    <s v=""/>
    <s v="- / - / - / - / - / II2 / III1 / III2 / - / IIE / IIIE / -"/>
    <s v=""/>
    <s v=""/>
    <s v="SI"/>
    <s v="SI"/>
    <s v=""/>
    <s v=""/>
    <s v=""/>
    <n v="1"/>
    <n v="1"/>
  </r>
  <r>
    <s v="0024"/>
    <x v="2"/>
    <s v="3000370"/>
    <x v="22"/>
    <s v="5006022"/>
    <s v="5006022 DIAGNOSTICO DEL CANCER DE COLON Y RECTO"/>
    <s v="0215095"/>
    <s v="0215095 DIAGNOSTICO DEL CANCER DE COLON Y RECTO"/>
    <x v="0"/>
    <s v="PERSONA DIAGNOSTICADA"/>
    <s v="Hospital e institutos_x000a__x000a_10 % adicional al número de personas con diagnóstico presuntivo de cáncer de colon - recto atendidos de acuerdo a la capacidad resolutiva durante el año anterior; por referencia y/o demanda, debidamente registrados."/>
    <s v=""/>
    <s v=""/>
    <s v=""/>
    <m/>
    <s v="Reporte de registros hospitalarios, reporte HIS – MINSA, registros SIS – FISSAL, registro de Vigilancia Epidemiológica de Cáncer (VEC)._x000a__x000a_Las fuentes de información deben ser concordantes con los registrados (oportuna y correctamente) en la historia clínic"/>
    <s v=""/>
    <s v=""/>
    <s v=""/>
    <s v="_x000a__x000a_Reporte de registros hospitalarios, reporte HIS – MINSA, registro de Vigilancia Epidemiológica de Cáncer (VEC), registro SIS – FISSAL._x000a__x000a_Las fuentes de información deben ser concordantes con los registrados (oportuna y correctamente) en la historia clíni"/>
    <s v=""/>
    <s v=""/>
    <s v=""/>
    <s v="44388"/>
    <s v=""/>
    <s v=""/>
    <s v=""/>
    <s v=""/>
    <s v=""/>
    <s v="- / - / - / - / II1 / II2 / III1 / III2 / - / IIE / IIIE / -"/>
    <s v=""/>
    <s v=""/>
    <s v="SI"/>
    <s v="SI"/>
    <s v=""/>
    <s v=""/>
    <s v=""/>
    <n v="1"/>
    <n v="1"/>
  </r>
  <r>
    <s v="0024"/>
    <x v="2"/>
    <s v="3000370"/>
    <x v="22"/>
    <s v="5006023"/>
    <s v="5006023 TRATAMIENTO DEL CANCER DE COLON Y RECTO"/>
    <s v="0215096"/>
    <s v="0215096 TRATAMIENTO DEL CANCER DE COLON Y RECTO"/>
    <x v="0"/>
    <s v="PERSONA TRATADA"/>
    <s v="Hospital e institutos_x000a__x000a_El 10 % adicional al número de personas con diagnóstico definitivo de cáncer de colon - recto para el estadiaje y/o inicio de tratamiento de cáncer de colon atendidos de acuerdo a la capacidad resolutiva durante el año anterior; por"/>
    <s v=""/>
    <s v=""/>
    <s v=""/>
    <m/>
    <s v="Reporte de registro de Vigilancia Epidemiológica de Cáncer (VEC), registros hospitalarios, reporte HIS – MINSA, registros SIS - FISSAL._x000a__x000a_Las fuentes de información deben ser concordantes con los registrados (oportuna y correctamente) en la historia clínic"/>
    <s v=""/>
    <s v=""/>
    <s v=""/>
    <s v="Reporte del Registro de Vigilancia Epidemiológica de Cáncer (VEC), registros hospitalarios, reporte HIS - MINSA, registro SIS - FISSAL._x000a__x000a_Las fuentes de información deben ser concordantes con los registrados (oportuna y correctamente) en la historia clínic"/>
    <s v=""/>
    <s v=""/>
    <s v=""/>
    <s v="77305/ 96410"/>
    <s v=""/>
    <s v=""/>
    <s v=""/>
    <s v=""/>
    <s v=""/>
    <s v="- / - / - / - / - / II2 / III1 / III2 / - / IIE / IIIE / -"/>
    <s v=""/>
    <s v=""/>
    <s v="SI"/>
    <s v="SI"/>
    <s v=""/>
    <s v=""/>
    <s v=""/>
    <n v="1"/>
    <n v="1"/>
  </r>
  <r>
    <s v="0024"/>
    <x v="2"/>
    <s v="3000371"/>
    <x v="23"/>
    <s v="5006024"/>
    <s v="5006024 DIAGNOSTICO DEL CANCER DE HIGADO"/>
    <s v="0215097"/>
    <s v="0215097 DIAGNOSTICO  DEL CANCER DE HIGADO"/>
    <x v="0"/>
    <s v="PERSONA DIAGNOSTICADA"/>
    <s v="Hospital e institutos_x000a__x000a_10 % adicional al número de personas con diagnóstico presuntivo de cáncer de hígado atendidos de acuerdo a la capacidad resolutiva durante el año anterior; por referencia y/o demanda, debidamente registrados._x000a__x000a__x000a__x000a_"/>
    <s v=""/>
    <s v=""/>
    <s v=""/>
    <m/>
    <s v="Reporte de registros hospitalarios, reporte HIS – MINSA, registros SIS – FISSAL, registro de Vigilancia Epidemiológica de Cáncer (VEC)._x000a__x000a_Las fuentes de información deben ser concordantes con los registrados (oportuna y correctamente) en la historia clínic"/>
    <s v=""/>
    <s v=""/>
    <s v=""/>
    <s v="Reporte de registros hospitalarios, reporte HIS – MINSA, registro de Vigilancia Epidemiológica de Cáncer (VEC), registro SIS – FISSAL._x000a__x000a_Las fuentes de información deben ser concordantes con los registrados (oportuna y correctamente) en la historia clínica"/>
    <s v=""/>
    <s v=""/>
    <s v=""/>
    <s v="47000"/>
    <s v=""/>
    <s v=""/>
    <s v=""/>
    <s v=""/>
    <s v=""/>
    <s v="- / - / - / - / II1 / II2 / III1 / III2 / - / IIE / IIIE / -"/>
    <s v=""/>
    <s v=""/>
    <s v="SI"/>
    <s v="SI"/>
    <s v=""/>
    <s v=""/>
    <s v=""/>
    <n v="1"/>
    <n v="1"/>
  </r>
  <r>
    <s v="0024"/>
    <x v="2"/>
    <s v="3000371"/>
    <x v="23"/>
    <s v="5006025"/>
    <s v="5006025 TRATAMIENTO DEL CANCER DE HIGADO"/>
    <s v="0215098"/>
    <s v="0215098 TRATAMIENTO DEL CANCER DE HIGADO"/>
    <x v="0"/>
    <s v="PERSONA TRATADA"/>
    <s v="Hospital e institutos_x000a__x000a_El 10 % adicional al número de personas con diagnóstico definitivo de cáncer de hígado para el estadiaje y/o inicio de tratamiento de cáncer de hígado atendidos de acuerdo a la capacidad resolutiva durante el año anterior; por refer"/>
    <s v=""/>
    <s v=""/>
    <s v=""/>
    <m/>
    <s v="Reporte de registro de Vigilancia Epidemiológica de Cáncer (VEC), registros hospitalarios, reporte HIS – MINSA, registros SIS - FISSAL._x000a__x000a_Las fuentes de información deben ser concordantes con los registrados (oportuna y correctamente) en la historia clínic"/>
    <s v=""/>
    <s v=""/>
    <s v=""/>
    <s v="Reporte del Registro de Vigilancia Epidemiológica de Cáncer (VEC), registros hospitalarios, reporte HIS - MINSA, registro SIS - FISSAL._x000a__x000a_Las fuentes de información deben ser concordantes con los registrados (oportuna y correctamente) en la historia clínic"/>
    <s v=""/>
    <s v=""/>
    <s v=""/>
    <s v="77305/ 96410"/>
    <s v=""/>
    <s v=""/>
    <s v=""/>
    <s v=""/>
    <s v=""/>
    <s v="- / - / - / - / - / - / III1 / III2 / - / - / IIIE / -"/>
    <s v=""/>
    <s v=""/>
    <s v="SI"/>
    <s v="SI"/>
    <s v=""/>
    <s v=""/>
    <s v=""/>
    <n v="1"/>
    <n v="1"/>
  </r>
  <r>
    <s v="0024"/>
    <x v="2"/>
    <s v="3000372"/>
    <x v="24"/>
    <s v="5006026"/>
    <s v="5006026 DIAGNOSTICO DE LEUCEMIA"/>
    <s v="0215099"/>
    <s v="0215099 DIAGNOSTICO DE LEUCEMIA"/>
    <x v="0"/>
    <s v="PERSONA DIAGNOSTICADA"/>
    <s v="Hospital e institutos_x000a__x000a_5% adicional al número de personas con diagnóstico presuntivo de leucemia atendidos de acuerdo a la capacidad resolutiva durante el año anterior; por referencia y/o demanda, debidamente registrados."/>
    <s v=""/>
    <s v=""/>
    <s v=""/>
    <m/>
    <s v="Reporte de registros hospitalarios, reporte HIS – MINSA, registros SIS – FISSAL, registro de Vigilancia Epidemiológica de Cáncer (VEC)._x000a__x000a_Las fuentes de información deben ser concordantes con los registrados (oportuna y correctamente) en la historia clínic"/>
    <s v=""/>
    <s v=""/>
    <s v=""/>
    <s v="Reporte de registros hospitalarios, reporte HIS – MINSA, registro de Vigilancia Epidemiológica de Cáncer (VEC), registro SIS – FISSAL._x000a__x000a__x000a__x000a_Las fuentes de información deben ser concordantes con los registrados (oportuna y correctamente) en la historia clíni"/>
    <s v=""/>
    <s v=""/>
    <s v=""/>
    <s v="85095 / 62270"/>
    <s v=""/>
    <s v=""/>
    <s v=""/>
    <s v=""/>
    <s v=""/>
    <s v="- / - / - / - / II1 / II2 / III1 / III2 / - / IIE / IIIE / -"/>
    <s v=""/>
    <s v=""/>
    <s v="SI"/>
    <s v="SI"/>
    <s v=""/>
    <s v=""/>
    <s v=""/>
    <n v="1"/>
    <n v="1"/>
  </r>
  <r>
    <s v="0024"/>
    <x v="2"/>
    <s v="3000372"/>
    <x v="24"/>
    <s v="5006027"/>
    <s v="5006027 TRATAMIENTO DE LEUCEMIA"/>
    <s v="0215100"/>
    <s v="0215100 TRATAMIENTO DE LEUCEMIA"/>
    <x v="0"/>
    <s v="PERSONA TRATADA"/>
    <s v="Hospital e institutos_x000a__x000a_El 5% adicional al número de personas con diagnóstico definitivo de leucemia para el estadiaje y/o inicio de tratamiento de leucemia atendidos de acuerdo a la capacidad resolutiva durante el año anterior; por referencia y/o demanda,"/>
    <s v=""/>
    <s v=""/>
    <s v=""/>
    <m/>
    <s v="Reporte de registro de Vigilancia Epidemiológica de Cáncer (VEC), registros hospitalarios, reporte HIS – MINSA, registros SIS - FISSAL._x000a__x000a_Las fuentes de información deben ser concordantes con los registrados (oportuna y correctamente) en la historia clínic"/>
    <s v=""/>
    <s v=""/>
    <s v=""/>
    <s v="Reporte de registro de Vigilancia Epidemiológica de Cáncer (VEC), registros hospitalarios, reporte HIS – MINSA, registros SIS - FISSAL._x000a__x000a_Las fuentes de información deben ser concordantes con los registrados (oportuna y correctamente) en la historia clínic"/>
    <s v=""/>
    <s v=""/>
    <s v=""/>
    <s v="77305/ 96410"/>
    <s v=""/>
    <s v=""/>
    <s v=""/>
    <s v=""/>
    <s v=""/>
    <s v="- / - / - / - / - / II2 / III1 / III2 / - / IIE / IIIE / -"/>
    <s v=""/>
    <s v=""/>
    <s v="SI"/>
    <s v="SI"/>
    <s v=""/>
    <s v=""/>
    <s v=""/>
    <n v="1"/>
    <n v="1"/>
  </r>
  <r>
    <s v="0024"/>
    <x v="2"/>
    <s v="3000373"/>
    <x v="25"/>
    <s v="5006028"/>
    <s v="5006028 DIAGNOSTICO DE LINFOMA"/>
    <s v="0215101"/>
    <s v="0215101 DIAGNOSTICO DE LINFOMA"/>
    <x v="0"/>
    <s v="PERSONA DIAGNOSTICADA"/>
    <s v="Hospital e institutos_x000a__x000a_5% adicional al número de personas con diagnóstico presuntivo de linfoma atendidos de acuerdo a la capacidad resolutiva durante el año anterior; por referencia y/o demanda, debidamente registrados."/>
    <s v=""/>
    <s v=""/>
    <s v=""/>
    <m/>
    <s v="Reporte de registros hospitalarios, reporte HIS – MINSA, registros SIS – FISSAL, registro de Vigilancia Epidemiológica de Cáncer (VEC)._x000a__x000a__x000a__x000a__x000a__x000a_Las fuentes de información deben ser concordantes con los registrados (oportuna y correctamente) en la historia cl"/>
    <s v=""/>
    <s v=""/>
    <s v=""/>
    <s v="Reporte de registros hospitalarios, reporte HIS – MINSA, registro de Vigilancia Epidemiológica de Cáncer (VEC), registro SIS – FISSAL._x000a__x000a_Las fuentes de información deben ser concordantes con los registrados (oportuna y correctamente) en la historia clínica"/>
    <s v=""/>
    <s v=""/>
    <s v=""/>
    <s v="38500 / 85102 /62270"/>
    <s v=""/>
    <s v=""/>
    <s v=""/>
    <s v=""/>
    <s v=""/>
    <s v="- / - / - / - / II1 / II2 / III1 / III2 / - / IIE / IIIE / -"/>
    <s v=""/>
    <s v=""/>
    <s v="SI"/>
    <s v="SI"/>
    <s v=""/>
    <s v=""/>
    <s v=""/>
    <n v="1"/>
    <n v="1"/>
  </r>
  <r>
    <s v="0024"/>
    <x v="2"/>
    <s v="3000373"/>
    <x v="25"/>
    <s v="5006029"/>
    <s v="5006029 TRATAMIENTO DE LINFOMA"/>
    <s v="0215102"/>
    <s v="0215102 TRATAMIENTO DE LINFOMA"/>
    <x v="0"/>
    <s v="PERSONA TRATADA"/>
    <s v="Hospital e institutos_x000a__x000a_El 5% adicional al número de personas con diagnóstico definitivo de linfoma para el estadiaje y/o inicio de tratamiento de cáncer de linfoma atendidos de acuerdo a la capacidad resolutiva durante el año anterior; por referencia y/o "/>
    <s v=""/>
    <s v=""/>
    <s v=""/>
    <m/>
    <s v="Reporte de registros hospitalarios, reporte HIS – MINSA, registros SIS – FISSAL, registro de Vigilancia Epidemiológica de Cáncer (VEC)._x000a__x000a_Las fuentes de información deben ser concordantes con los registrados (oportuna y correctamente) en la historia clínic"/>
    <s v=""/>
    <s v=""/>
    <s v=""/>
    <s v="Reporte del Registro de Vigilancia Epidemiológica de Cáncer (VEC), registros hospitalarios, reporte HIS - MINSA, registro SIS - FISSAL._x000a__x000a_Las fuentes de información deben ser concordantes con los registrados (oportuna y correctamente) en la historia clínic"/>
    <s v=""/>
    <s v=""/>
    <s v=""/>
    <s v="77305/ 96410"/>
    <s v=""/>
    <s v=""/>
    <s v=""/>
    <s v=""/>
    <s v=""/>
    <s v="- / - / - / - / - / II2 / III1 / III2 / - / IIE / IIIE / -"/>
    <s v=""/>
    <s v=""/>
    <s v="SI"/>
    <s v="SI"/>
    <s v=""/>
    <s v=""/>
    <s v=""/>
    <n v="1"/>
    <n v="1"/>
  </r>
  <r>
    <s v="0024"/>
    <x v="2"/>
    <s v="3000374"/>
    <x v="26"/>
    <s v="5006030"/>
    <s v="5006030 DIAGNOSTICO DEL CANCER DE PIEL NO MELANOMA"/>
    <s v="0215103"/>
    <s v="0215103 DIAGNOSTICO DEL CANCER DE PIEL NO MELANOMA"/>
    <x v="0"/>
    <s v="PERSONA DIAGNOSTICADA"/>
    <s v="Hospital e institutos_x000a__x000a_10% adicional al número de personas con diagnóstico presuntivo de cáncer de piel no melanoma atendidos de acuerdo a la capacidad resolutiva durante el año anterior; por referencia y/o demanda, debidamente registrados."/>
    <s v=""/>
    <s v=""/>
    <s v=""/>
    <m/>
    <s v="Reporte de registros hospitalarios, reporte HIS – MINSA, registros SIS – FISSAL, registro de Vigilancia Epidemiológica de Cáncer (VEC)._x000a__x000a_Las fuentes de información deben ser concordantes con los registrados (oportuna y correctamente) en la historia clínic"/>
    <s v=""/>
    <s v=""/>
    <s v=""/>
    <s v="Reporte de registros hospitalarios, reporte HIS – MINSA, registro de Vigilancia Epidemiológica de Cáncer (VEC), registro SIS – FISSAL._x000a__x000a_Las fuentes de información deben ser concordantes con los registrados (oportuna y correctamente) en la historia clínica"/>
    <s v=""/>
    <s v=""/>
    <s v=""/>
    <s v="11000"/>
    <s v=""/>
    <s v=""/>
    <s v=""/>
    <s v=""/>
    <s v=""/>
    <s v="- / - / - / - / II1 / II2 / III1 / III2 / - / IIE / IIIE / -"/>
    <s v=""/>
    <s v=""/>
    <s v="SI"/>
    <s v="SI"/>
    <s v=""/>
    <s v=""/>
    <s v=""/>
    <n v="1"/>
    <n v="1"/>
  </r>
  <r>
    <s v="0024"/>
    <x v="2"/>
    <s v="3000374"/>
    <x v="26"/>
    <s v="5006031"/>
    <s v="5006031 TRATAMIENTO DEL CANCER DE PIEL NO MELANOMA"/>
    <s v="0215104"/>
    <s v="0215104 TRATAMIENTO DEL CANCER DE PIEL NO MELANOMA"/>
    <x v="0"/>
    <s v="PERSONA TRATADA"/>
    <s v="Hospital e institutos_x000a__x000a_El 10% adicional al número de personas con diagnóstico definitivo de cáncer de piel no melanoma para el estadiaje y/o inicio de tratamiento de cáncer de piel no melanoma atendidos de acuerdo a la capacidad resolutiva durante el año "/>
    <s v=""/>
    <s v=""/>
    <s v=""/>
    <m/>
    <s v="Reporte de registro de Vigilancia Epidemiológica de Cáncer (VEC), registros hospitalarios, reporte HIS – MINSA, registros SIS - FISSAL._x000a__x000a_Las fuentes de información deben ser concordantes con los registrados (oportuna y correctamente) en la historia clínic"/>
    <s v=""/>
    <s v=""/>
    <s v=""/>
    <s v="Reporte del Registro de Vigilancia Epidemiológica de Cáncer (VEC), registros hospitalarios, reporte HIS - MINSA, registro SIS - FISSAL._x000a__x000a_Las fuentes de información deben ser concordantes con los registrados (oportuna y correctamente) en la historia clínic"/>
    <s v=""/>
    <s v=""/>
    <s v=""/>
    <s v="77305/ 96410"/>
    <s v=""/>
    <s v=""/>
    <s v=""/>
    <s v=""/>
    <s v=""/>
    <s v="- / - / - / - / II1 / II2 / III1 / III2 / - / IIE / IIIE / -"/>
    <s v=""/>
    <s v=""/>
    <s v="SI"/>
    <s v="SI"/>
    <s v=""/>
    <s v=""/>
    <s v=""/>
    <n v="1"/>
    <n v="1"/>
  </r>
  <r>
    <s v="0024"/>
    <x v="2"/>
    <s v="3000819"/>
    <x v="27"/>
    <s v="5006032"/>
    <s v="5006032 ATENCION CON CUIDADOS PALIATIVOS EN EL ESTABLECIMIENTO DE SALUD"/>
    <s v="0215105"/>
    <s v="0215105 ATENCION CON CUIDADOS PALIATIVOS EN EL ESTABLECIMIENTO DE SALUD"/>
    <x v="0"/>
    <s v="PERSONA ATENDIDA"/>
    <s v="Hospitales e institutos, el 5% adicional al número de las personas con diagnóstico de cáncer en estadío IV atendidos el año anterior._x000a__x000a__x000a__x000a__x000a__x000a_El 2018 se implementará en Lima (Prov. y Metrop.), Callao, Trujillo, Arequipa e Ica. El 2019 se implementará "/>
    <s v=""/>
    <s v=""/>
    <s v=""/>
    <m/>
    <s v="Reporte de registros hospitalarios, reporte HIS – MINSA, registros SIS – FISSAL, registro de Vigilancia Epidemiológica de Cáncer (VEC)._x000a__x000a__x000a__x000a_Las fuentes de información deben ser concordantes con los registrados (oportuna y correctamente) en la historia clín"/>
    <s v=""/>
    <s v=""/>
    <s v=""/>
    <s v="Registro Hospitalario, reportes del HIS. _x000a__x000a_Reporte de la Vigilancia Epidemiológica de Cáncer._x000a__x000a__x000a__x000a_"/>
    <s v=""/>
    <s v=""/>
    <s v=""/>
    <s v="99489 + codigo de diagnóstico por tipo de neoplasia"/>
    <s v=""/>
    <s v=""/>
    <s v=""/>
    <s v=""/>
    <s v=""/>
    <s v="- / - / - / - / II1 / II2 / III1 / III2 / - / IIE / IIIE / -"/>
    <s v=""/>
    <s v=""/>
    <s v="SI"/>
    <s v="SI"/>
    <s v=""/>
    <s v=""/>
    <s v=""/>
    <n v="1"/>
    <n v="1"/>
  </r>
  <r>
    <s v="0024"/>
    <x v="2"/>
    <s v="3000819"/>
    <x v="27"/>
    <s v="5006033"/>
    <s v="5006033 ATENCION CON CUIDADOS PALIATIVOS EN EL DOMICILIO"/>
    <s v="0215106"/>
    <s v="0215106 ATENCION CON CUIDADOS PALIATIVOS EN EL DOMICILIO"/>
    <x v="0"/>
    <s v="PERSONA ATENDIDA"/>
    <s v="EESS de primer nivel de atención, el 20% del total de pacientes con diagnóstico de cáncer en estadío IV dentro de la población asignada, según disponibilidad presupuestal_x000a__x000a__x000a__x000a_El 2018 se implementará en Lima (Prov. y Metrop.), Callao, Trujillo, Arequ"/>
    <s v=""/>
    <s v="Hospitales e institutos, el 5% adicional al número de las personas con diagnóstico de cáncer en estadío IV atendidos el año anterior._x000a_"/>
    <s v="Hospitales e institutos, el 5% adicional al número de las personas con diagnóstico de cáncer en estadío IV atendidos el año anterior._x000a_"/>
    <m/>
    <s v="Reporte de registro de Vigilancia Epidemiológica de Cáncer (VEC), registros hospitalarios, reporte HIS – MINSA, registros SIS - FISSAL._x000a__x000a_Reporte o registro de visitas domiciliarias._x000a__x000a_Las fuentes de información deben ser concordantes con los registrados (o"/>
    <s v=""/>
    <s v=""/>
    <s v=""/>
    <s v=": Reportes del HIS MINSA._x000a__x000a_Reporte o registro de visitas domiciliarias_x000a__x000a__x000a__x000a_"/>
    <s v=""/>
    <s v=""/>
    <s v=""/>
    <s v="99489 + codigo de diagnóstico por tipo de neoplasia"/>
    <s v=""/>
    <s v=""/>
    <s v=""/>
    <s v=""/>
    <s v=""/>
    <s v="I1 / I2 / I3 / I4 / II1 / - / - / - / - / - / - / -"/>
    <s v=""/>
    <s v=""/>
    <s v="SI"/>
    <s v="SI"/>
    <s v=""/>
    <s v=""/>
    <s v=""/>
    <n v="1"/>
    <n v="1"/>
  </r>
  <r>
    <s v="0129"/>
    <x v="3"/>
    <s v="3000688"/>
    <x v="28"/>
    <s v="5005150"/>
    <s v="5005150 ATENCION DE REHABILITACION PARA PERSONAS CON DISCAPACIDAD FISICA"/>
    <s v="0515001"/>
    <s v="0515001 LESIONES MEDULARES"/>
    <x v="1"/>
    <s v="PERSONA ATENDIDA"/>
    <s v="Solo programan las IPRESS con UPSSMR _x000a__x000a_La meta física es igual a la sumatoria de las personas (Nuevos, Continuadores y Reingresos a la UPSSMR) que recibieron atenciones registradas con los códigos CIE 10 listados a continuación: T09.3, S14.0, S14.1, S24, "/>
    <s v=""/>
    <s v=""/>
    <s v=""/>
    <m/>
    <s v="HIS"/>
    <s v=""/>
    <s v=""/>
    <s v=""/>
    <s v="HIS-DIS"/>
    <s v=""/>
    <s v=""/>
    <s v=""/>
    <s v="T09.3, S14.0, S14.1, S24, S24.0, S24.1, S34, S34.0, S34.1, S34.6, G95, G95.2, G95.9, G99.2, G83.4, M47.1, M48.0, M49.0, M50.0, M51.1,  G32.0, G37.3, A80.0, C72.0, C72.1, D33.4, G95.1, E53.8, G95.8, T81.2, G97.1, T88, G11.4, G95.0, G36.0, G35, Q05, Q06, G0"/>
    <s v=""/>
    <s v=""/>
    <s v=""/>
    <s v=""/>
    <s v=""/>
    <s v="- / - / - / - / II1 / II2 / III1 / III2 / - / IIE / IIIE / -"/>
    <s v="Todas las IPRESS con UPSSMR "/>
    <s v=""/>
    <s v=""/>
    <s v="SI"/>
    <s v=""/>
    <s v=""/>
    <s v="MINSA ENVIARA EL LISTADO DE UPSSMR CON FUENTE RENIPRESS Y VALIDADO"/>
    <n v="1"/>
    <n v="1"/>
  </r>
  <r>
    <s v="0129"/>
    <x v="3"/>
    <s v="3000688"/>
    <x v="28"/>
    <s v="5005150"/>
    <s v="5005150 ATENCION DE REHABILITACION PARA PERSONAS CON DISCAPACIDAD FISICA"/>
    <s v="0515002"/>
    <s v="0515002 AMPUTADOS DE MIEMBRO INFERIOR"/>
    <x v="0"/>
    <s v="PERSONA ATENDIDA"/>
    <s v="Solo programan las IPRESS con UPSSMR _x000a__x000a_La meta física es igual a la sumatoria de las personas (Nuevos y Reingresos a la UPSSMR) que recibieron atenciones registradas con los códigos CIE 10 listados a continuación: S78.0, S78.1,  S78.9, S88.0, S88.1, S88.9"/>
    <s v=""/>
    <s v=""/>
    <s v=""/>
    <m/>
    <s v="HIS"/>
    <s v=""/>
    <s v=""/>
    <s v=""/>
    <s v="HIS-DIS"/>
    <s v=""/>
    <s v=""/>
    <s v=""/>
    <s v="S78.0, S78.1,  S78.9, S88.0, S88.1, S88.9, S98.0, S98.1, S98.2, S98.3, S98.4, Z89.4, Z89.5, Z89.6, Z89.7, T05.3, T05.4, T05.5, Q72.0, Q72.1, Q72.2, Q72.3"/>
    <s v=""/>
    <s v=""/>
    <s v=""/>
    <s v=""/>
    <s v=""/>
    <s v="- / - / - / - / II1 / II2 / III1 / III2 / - / IIE / IIIE / -"/>
    <s v="Todas las IPRESS con UPSSMR "/>
    <s v=""/>
    <s v=""/>
    <s v="SI"/>
    <s v=""/>
    <s v=""/>
    <s v="MINSA ENVIARA EL LISTADO DE UPSSMR CON FUENTE RENIPRESS Y VALIDADO"/>
    <n v="1"/>
    <n v="1"/>
  </r>
  <r>
    <s v="0129"/>
    <x v="3"/>
    <s v="3000688"/>
    <x v="28"/>
    <s v="5005150"/>
    <s v="5005150 ATENCION DE REHABILITACION PARA PERSONAS CON DISCAPACIDAD FISICA"/>
    <s v="0515003"/>
    <s v="0515003 AMPUTADOS DE MIEMBRO SUPERIOR"/>
    <x v="0"/>
    <s v="PERSONA ATENDIDA"/>
    <s v="Solo programan las IPRESS con UPSSMR _x000a__x000a_La meta física es igual a la sumatoria de las personas (Nuevos y Reingresos a la UPSSMR) que recibieron atenciones registradas con los códigos CIE 10 listados a continuación: S48.0, S48.1, S48.9, S58.0, S58.1, S58.9,"/>
    <s v=""/>
    <s v=""/>
    <s v=""/>
    <m/>
    <s v="HIS"/>
    <s v=""/>
    <s v=""/>
    <s v=""/>
    <s v="HIS-DIS"/>
    <s v=""/>
    <s v=""/>
    <s v=""/>
    <s v="S48.0, S48.1, S48.9, S58.0, S58.1, S58.9, S68.0, S68.1, S68.2, S68.3, S68.4, S68.8, S68.9, Z89.0, Z89.1, Z89.2, Z89.3, Z89.8, T05.0, T05.1, T05.2, T05.6, T05.8, T05.9, Q71.0, Q71.1, Q71.2, Q71.3"/>
    <s v=""/>
    <s v=""/>
    <s v=""/>
    <s v=""/>
    <s v=""/>
    <s v="- / - / - / - / II1 / II2 / III1 / III2 / - / IIE / IIIE / -"/>
    <s v="Todas las IPRESS con UPSSMR "/>
    <s v=""/>
    <s v=""/>
    <s v="SI"/>
    <s v=""/>
    <s v=""/>
    <s v="MINSA ENVIARA EL LISTADO DE UPSSMR CON FUENTE RENIPRESS Y VALIDADO"/>
    <n v="1"/>
    <n v="1"/>
  </r>
  <r>
    <s v="0129"/>
    <x v="3"/>
    <s v="3000688"/>
    <x v="28"/>
    <s v="5005150"/>
    <s v="5005150 ATENCION DE REHABILITACION PARA PERSONAS CON DISCAPACIDAD FISICA"/>
    <s v="0515004"/>
    <s v="0515004 ENFERMEDAD MUSCULAR Y UNION MIONEURAL"/>
    <x v="1"/>
    <s v="PERSONA ATENDIDA"/>
    <s v="IPRESS con UPSSMR _x000a__x000a_La meta física es igual a la sumatoria de las personas (Nuevos, Continuadores y Reingresos a la UPSSMR) que recibieron atenciones registradas con los códigos CIE 10 listados a continuación: G71,  G71.0, G71.1, G12.0, G12.1, G12.9, G70,"/>
    <s v=""/>
    <s v=""/>
    <s v=""/>
    <m/>
    <s v="HIS"/>
    <s v=""/>
    <s v=""/>
    <s v=""/>
    <m/>
    <s v=""/>
    <s v=""/>
    <s v=""/>
    <s v="G71,  G71.0, G71.1, G12.0, G12.1, G12.9, G70, G70.0, G70.1, G70.2, G70.8, G70.9, G71.2, G71.3, G71.8, G71.9, G72, G72.0, G72.1, G72.2, G72.3, G72.4, G72.8, G72.9, G73, G73.0, G73.1, G73.2, G73.3"/>
    <s v=""/>
    <s v=""/>
    <s v=""/>
    <s v=""/>
    <s v=""/>
    <s v="- / - / - / - / II1 / II2 / III1 / III2 / - / IIE / IIIE / -"/>
    <s v="Todas las IPRESS con UPSSMR "/>
    <s v=""/>
    <s v=""/>
    <s v="SI"/>
    <s v=""/>
    <s v=""/>
    <s v="MINSA ENVIARA EL LISTADO DE UPSSMR CON FUENTE RENIPRESS Y VALIDADO"/>
    <n v="1"/>
    <n v="1"/>
  </r>
  <r>
    <s v="0129"/>
    <x v="3"/>
    <s v="3000688"/>
    <x v="28"/>
    <s v="5005150"/>
    <s v="5005150 ATENCION DE REHABILITACION PARA PERSONAS CON DISCAPACIDAD FISICA"/>
    <s v="0515005"/>
    <s v="0515005 LESIONES DEL NERVIO PERIFERICO"/>
    <x v="0"/>
    <s v="PERSONA ATENDIDA"/>
    <s v="IPRESS con UPSSMR _x000a__x000a_La meta física es igual a la sumatoria de las personas (Nuevos, Continuadores y Reingresos a la UPSSMR) que recibieron atenciones registradas con los códigos CIE 10 listados a continuación: G50, G51, G52 , G53, G54, G55, G56, G57, G58,"/>
    <s v=""/>
    <s v=""/>
    <s v=""/>
    <m/>
    <s v="HIS"/>
    <s v=""/>
    <s v=""/>
    <s v=""/>
    <m/>
    <s v=""/>
    <s v=""/>
    <s v=""/>
    <s v="G50, G51, G52 , G53, G54, G55, G56, G57, G58, G59, G60, G61, G62, G63, G64, M50.1, M51.1, M54.1, M54.3, M54.4, S14.2, S14.3, S24.2"/>
    <s v=""/>
    <s v=""/>
    <s v=""/>
    <s v=""/>
    <s v=""/>
    <s v="- / - / - / I4 / II1 / II2 / III1 / III2 / - / IIE / IIIE / -"/>
    <s v="Todas las IPRESS con UPSSMR "/>
    <s v=""/>
    <s v=""/>
    <s v="SI"/>
    <s v=""/>
    <s v=""/>
    <s v="MINSA ENVIARA EL LISTADO DE UPSSMR CON FUENTE RENIPRESS Y VALIDADO"/>
    <n v="1"/>
    <n v="1"/>
  </r>
  <r>
    <s v="0129"/>
    <x v="3"/>
    <s v="3000688"/>
    <x v="28"/>
    <s v="5005150"/>
    <s v="5005150 ATENCION DE REHABILITACION PARA PERSONAS CON DISCAPACIDAD FISICA"/>
    <s v="0515006"/>
    <s v="0515006 TRANSTORNOS DEL DESARROLLO DE LA FUNCION  MOTRIZ"/>
    <x v="0"/>
    <s v="PERSONA ATENDIDA"/>
    <s v="IPRESS con UPSSMR _x000a__x000a_La meta física es igual a la sumatoria de las personas (Nuevos, Continuadores y Reingresos a la UPSSMR) que recibieron atenciones registradas con los códigos CIE 10 listados a continuación: Q65, Q66, Q67, Q68, Q74, Q75, Q76, Q77, Q78, "/>
    <s v=""/>
    <s v=""/>
    <s v=""/>
    <m/>
    <s v="HIS"/>
    <s v=""/>
    <s v=""/>
    <s v=""/>
    <m/>
    <s v=""/>
    <s v=""/>
    <s v=""/>
    <s v="Q65, Q66, Q67, Q68, Q74, Q75, Q76, Q77, Q78, Q79, Q79.6, P94, F83, F88"/>
    <s v=""/>
    <s v=""/>
    <s v=""/>
    <s v=""/>
    <s v=""/>
    <s v="- / - / - / I4 / II1 / II2 / III1 / III2 / - / IIE / IIIE / -"/>
    <s v="Todas las IPRESS con UPSSMR "/>
    <s v=""/>
    <s v=""/>
    <s v="SI"/>
    <s v=""/>
    <s v=""/>
    <s v="MINSA ENVIARA EL LISTADO DE UPSSMR CON FUENTE RENIPRESS Y VALIDADO"/>
    <n v="1"/>
    <n v="1"/>
  </r>
  <r>
    <s v="0129"/>
    <x v="3"/>
    <s v="3000688"/>
    <x v="28"/>
    <s v="5005150"/>
    <s v="5005150 ATENCION DE REHABILITACION PARA PERSONAS CON DISCAPACIDAD FISICA"/>
    <s v="0515007"/>
    <s v="0515007 ENFERMEDAD ARTICULAR DEGENERATIVA"/>
    <x v="0"/>
    <s v="PERSONA ATENDIDA"/>
    <s v="IPRESS con UPSSMR _x000a__x000a_La meta física es igual a la sumatoria de las personas (Nuevos, Continuadores y Reingresos a la UPSSMR) que recibieron atenciones registradas con los códigos CIE 10 listados a continuación: M15, M16, M17, M18, M19, M22.4, M23.5, M23.8,"/>
    <s v=""/>
    <s v=""/>
    <s v=""/>
    <m/>
    <s v="HIS"/>
    <s v=""/>
    <s v=""/>
    <s v=""/>
    <s v="HIS-DIS"/>
    <s v=""/>
    <s v=""/>
    <s v=""/>
    <s v="M15, M16, M17, M18, M19, M22.4, M23.5, M23.8, M23.9, M24.1, M47, M05, M08, M00"/>
    <s v=""/>
    <s v=""/>
    <s v=""/>
    <s v=""/>
    <s v=""/>
    <s v="- / - / - / I4 / II1 / II2 / III1 / III2 / - / IIE / IIIE / -"/>
    <s v="Todas las IPRESS con UPSSMR "/>
    <s v=""/>
    <s v=""/>
    <s v="SI"/>
    <s v=""/>
    <s v=""/>
    <s v="MINSA ENVIARA EL LISTADO DE UPSSMR CON FUENTE RENIPRESS Y VALIDADO"/>
    <n v="1"/>
    <n v="1"/>
  </r>
  <r>
    <s v="0129"/>
    <x v="3"/>
    <s v="3000688"/>
    <x v="28"/>
    <s v="5005150"/>
    <s v="5005150 ATENCION DE REHABILITACION PARA PERSONAS CON DISCAPACIDAD FISICA"/>
    <s v="0515008"/>
    <s v="0515008 ENFERMEDAD CEREBRO VASCULAR"/>
    <x v="0"/>
    <s v="PERSONA ATENDIDA"/>
    <s v="IPRESS con UPSSMR _x000a__x000a_La meta física es igual a la sumatoria de las personas (Nuevos, Continuadores y Reingresos a la UPSSMR)) que recibieron atenciones registradas con los códigos CIE 10 listados a continuación: I60, I61, I62, I63, I64, I67, I68, I60, I61,"/>
    <s v=""/>
    <s v=""/>
    <s v=""/>
    <m/>
    <s v="HIS"/>
    <s v=""/>
    <s v=""/>
    <s v=""/>
    <s v="HIS-DIS"/>
    <s v=""/>
    <s v=""/>
    <s v=""/>
    <s v="I60, I61, I62, I63, I64, I67, I68, I60, I61, I62, I63,  I64, I67, I68"/>
    <s v=""/>
    <s v=""/>
    <s v=""/>
    <s v=""/>
    <s v=""/>
    <s v="- / - / - / I4 / II1 / II2 / III1 / III2 / - / IIE / IIIE / -"/>
    <s v="Todas las IPRESS con UPSSMR "/>
    <s v=""/>
    <s v=""/>
    <s v="SI"/>
    <s v=""/>
    <s v=""/>
    <s v="MINSA ENVIARA EL LISTADO DE UPSSMR CON FUENTE RENIPRESS Y VALIDADO"/>
    <n v="1"/>
    <n v="1"/>
  </r>
  <r>
    <s v="0129"/>
    <x v="3"/>
    <s v="3000688"/>
    <x v="28"/>
    <s v="5005150"/>
    <s v="5005150 ATENCION DE REHABILITACION PARA PERSONAS CON DISCAPACIDAD FISICA"/>
    <s v="0515009"/>
    <s v="0515009 ENCEFALOPATIA INFANTIL"/>
    <x v="0"/>
    <s v="PERSONA ATENDIDA"/>
    <s v="IPRESS con UPSSMR _x000a__x000a_La meta física es igual a la sumatoria de las personas (Nuevos, Continuadores y Reingresos a la UPSSMR) que recibieron atenciones registradas con los códigos CIE 10 listados a continuación: A32.1,  B58.2+, G80, G80.0, G80.1, G80.2, G80"/>
    <s v=""/>
    <s v=""/>
    <s v=""/>
    <m/>
    <s v="HIS"/>
    <s v=""/>
    <s v=""/>
    <s v=""/>
    <s v="HIS-DIS"/>
    <s v=""/>
    <s v=""/>
    <s v=""/>
    <s v="A32.1,  B58.2+, G80, G80.0, G80.1, G80.2, G80.3, G80.4, G80.8, G80.9, G91, G91.0, G91.1, G91.2, G91.3, G91.8, G91.9, G04.2, G00, G00.0, G00.1, G00.2, G00.3, G00.8, G00.9, G01*, G02*, G03, G04, G05*, Q00, Q01, Q02, Q03, Q04, Q07"/>
    <s v=""/>
    <s v=""/>
    <s v=""/>
    <s v=""/>
    <s v=""/>
    <s v="- / - / - / - / II1 / II2 / III1 / III2 / - / IIE / IIIE / -"/>
    <s v="Todas las IPRESS con UPSSMR "/>
    <s v=""/>
    <s v=""/>
    <s v="SI"/>
    <s v=""/>
    <s v=""/>
    <s v="MINSA ENVIARA EL LISTADO DE UPSSMR CON FUENTE RENIPRESS Y VALIDADO"/>
    <n v="1"/>
    <n v="1"/>
  </r>
  <r>
    <s v="0129"/>
    <x v="3"/>
    <s v="3000688"/>
    <x v="28"/>
    <s v="5005150"/>
    <s v="5005150 ATENCION DE REHABILITACION PARA PERSONAS CON DISCAPACIDAD FISICA"/>
    <s v="0515010"/>
    <s v="0515010 ENFERMEDAD DE PARKINSON"/>
    <x v="0"/>
    <s v="PERSONA ATENDIDA"/>
    <s v="IPRESS con UPSSMR _x000a__x000a_La meta física es igual a la sumatoria de las personas (Nuevos, Continuadores y Reingresos a la UPSSMR) que recibieron atenciones registradas con los códigos CIE 10 listados a continuación: G20, G21, G22; incluye los diagnósticos regis"/>
    <s v=""/>
    <s v=""/>
    <s v=""/>
    <m/>
    <s v="HIS"/>
    <s v=""/>
    <s v=""/>
    <s v=""/>
    <s v="HIS-DIS"/>
    <s v=""/>
    <s v=""/>
    <s v=""/>
    <s v="G20, G21, G22"/>
    <s v=""/>
    <s v=""/>
    <s v=""/>
    <s v=""/>
    <s v=""/>
    <s v="- / - / - / - / II1 / II2 / III1 / III2 / - / IIE / IIIE / -"/>
    <s v="Todas las IPRESS con UPSSMR "/>
    <s v=""/>
    <s v=""/>
    <s v="SI"/>
    <s v=""/>
    <s v=""/>
    <s v="MINSA ENVIARA EL LISTADO DE UPSSMR CON FUENTE RENIPRESS Y VALIDADO"/>
    <n v="1"/>
    <n v="1"/>
  </r>
  <r>
    <s v="0129"/>
    <x v="3"/>
    <s v="3000688"/>
    <x v="28"/>
    <s v="5005150"/>
    <s v="5005150 ATENCION DE REHABILITACION PARA PERSONAS CON DISCAPACIDAD FISICA"/>
    <s v="0515011"/>
    <s v="0515011 SINDROME DE DOWN"/>
    <x v="1"/>
    <s v="PERSONA ATENDIDA"/>
    <s v="IPRESS con UPSSMR _x000a__x000a_La meta física es igual a la sumatoria de las personas (Nuevos, Continuadores y Reingresos a la UPSSMR) que recibieron atenciones registradas con los códigos CIE 10 listado a continuación:  Q90 Síndrome de Down (Considere todas sus var"/>
    <s v=""/>
    <s v=""/>
    <s v=""/>
    <m/>
    <s v="HIS"/>
    <s v=""/>
    <s v=""/>
    <s v=""/>
    <s v="HIS-DIS"/>
    <s v=""/>
    <s v=""/>
    <s v=""/>
    <s v="Q90"/>
    <s v=""/>
    <s v=""/>
    <s v=""/>
    <s v=""/>
    <s v=""/>
    <s v="- / - / - / I4 / II1 / II2 / III1 / III2 / - / IIE / IIIE / -"/>
    <s v="Todas las IPRESS con UPSSMR "/>
    <s v=""/>
    <s v=""/>
    <s v="SI"/>
    <s v=""/>
    <s v=""/>
    <s v="MINSA ENVIARA EL LISTADO DE UPSSMR CON FUENTE RENIPRESS Y VALIDADO"/>
    <n v="1"/>
    <n v="1"/>
  </r>
  <r>
    <s v="0129"/>
    <x v="3"/>
    <s v="3000688"/>
    <x v="28"/>
    <s v="5005150"/>
    <s v="5005150 ATENCION DE REHABILITACION PARA PERSONAS CON DISCAPACIDAD FISICA"/>
    <s v="0515012"/>
    <s v="0515012 TRANSTORNOS POSTULARES"/>
    <x v="1"/>
    <s v="PERSONA ATENDIDA"/>
    <s v="IPRESS con UPSSMR _x000a__x000a_La meta física es igual a la sumatoria de las personas (Nuevos, Continuadores y Reingresos a la UPSSMR) que recibieron atenciones registradas con los códigos CIE 10 listado a continuación: M40, M41, M43, Q67.5, Q71, Q71.4, Q71.5, Q71.6"/>
    <s v=""/>
    <s v=""/>
    <s v=""/>
    <m/>
    <s v="HIS"/>
    <s v=""/>
    <s v=""/>
    <s v=""/>
    <s v="HIS-DIS"/>
    <s v=""/>
    <s v=""/>
    <s v=""/>
    <s v="M40, M41, M43, Q67.5, Q71, Q71.4, Q71.5, Q71.6, Q71.8, Q71.9, Q72, Q72.4, Q72.5, Q72.6, Q72.7,  Q72.8, Q72.9, M91, M92, M93, M35.7, T95.0, T95.1, T95.2, T95.3"/>
    <s v=""/>
    <s v=""/>
    <s v=""/>
    <s v=""/>
    <s v=""/>
    <s v="- / - / - / I4 / II1 / II2 / III1 / III2 / - / IIE / IIIE / -"/>
    <s v="Todas las IPRESS con UPSSMR "/>
    <s v=""/>
    <s v=""/>
    <s v="SI"/>
    <s v=""/>
    <s v=""/>
    <s v="MINSA ENVIARA EL LISTADO DE UPSSMR CON FUENTE RENIPRESS Y VALIDADO"/>
    <n v="1"/>
    <n v="1"/>
  </r>
  <r>
    <s v="0129"/>
    <x v="3"/>
    <s v="3000688"/>
    <x v="28"/>
    <s v="5005151"/>
    <s v="5005151 ATENCION DE REHABILITACION PARA PERSONAS CON DISCAPACIDAD SENSORIAL"/>
    <s v="0515101"/>
    <s v="0515101 HIPOACUSIA Y/O SORDERA"/>
    <x v="0"/>
    <s v="PERSONA ATENDIDA"/>
    <s v="IPRESS con UPSSMR _x000a__x000a_La meta física es igual a la sumatoria de las personas (Nuevos, Continuadores y Reingresos a la UPSSMR) que recibieron atenciones registradas con los códigos CIE 10 listado a continuación: H91.3, H90.1, H90.0, H90.2, H90.5, H90.4, H90."/>
    <s v=""/>
    <s v=""/>
    <s v=""/>
    <m/>
    <s v="HIS"/>
    <s v=""/>
    <s v=""/>
    <s v=""/>
    <s v="HIS-DIS"/>
    <s v=""/>
    <s v=""/>
    <s v=""/>
    <s v="H91.3, H90.1, H90.0, H90.2, H90.5, H90.4, H90.3, H90.6, H90.7, H90.8, H91.0, H91.1, H91.2, H91.9"/>
    <s v=""/>
    <s v=""/>
    <s v=""/>
    <s v=""/>
    <s v=""/>
    <s v="- / - / - / - / II1 / II2 / III1 / III2 / - / IIE / IIIE / -"/>
    <s v="Todas las IPRESS con UPSSMR "/>
    <s v=""/>
    <s v=""/>
    <s v="SI"/>
    <s v=""/>
    <s v=""/>
    <s v="MINSA ENVIARA EL LISTADO DE UPSSMR CON FUENTE RENIPRESS Y VALIDADO"/>
    <n v="1"/>
    <n v="1"/>
  </r>
  <r>
    <s v="0129"/>
    <x v="3"/>
    <s v="3000688"/>
    <x v="28"/>
    <s v="5005151"/>
    <s v="5005151 ATENCION DE REHABILITACION PARA PERSONAS CON DISCAPACIDAD SENSORIAL"/>
    <s v="0515102"/>
    <s v="0515102 BAJA VISION Y/O CEGUERA"/>
    <x v="1"/>
    <s v="PERSONA ATENDIDA"/>
    <s v="IPRESS con UPSSMR _x000a__x000a_La meta física es igual a la sumatoria de las personas (Nuevos, Continuadores y Reingresos a la UPSSMR) que recibieron atenciones registradas con los códigos CIE 10 listado a continuación: H54, H54.0, H54.1, H54.2, H54.3, H54.4, H54.5,"/>
    <s v=""/>
    <s v=""/>
    <s v=""/>
    <m/>
    <s v="HIS"/>
    <s v=""/>
    <s v=""/>
    <s v=""/>
    <s v="HIS-DIS"/>
    <s v=""/>
    <s v=""/>
    <s v=""/>
    <s v="H54, H54.0, H54.1, H54.2, H54.3, H54.4, H54.5, H54.6"/>
    <s v=""/>
    <s v=""/>
    <s v=""/>
    <s v=""/>
    <s v=""/>
    <s v="- / - / - / - / II1 / II2 / III1 / III2 / - / IIE / IIIE / -"/>
    <s v="Todas las IPRESS con UPSSMR "/>
    <s v=""/>
    <s v=""/>
    <s v="SI"/>
    <s v=""/>
    <s v=""/>
    <s v="MINSA ENVIARA EL LISTADO DE UPSSMR CON FUENTE RENIPRESS Y VALIDADO"/>
    <n v="1"/>
    <n v="1"/>
  </r>
  <r>
    <s v="0129"/>
    <x v="3"/>
    <s v="3000688"/>
    <x v="28"/>
    <s v="5005151"/>
    <s v="5005151 ATENCION DE REHABILITACION PARA PERSONAS CON DISCAPACIDAD SENSORIAL"/>
    <s v="0515103"/>
    <s v="0515103 SORDOMUDEZ"/>
    <x v="1"/>
    <s v="PERSONA ATENDIDA"/>
    <s v="IPRESS con UPSSMR _x000a__x000a_La meta física es igual a la sumatoria de las personas (Nuevos, Continuadores y Reingresos a la UPSSMR) que recibieron atenciones registradas con el código CIE 10 listado a continuación: H91.3; incluye los diagnósticos registrado como "/>
    <s v=""/>
    <s v=""/>
    <s v=""/>
    <m/>
    <s v="HIS"/>
    <s v=""/>
    <s v=""/>
    <s v=""/>
    <s v="HIS-DIS"/>
    <s v=""/>
    <s v=""/>
    <s v=""/>
    <s v="H91.3"/>
    <s v=""/>
    <s v=""/>
    <s v=""/>
    <s v=""/>
    <s v=""/>
    <s v="- / - / - / - / II1 / II2 / III1 / III2 / - / IIE / IIIE / -"/>
    <s v="Todas las IPRESS con UPSSMR "/>
    <s v=""/>
    <s v=""/>
    <s v="SI"/>
    <s v=""/>
    <s v=""/>
    <s v="MINSA ENVIARA EL LISTADO DE UPSSMR CON FUENTE RENIPRESS Y VALIDADO"/>
    <n v="1"/>
    <n v="1"/>
  </r>
  <r>
    <s v="0129"/>
    <x v="3"/>
    <s v="3000688"/>
    <x v="28"/>
    <s v="5005151"/>
    <s v="5005151 ATENCION DE REHABILITACION PARA PERSONAS CON DISCAPACIDAD SENSORIAL"/>
    <s v="0515104"/>
    <s v="0515104 PARALISIS CEREBRAL INFANTIL"/>
    <x v="0"/>
    <s v="PERSONA ATENDIDA"/>
    <s v="IPRESS con UPSSMR _x000a__x000a_La meta física es igual a la sumatoria de las personas (Nuevos, Continuadores y Reingresos a la UPSSMR) que recibieron atenciones registradas con el código CIE 10 listado a continuación: F 80.1; incluye los diagnósticos registrado como"/>
    <s v=""/>
    <s v=""/>
    <s v=""/>
    <m/>
    <s v="HIS"/>
    <s v=""/>
    <s v=""/>
    <s v=""/>
    <s v="HIS-DIS"/>
    <s v=""/>
    <s v=""/>
    <s v=""/>
    <s v="F 80.1"/>
    <s v=""/>
    <s v=""/>
    <s v=""/>
    <s v=""/>
    <s v=""/>
    <s v="- / - / - / - / II1 / II2 / III1 / III2 / - / IIE / IIIE / -"/>
    <s v="Todas las IPRESS con UPSSMR "/>
    <s v=""/>
    <s v=""/>
    <s v="SI"/>
    <s v=""/>
    <s v=""/>
    <s v="MINSA ENVIARA EL LISTADO DE UPSSMR CON FUENTE RENIPRESS Y VALIDADO"/>
    <n v="1"/>
    <n v="1"/>
  </r>
  <r>
    <s v="0129"/>
    <x v="3"/>
    <s v="3000688"/>
    <x v="28"/>
    <s v="5005151"/>
    <s v="5005151 ATENCION DE REHABILITACION PARA PERSONAS CON DISCAPACIDAD SENSORIAL"/>
    <s v="0515105"/>
    <s v="0515105 ENFERMEDAD CEREBRO VASCULARES"/>
    <x v="0"/>
    <s v="PERSONA ATENDIDA"/>
    <s v="IPRESS con UPSSMR _x000a__x000a_La meta física es igual a la sumatoria de las personas (Nuevos, Continuadores y Reingresos a la UPSSMR) que recibieron atenciones registradas con los códigos CIE 10 listado a continuación: R 47.0, R 47.1, R47.8; incluye los diagnóstico"/>
    <s v=""/>
    <s v=""/>
    <s v=""/>
    <m/>
    <s v="HIS"/>
    <s v=""/>
    <s v=""/>
    <s v=""/>
    <s v="HIS-DIS"/>
    <s v=""/>
    <s v=""/>
    <s v=""/>
    <s v="R47.0, R47.1, R47.8"/>
    <s v=""/>
    <s v=""/>
    <s v=""/>
    <s v=""/>
    <s v=""/>
    <s v="- / - / - / - / II1 / II2 / III1 / III2 / - / IIE / IIIE / -"/>
    <s v="Todas las IPRESS con UPSSMR "/>
    <s v=""/>
    <s v=""/>
    <s v="SI"/>
    <s v=""/>
    <s v=""/>
    <s v="MINSA ENVIARA EL LISTADO DE UPSSMR CON FUENTE RENIPRESS Y VALIDADO"/>
    <n v="1"/>
    <n v="1"/>
  </r>
  <r>
    <s v="0129"/>
    <x v="3"/>
    <s v="3000688"/>
    <x v="28"/>
    <s v="5005152"/>
    <s v="5005152 ATENCION DE REHABILITACION PARA PERSONAS CON DISCAPACIDAD MENTAL"/>
    <s v="0515201"/>
    <s v="0515201 TRANSTORNOS DE APRENDIZAJE"/>
    <x v="0"/>
    <s v="PERSONA ATENDIDA"/>
    <s v="IPRESS con UPSSMR _x000a__x000a_La meta física es igual a la sumatoria de las personas (Nuevos, Continuadores y Reingresos a la UPSSMR) que recibieron atenciones registradas con los códigos CIE 10 listado a continuación: R F81.0, F81.1, F81.2, F81.3, F81.8, F81.9, F9"/>
    <s v=""/>
    <s v=""/>
    <s v=""/>
    <m/>
    <s v="HIS"/>
    <s v=""/>
    <s v=""/>
    <s v=""/>
    <s v="HIS-DIS"/>
    <s v=""/>
    <s v=""/>
    <s v=""/>
    <s v="R F81.0, F81.1, F81.2, F81.3, F81.8, F81.9, F90.0, F90.1, F90.8, F90.9, F91, F82, Z55.8"/>
    <s v=""/>
    <s v=""/>
    <s v=""/>
    <s v=""/>
    <s v=""/>
    <s v="- / - / - / - / II1 / II2 / III1 / III2 / - / IIE / IIIE / -"/>
    <s v="Todas las IPRESS con UPSSMR "/>
    <s v=""/>
    <s v=""/>
    <s v="SI"/>
    <s v=""/>
    <s v=""/>
    <s v="MINSA ENVIARA EL LISTADO DE UPSSMR CON FUENTE RENIPRESS Y VALIDADO"/>
    <n v="1"/>
    <n v="1"/>
  </r>
  <r>
    <s v="0129"/>
    <x v="3"/>
    <s v="3000688"/>
    <x v="28"/>
    <s v="5005152"/>
    <s v="5005152 ATENCION DE REHABILITACION PARA PERSONAS CON DISCAPACIDAD MENTAL"/>
    <s v="0515202"/>
    <s v="0515202 RETRASO MENTAL: LEVE, MODERADO, SEVERO"/>
    <x v="1"/>
    <s v="PERSONA ATENDIDA"/>
    <s v="IPRESS con UPSSMR _x000a__x000a_La meta física es igual a la sumatoria de las personas (Nuevos, Continuadores y Reingresos a la UPSSMR) que recibieron atenciones registradas con los códigos CIE 10 listado a continuación: F70, F71, F72, F73, F78, F79; incluye los diag"/>
    <s v=""/>
    <s v=""/>
    <s v=""/>
    <m/>
    <s v="HIS"/>
    <s v=""/>
    <s v=""/>
    <s v=""/>
    <s v="HIS-DIS"/>
    <s v=""/>
    <s v=""/>
    <s v=""/>
    <s v="F70, F71, F72, F73, F78, F79"/>
    <s v=""/>
    <s v=""/>
    <s v=""/>
    <s v=""/>
    <s v=""/>
    <s v="- / - / - / I4 / II1 / II2 / III1 / III2 / - / IIE / IIIE / -"/>
    <s v="Todas las IPRESS con UPSSMR "/>
    <s v=""/>
    <s v=""/>
    <s v="SI"/>
    <s v=""/>
    <s v=""/>
    <s v="MINSA ENVIARA EL LISTADO DE UPSSMR CON FUENTE RENIPRESS Y VALIDADO"/>
    <n v="1"/>
    <n v="1"/>
  </r>
  <r>
    <s v="0129"/>
    <x v="3"/>
    <s v="3000688"/>
    <x v="28"/>
    <s v="5005152"/>
    <s v="5005152 ATENCION DE REHABILITACION PARA PERSONAS CON DISCAPACIDAD MENTAL"/>
    <s v="0515203"/>
    <s v="0515203 TRANSTORNOS DEL ESPECTRO AUTISTA"/>
    <x v="0"/>
    <s v="PERSONA ATENDIDA"/>
    <s v="IPRESS con UPSSMR _x000a__x000a_La meta física es igual a la sumatoria de las personas(Nuevos, Continuadores y Reingresos a la UPSSMR) que recibieron atenciones registradas con los códigos CIE 10 listado a continuación: F84.0, F84.1, F84.2, F84.3, F84.4, F84.5, F84.8"/>
    <s v=""/>
    <s v=""/>
    <s v=""/>
    <m/>
    <s v="HIS-DIS"/>
    <s v=""/>
    <s v=""/>
    <s v=""/>
    <s v="HIS-DIS"/>
    <s v=""/>
    <s v=""/>
    <s v=""/>
    <s v="F84.0, F84.1, F84.2, F84.3, F84.4, F84.5, F84.8, F84.9"/>
    <s v=""/>
    <s v=""/>
    <s v=""/>
    <s v=""/>
    <s v=""/>
    <s v="- / - / - / - / II1 / II2 / III1 / III2 / - / IIE / IIIE / -"/>
    <s v="Todas las IPRESS con UPSSMR "/>
    <s v=""/>
    <s v=""/>
    <s v="SI"/>
    <s v=""/>
    <s v=""/>
    <s v="MINSA ENVIARA EL LISTADO DE UPSSMR CON FUENTE RENIPRESS Y VALIDADO"/>
    <n v="1"/>
    <n v="1"/>
  </r>
  <r>
    <s v="0129"/>
    <x v="3"/>
    <s v="3000688"/>
    <x v="28"/>
    <s v="5005152"/>
    <s v="5005152 ATENCION DE REHABILITACION PARA PERSONAS CON DISCAPACIDAD MENTAL"/>
    <s v="0515204"/>
    <s v="0515204 OTROS TRANSTORNOS DE SALUD MENTAL"/>
    <x v="1"/>
    <s v="PERSONA ATENDIDA"/>
    <s v="IPRESS con UPSSMR _x000a__x000a_La meta física es igual a la sumatoria de las personas (Nuevos, Continuadores y Reingresos a la UPSSMR) que re(Nuevos, Continuadores y Reingresos a la UPSSMR)a continuación: G31.1, F03, F20, F06, F31, G30, G31; incluye los diagnósticos"/>
    <s v=""/>
    <s v=""/>
    <s v=""/>
    <m/>
    <s v="HIS-DIS"/>
    <s v=""/>
    <s v=""/>
    <s v=""/>
    <s v="HIS-DIS"/>
    <s v=""/>
    <s v=""/>
    <s v=""/>
    <s v="G31.1, F03, F20, F06, F31, G30, G31"/>
    <s v=""/>
    <s v=""/>
    <s v=""/>
    <s v=""/>
    <s v=""/>
    <s v="- / - / - / - / II1 / II2 / III1 / III2 / - / IIE / IIIE / -"/>
    <s v="Todas las IPRESS con UPSSMR "/>
    <s v=""/>
    <s v=""/>
    <s v="SI"/>
    <s v=""/>
    <s v=""/>
    <s v="MINSA ENVIARA EL LISTADO DE UPSSMR CON FUENTE RENIPRESS Y VALIDADO"/>
    <n v="1"/>
    <n v="1"/>
  </r>
  <r>
    <s v="0002"/>
    <x v="4"/>
    <s v="3033172"/>
    <x v="29"/>
    <s v="5000037"/>
    <s v="5000037 BRINDAR ATENCION PRENATAL REENFOCADA"/>
    <s v="3317201"/>
    <s v="3317201 ATENCION A LA GESTANTE"/>
    <x v="0"/>
    <s v="GESTANTE CONTROLADA"/>
    <s v="No. de Gestantes Controladas = 100% de gestantes según padrón nominal de gestantes, padrón nominal de niños de 1 año, (coordinación con ESNI), en los quintiles I y II el 100% de población gestante._x000a__x000a_Hospitales programan de acuerdo al histórico de 03 años "/>
    <s v=""/>
    <s v=""/>
    <s v="Total de niños de 1 año del padrón nominal."/>
    <m/>
    <s v="HIS, padrón nominal de gestantes, niños de 1 año. _x000a__x000a_Sumatoria del número de gestantes que han recibido 06 APN, considerar lo registrado en HIS con código Z3493 y 6 en LAB"/>
    <s v=""/>
    <s v=""/>
    <s v="Padrón nominal"/>
    <s v="HIS"/>
    <s v=""/>
    <s v=""/>
    <s v=""/>
    <s v="Z3493(LAB=6)"/>
    <s v=""/>
    <s v=""/>
    <s v=""/>
    <s v=""/>
    <s v=""/>
    <s v="I1 / I2 / I3 / I4 / II1 / II2 / III1 / III2 / - / IIE / IIIE / -"/>
    <s v="Todos los establecimientos"/>
    <s v=""/>
    <s v=""/>
    <s v="SI"/>
    <s v=""/>
    <s v=""/>
    <s v=""/>
    <n v="1"/>
    <n v="1"/>
  </r>
  <r>
    <s v="0002"/>
    <x v="4"/>
    <s v="3033172"/>
    <x v="29"/>
    <s v="5000037"/>
    <s v="5000037 BRINDAR ATENCION PRENATAL REENFOCADA"/>
    <s v="3317203"/>
    <s v="3317203 VISITA DOMICILIARIA"/>
    <x v="1"/>
    <s v="GESTANTE CONTROLADA"/>
    <s v="100% de gestantes programadas."/>
    <s v=""/>
    <s v=""/>
    <s v="Total de niños de 1 año del padrón nominal. "/>
    <m/>
    <s v="HIS"/>
    <s v=""/>
    <s v=""/>
    <s v="Padrón nominal"/>
    <s v="SIS"/>
    <s v=""/>
    <s v=""/>
    <s v=""/>
    <s v="C0011"/>
    <s v=""/>
    <s v=""/>
    <s v=""/>
    <s v=""/>
    <s v=""/>
    <s v="I1 / I2 / I3 / I4 / II1 / - / - / - / - / - / - / -"/>
    <s v=""/>
    <s v=""/>
    <s v=""/>
    <s v="SI"/>
    <s v=""/>
    <s v=""/>
    <s v=""/>
    <n v="1"/>
    <n v="1"/>
  </r>
  <r>
    <s v="0002"/>
    <x v="4"/>
    <s v="3033172"/>
    <x v="29"/>
    <s v="5000037"/>
    <s v="5000037 BRINDAR ATENCION PRENATAL REENFOCADA"/>
    <s v="3317204"/>
    <s v="3317204 EXAMENES DE LABORATORIO COMPLETO"/>
    <x v="0"/>
    <s v="GESTANTE ATENDIDA"/>
    <s v="100% de gestantes programadas"/>
    <s v=""/>
    <s v=""/>
    <s v=""/>
    <m/>
    <s v="HIS"/>
    <s v=""/>
    <s v=""/>
    <s v=""/>
    <s v="SIS"/>
    <s v=""/>
    <s v=""/>
    <s v=""/>
    <s v="80055.01 Perfil obstétrico primera atención prenatal"/>
    <s v=""/>
    <s v=""/>
    <s v=""/>
    <s v=""/>
    <s v=""/>
    <s v="- / - / I3 / I4 / II1 / II2 / III1 / III2 / - / IIE / IIIE / -"/>
    <s v=""/>
    <s v=""/>
    <s v=""/>
    <s v="SI"/>
    <s v=""/>
    <s v=""/>
    <s v=""/>
    <n v="1"/>
    <n v="1"/>
  </r>
  <r>
    <s v="0002"/>
    <x v="4"/>
    <s v="3033172"/>
    <x v="29"/>
    <s v="5000037"/>
    <s v="5000037 BRINDAR ATENCION PRENATAL REENFOCADA"/>
    <s v="3317205"/>
    <s v="3317205 ECOGRAFIA OBSTETRICA"/>
    <x v="0"/>
    <s v="GESTANTE ATENDIDA"/>
    <s v="100% de gestantes programadas"/>
    <s v=""/>
    <s v=""/>
    <s v="Se programa la misma meta que lo atendido en el anterior"/>
    <m/>
    <s v="HIS"/>
    <s v=""/>
    <s v=""/>
    <s v="HIS"/>
    <s v="SIS"/>
    <s v=""/>
    <s v=""/>
    <s v=""/>
    <s v="76805 relacionado a Ecografía, útero grávido, con 1 en LAB"/>
    <s v=""/>
    <s v=""/>
    <s v="76805 relacionado a Ecografía, útero grávido, con 1 en LAB"/>
    <s v=""/>
    <s v=""/>
    <s v="- / - / - / I4 / II1 / II2 / III1 / III2 / - / IIE / IIIE / -"/>
    <s v=""/>
    <s v=""/>
    <s v=""/>
    <s v="SI"/>
    <s v=""/>
    <s v=""/>
    <s v=""/>
    <n v="1"/>
    <n v="1"/>
  </r>
  <r>
    <s v="0002"/>
    <x v="4"/>
    <s v="3033172"/>
    <x v="29"/>
    <s v="5000037"/>
    <s v="5000037 BRINDAR ATENCION PRENATAL REENFOCADA"/>
    <s v="3317206"/>
    <s v="3317206 ATENCION ODONTOLOGICA DE LA GESTANTE"/>
    <x v="0"/>
    <s v="GESTANTE ATENDIDA"/>
    <s v="60% de gestantes programadas o tendencia de los 3 últimos años."/>
    <s v=""/>
    <s v=""/>
    <s v=""/>
    <m/>
    <s v="HIS"/>
    <s v=""/>
    <s v=""/>
    <s v=""/>
    <s v="SIS"/>
    <s v=""/>
    <s v=""/>
    <s v=""/>
    <s v="D0120, relacionado a Examen Estomatológico y el Alta Básica Odontológica U510, con ABO en Lab"/>
    <s v=""/>
    <s v=""/>
    <s v=""/>
    <s v=""/>
    <s v=""/>
    <s v="- / - / I3 / I4 / II1 / II2 / III1 / III2 / - / IIE / IIIE / -"/>
    <s v=""/>
    <s v=""/>
    <s v=""/>
    <s v="SI"/>
    <s v=""/>
    <s v=""/>
    <s v=""/>
    <n v="1"/>
    <n v="1"/>
  </r>
  <r>
    <s v="0002"/>
    <x v="4"/>
    <s v="3033172"/>
    <x v="29"/>
    <s v="5000037"/>
    <s v="5000037 BRINDAR ATENCION PRENATAL REENFOCADA"/>
    <s v="3317209"/>
    <s v="3317209 EVALUACION DEL BIENESTAR FETAL"/>
    <x v="0"/>
    <s v="GESTANTE EXAMINADA"/>
    <s v="Programar el promedio de casos presentados en los últimos 3 años, a partir de establecimiento FONB"/>
    <s v=""/>
    <s v=""/>
    <s v=""/>
    <m/>
    <s v="HIS"/>
    <s v=""/>
    <s v=""/>
    <s v=""/>
    <s v="SIS"/>
    <s v=""/>
    <s v=""/>
    <s v=""/>
    <s v="Código 59025"/>
    <s v=""/>
    <s v=""/>
    <s v=""/>
    <s v=""/>
    <s v=""/>
    <s v="- / - / - / I4 / II1 / II2 / III1 / III2 / - / IIE / IIIE / -"/>
    <s v="Solo I-4"/>
    <s v=""/>
    <s v=""/>
    <s v="SI"/>
    <s v=""/>
    <s v=""/>
    <s v=""/>
    <n v="1"/>
    <n v="1"/>
  </r>
  <r>
    <s v="0001"/>
    <x v="1"/>
    <s v="3033251"/>
    <x v="30"/>
    <s v="5005982"/>
    <s v="5005982 CAPACITACION A ACTORES SOCIALES QUE PROMUEVEN EL CUIDADO INFANTIL, LACTANCIA MATERNA EXCLUSIVA Y LA ADECUADA ALIMENTACION Y PROTECCION DEL MENOR DE 36 MESES"/>
    <s v="3325101"/>
    <s v="3325101 FUNCIONARIOS MUNICIPALES SENSIBILIZADOS PARA LA PROMOCIÓN DEL CUIDADO INFANTIL, LACTANCIA  MATERNA EXCLUSIVA Y LA ADECUADA ALIMENTACIÓN Y PROTECCIÓN DEL MENOR DE 36 MESES EN SU DISTRITO."/>
    <x v="1"/>
    <s v="MUNICIPIO"/>
    <s v="100% de municipios provinciales y distritales._x000a__x000a_Fuente de información para el cálculo de la meta física:_x000a__x000a_"/>
    <s v=""/>
    <s v="Lo programan los establecimientos de categorías I4 e I3. Cada uno programa 1 distrito"/>
    <s v="Lo programan los establecimientos de categorías I4 e I3. Cada uno programa 1 distrito"/>
    <m/>
    <s v="Base de datos nacional de municipalidades provinciales y distritales."/>
    <s v=""/>
    <s v=""/>
    <s v=""/>
    <m/>
    <s v=""/>
    <s v=""/>
    <s v=""/>
    <s v="[APP96, Código C7004 (Asistencia técnica), Lab (4), contabilizar solo la 4° asistencia técnica, Código U0012 (Actividades de Articulado Nutricional), Lab (Número de participantes)]"/>
    <s v=""/>
    <s v=""/>
    <s v=""/>
    <s v=""/>
    <s v=""/>
    <s v="- / - / I3 / I4 / II1 / - / - / - / - / - / - / -"/>
    <s v=""/>
    <s v=""/>
    <s v="NO"/>
    <s v="NO"/>
    <s v=""/>
    <s v="Qué establecimiento programa para qué distrito y cuánto"/>
    <s v="Qué establecimiento programa para qué distrito y cuánto"/>
    <n v="1"/>
    <n v="0"/>
  </r>
  <r>
    <s v="0001"/>
    <x v="1"/>
    <s v="3033251"/>
    <x v="30"/>
    <s v="5005982"/>
    <s v="5005982 CAPACITACION A ACTORES SOCIALES QUE PROMUEVEN EL CUIDADO INFANTIL, LACTANCIA MATERNA EXCLUSIVA Y LA ADECUADA ALIMENTACION Y PROTECCION DEL MENOR DE 36 MESES"/>
    <s v="3325102"/>
    <s v="3325102 ACTORES SOCIALES CAPACITADOS PARA LA PROMOCIÓN DEL CUIDADO INFANTIL, LACTANCIA MATERNA EXCLUSIVA Y LA ADECUADA ALIMENTACIÓN Y PROTECCIÓN DEL MENOR DE 36 MESES DEL DISTRITO"/>
    <x v="0"/>
    <s v="PERSONA CAPACITADA"/>
    <s v="Para los establecimientos de salud con población asignada, programar 100% de actores sociales seleccionados según distrito de la jurisdicción del establecimiento de salud. _x000a__x000a_"/>
    <s v=""/>
    <s v="100% de agentes comunitarios ligados a los establecimientos de salud de primer nivel más los de segundo nivel con población."/>
    <s v="100% de agentes comunitarios ligados a los establecimientos de salud de primer nivel más los de segundo nivel con población."/>
    <m/>
    <s v="• Base de datos nacional de los Agentes Comunitarios de Salud."/>
    <s v=""/>
    <s v=""/>
    <s v=""/>
    <m/>
    <s v=""/>
    <s v=""/>
    <s v=""/>
    <s v="[APP138, Código C0009 (Sesión educativa), Lab (Número de Actores sociales), Código U0012 (Actividades del Articulado Nutricional)]"/>
    <s v=""/>
    <s v=""/>
    <s v=""/>
    <s v=""/>
    <s v="I1,I2,I3,I4,II1,II2,IIE"/>
    <s v="I1 / I2 / I3 / I4 / II1 / - / - / - / - / - / - / -"/>
    <s v="I1,I2,I3,I4,II1,II2,IIE"/>
    <s v=""/>
    <s v="NO"/>
    <s v="NO"/>
    <s v=""/>
    <s v="Base de agentes comunitarios linkeados a establecimientos de primer nivel más segundo nivel con población "/>
    <s v="Base de agentes comunitarios linkeados a establecimientos de primer nivel más segundo nivel con población "/>
    <n v="1"/>
    <n v="0"/>
  </r>
  <r>
    <s v="0001"/>
    <x v="1"/>
    <s v="3033251"/>
    <x v="30"/>
    <s v="5000014"/>
    <s v="5000014 FAMILIAS CON NIÑO/AS MENORES DE 36 MESES DESARROLLAN PRACTICAS SALUDABLES"/>
    <s v="3325104"/>
    <s v="3325104 FAMILIAS CON NIÑO(AS) &lt; DE 36 MESES Y GESTANTES RECIBEN SESIONES DEMOSTRATIVAS EN PREPARACION DE ALIMENTOS"/>
    <x v="0"/>
    <s v="FAMILIA"/>
    <s v="Para los establecimientos de salud con población asignada, programar 100% de familias con niños (as) menores de 36 meses, debe ser igual a la programación de (Niños programados en CRED &lt; 1 año, 1 año y 2 años, según Padrón Nominal) y gestantes (Gestantes "/>
    <s v=""/>
    <s v="Suma de las metas CRED y atención prenatal reenfocada"/>
    <s v="Suma de las metas CRED y atención prenatal reenfocada"/>
    <m/>
    <s v="Padrón nominado"/>
    <s v=""/>
    <s v=""/>
    <s v=""/>
    <s v="Programación de atención de la gestante PP02"/>
    <s v=""/>
    <s v=""/>
    <s v=""/>
    <s v="[DNI, Código C0010 (sesión demostrativa), Lab (ALI)] + [DNI, Código Z359 (Supervisión de embarazo), Código C0010 (sesión demostrativa), Lab (ALI)]. _x000a__x000a__x000a__x000a_"/>
    <s v=""/>
    <s v=""/>
    <s v=""/>
    <s v=""/>
    <s v=""/>
    <s v="I1 / I2 / I3 / I4 / II1 / - / - / - / - / - / - / -"/>
    <s v=""/>
    <s v=""/>
    <s v="SI"/>
    <s v="SI"/>
    <s v=""/>
    <s v=""/>
    <s v=""/>
    <n v="1"/>
    <n v="1"/>
  </r>
  <r>
    <s v="0001"/>
    <x v="1"/>
    <s v="3033251"/>
    <x v="30"/>
    <s v="5000014"/>
    <s v="5000014 FAMILIAS CON NIÑO/AS MENORES DE 36 MESES DESARROLLAN PRACTICAS SALUDABLES"/>
    <s v="3325107"/>
    <s v="3325107 FAMILIAS CON NIÑOS MENORES DE 24 MESES RECIBEN CONSEJERÍA A  TRAVÉS DE VISITA DOMICILIARIA"/>
    <x v="1"/>
    <s v="FAMILIA"/>
    <s v="o Para los establecimientos de salud con población asignada, programar 100% de familias con niños (as) menores de 24 meses, debe ser  igual a la programación de (Niños programados en CRED &lt; 1 año y 1 año, según Padrón Nominal) y gestantes de la programaci"/>
    <s v=""/>
    <s v="Suma de las metas CRED y atención prenatal reenfocada"/>
    <s v="Suma de las metas CRED y atención prenatal reenfocada"/>
    <m/>
    <s v="Padrón nominado"/>
    <s v=""/>
    <s v=""/>
    <s v=""/>
    <s v="Programación CRED &lt; 1 año"/>
    <s v=""/>
    <s v=""/>
    <s v=""/>
    <s v="[DNI, Código C0011 (visita familiar integral), Lab (6)]"/>
    <s v=""/>
    <s v=""/>
    <s v=""/>
    <s v=""/>
    <s v=""/>
    <s v="I1 / I2 / I3 / I4 / II1 / - / - / - / - / - / - / -"/>
    <s v=""/>
    <s v=""/>
    <s v="SI"/>
    <s v="SI"/>
    <s v=""/>
    <s v=""/>
    <s v=""/>
    <n v="1"/>
    <n v="1"/>
  </r>
  <r>
    <s v="0001"/>
    <x v="1"/>
    <s v="3033251"/>
    <x v="30"/>
    <s v="5005982"/>
    <s v="5005982 CAPACITACION A ACTORES SOCIALES QUE PROMUEVEN EL CUIDADO INFANTIL, LACTANCIA MATERNA EXCLUSIVA Y LA ADECUADA ALIMENTACION Y PROTECCION DEL MENOR DE 36 MESES"/>
    <s v="3325108"/>
    <s v="3325108 PROMOTORES EDUCATIVOS CAPACITADOS PARA LA PROMOCIÓN DEL CUIDADO INFANTIL, LACTANCIA MATERNA EXCLUSIVA Y LA ADECUADA ALIMENTACIÓN Y PROTECCIÓN DEL MENOR DE 36 MESES A FAMILIAS DEL PRONOEI"/>
    <x v="0"/>
    <s v="PERSONA CAPACITADA"/>
    <s v="100% de Docentes coordinadores, docentes de aula, auxiliares y promotores educativos del Ciclo I de los Servicios Educativos Escolarizados (Cunas) y no escolarizados (PRONOEI)._x000a__x000a_Fuente de información para el cálculo de la meta física:_x000a__x000a_• Base de datos de "/>
    <s v=""/>
    <s v="Número fijo por punto de atención "/>
    <s v="Número fijo por punto de atención "/>
    <m/>
    <s v="• Base de datos de docentes coordinadores, docentes de aula, auxiliares y promotores educativos del Ciclo I de los Servicios Educativos Escolarizados (Cunas) y no escolarizados (PRONOEI) que atienden a menores de 3 años"/>
    <s v=""/>
    <s v=""/>
    <s v=""/>
    <m/>
    <s v=""/>
    <s v=""/>
    <s v=""/>
    <s v="[APP93, Código C0005 (Taller para Instituciones Educativas), Lab (Número de docentes Ciclo I), Código U0012 (Actividades de Articulado Nutricional), Lab (ALI)]"/>
    <s v=""/>
    <s v=""/>
    <s v=""/>
    <s v=""/>
    <s v=""/>
    <s v="I1 / I2 / I3 / I4 / II1 / - / - / - / - / - / - / -"/>
    <s v=""/>
    <s v=""/>
    <s v="NO"/>
    <s v="NO"/>
    <s v=""/>
    <s v="Establecer número fijo"/>
    <s v="Establecer número fijo"/>
    <n v="1"/>
    <n v="0"/>
  </r>
  <r>
    <s v="0001"/>
    <x v="1"/>
    <s v="3033251"/>
    <x v="30"/>
    <s v="5000014"/>
    <s v="5000014 FAMILIAS CON NIÑO/AS MENORES DE 36 MESES DESARROLLAN PRACTICAS SALUDABLES"/>
    <n v="3325109"/>
    <s v="3325109 FAMILIAS CON NIÑOS (AS) MENORES DE 36 MESES Y GESTANTES QUE PARTICIPAN EN GRUPOS DE APOYO COMUNAL PARA PROMOVER CUIDADO INFANTIL, LME Y LA ADECUADA ALIMENTACIÓN Y PROTECCIÓN DEL MENOR DE 36 MESES"/>
    <x v="1"/>
    <s v="FAMILIA"/>
    <s v="Para los establecimientos de salud con población asignada, programar 100% de familias con niños (as) menores de 36 meses, debe ser igual a la programación de (Niños programados en CRED &lt; 1 año, 1 año y 2 años, según Padrón Nominal) y gestantes (Gestantes "/>
    <s v=""/>
    <s v="Suma de Meta CRED &lt; 1 año, 1 año y 2 años, según Padrón Nominal y atención prenatal reenfocada del PP002"/>
    <s v="Suma de Meta CRED &lt; 1 año, 1 año y 2 años, según Padrón Nominal y atención prenatal reenfocada del PP002"/>
    <m/>
    <s v="Padrón nominado"/>
    <s v=""/>
    <s v=""/>
    <s v=""/>
    <s v="Programación de atención de la gestante PP02"/>
    <s v=""/>
    <s v=""/>
    <s v=""/>
    <s v="DNI / HC registre: SIEMPRE APP151 de actividad con mujeres (Madres de Grupos de Apoyo)."/>
    <s v=""/>
    <s v=""/>
    <s v=""/>
    <s v=""/>
    <s v=""/>
    <s v="I1 / I2 / I3 / I4 / II1 / - / - / - / - / - / - / -"/>
    <s v=""/>
    <s v=""/>
    <s v="SI"/>
    <s v="SI"/>
    <s v=""/>
    <s v=""/>
    <s v=""/>
    <n v="1"/>
    <n v="1"/>
  </r>
  <r>
    <s v="0001"/>
    <x v="1"/>
    <s v="3033254"/>
    <x v="31"/>
    <s v="5000017"/>
    <s v="5000017 APLICACION DE VACUNAS COMPLETAS"/>
    <s v="3325401"/>
    <s v="3325401 VACUNACION NIÑO &lt; 1 AÑO"/>
    <x v="0"/>
    <s v="NIÑO PROTEGIDO"/>
    <s v="Para los establecimientos de salud de los Gobiernos Regionales y de las DIRIS: 100% de la población menor de 1 año (11meses y 29 días) que se encuentren bajo su responsabilidad._x000a__x000a__x000a__x000a_Para establecimientos de 2° y 3° nivel, considerar los niños que completar"/>
    <s v=""/>
    <s v="100% de la población menor de 1 año (11meses y 29 días) que se estén ligados a un establecimiento de salud._x000a_Para establecimientos de 2° y 3° nivel, considerar los niños que completaron su esquema de vacunación según edad, el año anterior. La meta debe dis"/>
    <s v="100% de la población menor de 1 año (11meses y 29 días) que se estén ligados a un establecimiento de salud._x000a_Para establecimientos de 2° y 3° nivel, considerar los niños que completaron su esquema de vacunación según edad, el año anterior. La meta debe dis"/>
    <m/>
    <s v="Padrón nominado"/>
    <s v=""/>
    <s v=""/>
    <s v=""/>
    <m/>
    <s v=""/>
    <s v=""/>
    <s v=""/>
    <m/>
    <s v=""/>
    <s v=""/>
    <s v=""/>
    <s v=""/>
    <s v=""/>
    <s v="I1 / I2 / I3 / I4 / II1 / II2 / III1 / III2 / - / IIE / IIIE / -"/>
    <s v=""/>
    <s v=""/>
    <s v="NO"/>
    <s v="NO"/>
    <s v=""/>
    <s v="código CIE10 de la tercera dosis"/>
    <s v="código CIE10 de la tercera dosis"/>
    <n v="1"/>
    <n v="0"/>
  </r>
  <r>
    <s v="0001"/>
    <x v="1"/>
    <s v="3033254"/>
    <x v="31"/>
    <s v="5000017"/>
    <s v="5000017 APLICACION DE VACUNAS COMPLETAS"/>
    <s v="3325402"/>
    <s v="3325402 VACUNACION NIÑO = 1 AÑOS"/>
    <x v="0"/>
    <s v="NIÑO PROTEGIDO"/>
    <s v="Para los establecimientos de salud de los Gobiernos Regionales y Direcciones de redes integradas de salud (DIRIS): 100% de la población de 1 año (1 año, 11meses y 29 días) que se encuentren bajo su responsabilidad._x000a__x000a__x000a__x000a_Para establecimientos de 2° y 3° nive"/>
    <s v=""/>
    <s v="100% de la población 1 año (1 año, 11meses y 29 días) que se estén ligados a un establecimiento de salud._x000a_Para establecimientos de 2° y 3° nivel, considerar los niños que completaron su esquema de vacunación según edad, el año anterior. La meta debe dismi"/>
    <s v="100% de la población 1 año (1 año, 11meses y 29 días) que se estén ligados a un establecimiento de salud._x000a_Para establecimientos de 2° y 3° nivel, considerar los niños que completaron su esquema de vacunación según edad, el año anterior. La meta debe dismi"/>
    <m/>
    <s v="Padrón nominado"/>
    <s v=""/>
    <s v=""/>
    <s v=""/>
    <m/>
    <s v=""/>
    <s v=""/>
    <s v=""/>
    <m/>
    <s v=""/>
    <s v=""/>
    <s v=""/>
    <s v=""/>
    <s v=""/>
    <s v="I1 / I2 / I3 / I4 / II1 / II2 / III1 / III2 / - / IIE / IIIE / -"/>
    <s v=""/>
    <s v=""/>
    <s v="NO"/>
    <s v="NO"/>
    <s v=""/>
    <s v="código CIE10 de la tercera dosis"/>
    <s v="código CIE10 de la tercera dosis"/>
    <n v="1"/>
    <n v="0"/>
  </r>
  <r>
    <s v="0001"/>
    <x v="1"/>
    <s v="3033254"/>
    <x v="31"/>
    <s v="5000017"/>
    <s v="5000017 APLICACION DE VACUNAS COMPLETAS"/>
    <s v="3325403"/>
    <s v="3325403 VACUNACION NIÑO = 4 AÑOS"/>
    <x v="0"/>
    <s v="NIÑO PROTEGIDO"/>
    <s v="Para los establecimientos de salud de los Gobiernos Regionales y Direcciones de redes integradas de salud (DIRIS): 100% de la población de 4 años (4 años, 11meses y 29 días) que se encuentren bajo su responsabilidad._x000a__x000a__x000a__x000a_Para establecimientos de 2° y 3° ni"/>
    <s v=""/>
    <s v="100% de la población de 4 años (4 años, 11meses y 29 días) que se estén ligados a un establecimiento de salud._x000a_Para establecimientos de 2° y 3° nivel, considerar los niños que completaron su esquema de vacunación según edad, el año anterior. La meta debe "/>
    <s v="100% de la población de 4 años (4 años, 11meses y 29 días) que se estén ligados a un establecimiento de salud._x000a_Para establecimientos de 2° y 3° nivel, considerar los niños que completaron su esquema de vacunación según edad, el año anterior. La meta debe "/>
    <m/>
    <s v="Padrón nominado"/>
    <s v=""/>
    <s v=""/>
    <s v=""/>
    <m/>
    <s v=""/>
    <s v=""/>
    <s v=""/>
    <m/>
    <s v=""/>
    <s v=""/>
    <s v=""/>
    <s v=""/>
    <s v=""/>
    <s v="I1 / I2 / I3 / I4 / II1 / II2 / III1 / III2 / - / IIE / IIIE / -"/>
    <s v=""/>
    <s v=""/>
    <s v="NO"/>
    <s v="NO"/>
    <s v=""/>
    <s v="código CIE10 de la tercera dosis"/>
    <s v="código CIE10 de la tercera dosis"/>
    <n v="1"/>
    <n v="0"/>
  </r>
  <r>
    <s v="0001"/>
    <x v="1"/>
    <s v="3033254"/>
    <x v="31"/>
    <s v="5000017"/>
    <s v="5000017 APLICACION DE VACUNAS COMPLETAS"/>
    <s v="3325405"/>
    <s v="3325405 VACUNACION NIÑO = 2 AÑOS"/>
    <x v="0"/>
    <s v="NIÑO PROTEGIDO"/>
    <s v="Para los establecimientos de salud de los Gobiernos Regionales y de la Dirección de Redes Integradas de Salud (DIRIS) 100% de la población de 2 años que se encuentren bajo su responsabilidad._x000a__x000a__x000a__x000a_Para establecimientos de 2° y 3° nivel, meta igual al ejecut"/>
    <s v=""/>
    <s v="100% de la población de 2 años que se estén ligados a un establecimiento de salud._x000a_Para establecimientos de 2° y 3° nivel, considerar los niños que completaron su esquema de vacunación según edad, el año anterior. La meta debe disminuir progresivamente añ"/>
    <s v="100% de la población de 2 años que se estén ligados a un establecimiento de salud._x000a_Para establecimientos de 2° y 3° nivel, considerar los niños que completaron su esquema de vacunación según edad, el año anterior. La meta debe disminuir progresivamente añ"/>
    <m/>
    <s v="Padrón nominado"/>
    <s v=""/>
    <s v=""/>
    <s v=""/>
    <m/>
    <s v=""/>
    <s v=""/>
    <s v=""/>
    <m/>
    <s v=""/>
    <s v=""/>
    <s v=""/>
    <s v=""/>
    <s v=""/>
    <s v="I1 / I2 / I3 / I4 / II1 / II2 / III1 / III2 / - / IIE / IIIE / -"/>
    <s v=""/>
    <s v=""/>
    <s v="NO"/>
    <s v="NO"/>
    <s v=""/>
    <s v="código CIE10 de la tercera dosis"/>
    <s v="código CIE10 de la tercera dosis"/>
    <n v="1"/>
    <n v="0"/>
  </r>
  <r>
    <s v="0001"/>
    <x v="1"/>
    <s v="3033254"/>
    <x v="31"/>
    <s v="5000017"/>
    <s v="5000017 APLICACION DE VACUNAS COMPLETAS"/>
    <s v="3325406"/>
    <s v="3325406 VACUNACION NIÑO = 3 AÑOS"/>
    <x v="0"/>
    <s v="NIÑO PROTEGIDO"/>
    <s v="Para los establecimientos de salud de los Gobiernos Regionales y de la Dirección de Redes Integradas de Salud (DIRIS): 12% de la población de 3 años que se encuentren bajo su responsabilidad._x000a__x000a__x000a__x000a_Para establecimientos de 2° y 3° nivel, meta igual al ejecut"/>
    <s v=""/>
    <s v="12% de la población de 3 años que se estén ligados a un establecimiento de salud._x000a_Para establecimientos de 2° y 3° nivel, considerar los niños que completaron su esquema de vacunación según edad, el año anterior. La meta debe disminuir progresivamente año"/>
    <s v="12% de la población de 3 años que se estén ligados a un establecimiento de salud._x000a_Para establecimientos de 2° y 3° nivel, considerar los niños que completaron su esquema de vacunación según edad, el año anterior. La meta debe disminuir progresivamente año"/>
    <m/>
    <s v="Padrón nominado"/>
    <s v=""/>
    <s v=""/>
    <s v=""/>
    <m/>
    <s v=""/>
    <s v=""/>
    <s v=""/>
    <m/>
    <s v=""/>
    <s v=""/>
    <s v=""/>
    <s v=""/>
    <s v=""/>
    <s v="I1 / I2 / I3 / I4 / II1 / II2 / III1 / III2 / - / IIE / IIIE / -"/>
    <s v=""/>
    <s v=""/>
    <s v="NO"/>
    <s v="NO"/>
    <s v=""/>
    <s v="código CIE10 de la tercera dosis"/>
    <s v="código CIE10 de la tercera dosis"/>
    <n v="1"/>
    <n v="0"/>
  </r>
  <r>
    <s v="0001"/>
    <x v="1"/>
    <s v="3033254"/>
    <x v="31"/>
    <s v="5000017"/>
    <s v="5000017 APLICACION DE VACUNAS COMPLETAS"/>
    <s v="3325408"/>
    <s v="3325408 ATENCION DE LAS REACCIONES ADVERSAS A LAS VACUNAS"/>
    <x v="0"/>
    <s v="CASO TRATADO"/>
    <s v="De acuerdo a la tendencia de casos de  los últimos tres años"/>
    <s v=""/>
    <s v=""/>
    <s v=""/>
    <m/>
    <s v="Reporte del sistema de vigilancia epidemiológica de los últimos 03 años."/>
    <s v=""/>
    <s v=""/>
    <s v=""/>
    <m/>
    <s v=""/>
    <s v=""/>
    <s v=""/>
    <m/>
    <s v=""/>
    <s v=""/>
    <s v=""/>
    <s v=""/>
    <s v=""/>
    <s v="- / I2 / I3 / I4 / II1 / II2 / III1 / III2 / - / IIE / IIIE / SCF"/>
    <s v=""/>
    <s v=""/>
    <s v="NO"/>
    <s v="NO"/>
    <s v=""/>
    <s v="Reporte del Sistema de Vigilancia Epidemiológica"/>
    <s v="Reporte del Sistema de Vigilancia Epidemiológica"/>
    <n v="1"/>
    <n v="0"/>
  </r>
  <r>
    <s v="0001"/>
    <x v="1"/>
    <s v="3033255"/>
    <x v="32"/>
    <s v="5000018"/>
    <s v="5000018 ATENCION A NIÑOS CON CRECIMIENTO Y DESARROLLO - CRED COMPLETO PARA SU EDAD"/>
    <s v="3325501"/>
    <s v="3325501 NIÑO CRED &lt; 1 AÑO"/>
    <x v="0"/>
    <s v="NIÑO CONTROLADO"/>
    <s v="Para los establecimientos de salud con población asignada, programar 100% de la población de Niños &lt; 1 año, según Padrón Nominal que se encuentra bajo responsabilidad (Niños afiliados al SIS más los niños sin ningún tipo de seguro, del ámbito); excepciona"/>
    <s v=""/>
    <s v=""/>
    <s v=""/>
    <m/>
    <s v="Padrón nominado"/>
    <s v=""/>
    <s v=""/>
    <s v=""/>
    <m/>
    <s v=""/>
    <s v=""/>
    <s v=""/>
    <s v="Registrado en HIS con código 99381 Atención Integral de Salud del Niño-CRED menor de 1 año y 11 en LAB."/>
    <s v=""/>
    <s v=""/>
    <s v=""/>
    <s v=""/>
    <s v=""/>
    <s v="I1 / I2 / I3 / I4 / II1 / II2 / III1 / III2 / - / IIE / IIIE / -"/>
    <s v=""/>
    <s v=""/>
    <s v="NO"/>
    <s v="NO"/>
    <s v=""/>
    <s v="Enviarán base de establecimiento con población asignada"/>
    <s v="Enviarán base de establecimiento con población asignada"/>
    <n v="1"/>
    <n v="0"/>
  </r>
  <r>
    <s v="0001"/>
    <x v="1"/>
    <s v="3033255"/>
    <x v="32"/>
    <s v="5000018"/>
    <s v="5000018 ATENCION A NIÑOS CON CRECIMIENTO Y DESARROLLO - CRED COMPLETO PARA SU EDAD"/>
    <s v="3325502"/>
    <s v="3325502 NIÑO 1 AÑO CON CRED COMPLETO"/>
    <x v="0"/>
    <s v="NIÑO CONTROLADO"/>
    <s v="Para los establecimientos de salud con población asignada, programar 100% de la población de Niño de 01 año, según Padrón Nominal que se encuentra bajo responsabilidad (Niños afiliados al SIS más los niños sin ningún tipo de seguro, del ámbito); excepcion"/>
    <s v=""/>
    <s v=""/>
    <s v=""/>
    <m/>
    <s v="Padrón nominado"/>
    <s v=""/>
    <s v=""/>
    <s v=""/>
    <m/>
    <s v=""/>
    <s v=""/>
    <s v=""/>
    <s v="Registrado en HIS con código 99382 Atención Integral de Salud del Niño-CRED de 1 año y 6 en LAB."/>
    <s v=""/>
    <s v=""/>
    <s v=""/>
    <s v=""/>
    <s v=""/>
    <s v="I1 / I2 / I3 / I4 / II1 / II2 / III1 / III2 / - / IIE / IIIE / -"/>
    <s v=""/>
    <s v=""/>
    <s v="NO"/>
    <s v="NO"/>
    <s v=""/>
    <s v="Enviarán base de establecimiento con población asignada"/>
    <s v="Enviarán base de establecimiento con población asignada"/>
    <n v="1"/>
    <n v="0"/>
  </r>
  <r>
    <s v="0001"/>
    <x v="1"/>
    <s v="3033255"/>
    <x v="32"/>
    <s v="5000018"/>
    <s v="5000018 ATENCION A NIÑOS CON CRECIMIENTO Y DESARROLLO - CRED COMPLETO PARA SU EDAD"/>
    <s v="3325503"/>
    <s v="3325503 NIÑO CRED 2 AÑOS"/>
    <x v="0"/>
    <s v="NIÑO CONTROLADO"/>
    <s v="Para los establecimientos de salud con población asignada, programar 100% de la población de Niño de 02 año, según Padrón Nominal que se encuentra bajo responsabilidad (Niños afiliados al SIS más los niños sin ningún tipo de seguro, del ámbito); excepcion"/>
    <s v=""/>
    <s v=""/>
    <s v=""/>
    <m/>
    <s v="Padrón nominado"/>
    <s v=""/>
    <s v=""/>
    <s v=""/>
    <m/>
    <s v=""/>
    <s v=""/>
    <s v=""/>
    <s v="Registrado en HIS con código 99382 Atención Integral de Salud del Niño-CRED de 2 año y 4 en LAB."/>
    <s v=""/>
    <s v=""/>
    <s v=""/>
    <s v=""/>
    <s v=""/>
    <s v="I1 / I2 / I3 / I4 / II1 / II2 / III1 / III2 / - / IIE / IIIE / -"/>
    <s v=""/>
    <s v=""/>
    <s v="NO"/>
    <s v="NO"/>
    <s v=""/>
    <s v="Enviarán base de establecimiento con población asignada"/>
    <s v="Enviarán base de establecimiento con población asignada"/>
    <n v="1"/>
    <n v="0"/>
  </r>
  <r>
    <s v="0001"/>
    <x v="1"/>
    <s v="3033255"/>
    <x v="32"/>
    <s v="5000018"/>
    <s v="5000018 ATENCION A NIÑOS CON CRECIMIENTO Y DESARROLLO - CRED COMPLETO PARA SU EDAD"/>
    <s v="3325506"/>
    <s v="3325506 TEST DE GRAHAM"/>
    <x v="0"/>
    <s v="NIÑO"/>
    <s v="• Programar de acuerdo a la capacidad resolutiva:_x000a__x000a_• En establecimientos de salud con población asignada y que cuenten con laboratorio la meta es igual a sumatoria de los Niños de 01 año y 2 años, según Padrón Nominal que se encuentra bajo responsabilidad"/>
    <s v=""/>
    <s v=""/>
    <s v=""/>
    <m/>
    <s v="Padrón nominado"/>
    <s v=""/>
    <s v=""/>
    <s v=""/>
    <s v="Padrón de establecimientos que cuentan con laboratorio"/>
    <s v=""/>
    <s v=""/>
    <s v=""/>
    <s v="HIS: código 87172, con tipo de diagnóstico “D”."/>
    <s v=""/>
    <s v=""/>
    <s v=""/>
    <s v=""/>
    <s v=""/>
    <s v="- / - / I3 / I4 / II1 / II2 / III1 / III2 / - / IIE / IIIE / -"/>
    <s v=""/>
    <s v=""/>
    <s v="NO"/>
    <s v="NO"/>
    <s v=""/>
    <s v="Enviarán base de establecimiento con población asignada"/>
    <s v="Enviarán base de establecimiento con población asignada"/>
    <n v="1"/>
    <n v="0"/>
  </r>
  <r>
    <s v="0001"/>
    <x v="1"/>
    <s v="3033255"/>
    <x v="32"/>
    <s v="5000018"/>
    <s v="5000018 ATENCION A NIÑOS CON CRECIMIENTO Y DESARROLLO - CRED COMPLETO PARA SU EDAD"/>
    <s v="3325507"/>
    <s v="3325507 EXAMEN SERIADO DE HECES"/>
    <x v="0"/>
    <s v="NIÑO"/>
    <s v="Programar de acuerdo a la capacidad resolutiva:_x000a__x000a__x000a__x000a_• En establecimientos de salud con población asignada y que cuenten con laboratorio la meta es igual a sumatoria de los Niños de 01 año y 2 años, según Padrón Nominal que se encuentra bajo responsabilidad"/>
    <s v=""/>
    <s v="La meta es igual a la sumatoria de los Niños de 01 año y 2 años más una proporción de la categoría I2, según Padrón Nominal que se encuentra bajo responsabilidad (Niños afiliados al SIS más los niños sin ningún tipo de seguro, del ámbito); programados par"/>
    <s v="La meta es igual a la sumatoria de los Niños de 01 año y 2 años más una proporción de la categoría I2, según Padrón Nominal que se encuentra bajo responsabilidad (Niños afiliados al SIS más los niños sin ningún tipo de seguro, del ámbito); programados par"/>
    <m/>
    <s v="Padrón nominado"/>
    <s v=""/>
    <s v=""/>
    <s v=""/>
    <s v="Padrón de establecimientos que cuentan con laboratorio"/>
    <s v=""/>
    <s v=""/>
    <s v=""/>
    <s v="(código 87177), con tipo de diagnóstico “D”."/>
    <s v=""/>
    <s v=""/>
    <s v=""/>
    <s v=""/>
    <s v="I2,I3,I4,II1,II2,III1,III2,IIE,IIIE"/>
    <s v="- / - / I3 / I4 / II1 / II2 / III1 / III2 / - / IIE / IIIE / -"/>
    <s v="I2,I3,I4,II1,II2,III1,III2,IIE,IIIE"/>
    <s v=""/>
    <s v="NO"/>
    <s v="NO"/>
    <s v=""/>
    <s v="Proporción a estimar de la categoría I2"/>
    <s v="Proporción a estimar de la categoría I2"/>
    <n v="1"/>
    <n v="0"/>
  </r>
  <r>
    <s v="0001"/>
    <x v="1"/>
    <s v="3033255"/>
    <x v="32"/>
    <s v="5000018"/>
    <s v="5000018 ATENCION A NIÑOS CON CRECIMIENTO Y DESARROLLO - CRED COMPLETO PARA SU EDAD"/>
    <s v="3325508"/>
    <s v="3325508 SEGUIMIENTO DEL  NIÑO Y NIÑA DE ALTO RIESGO"/>
    <x v="0"/>
    <s v="NIÑO CONTROLADO"/>
    <s v="Solo programan los EESS con la capacidad resolutiva correspondiente._x000a__x000a__x000a__x000a_Programar el promedio de los últimos 03 años,  de casos de niños y niñas de 29 días hasta 4 años 11 meses 29 días,  registrados con los siguientes diagnósticos: A50, A86X, A879, A888,"/>
    <s v=""/>
    <s v=""/>
    <s v=""/>
    <m/>
    <s v="HIS del año anterior"/>
    <s v=""/>
    <s v=""/>
    <s v=""/>
    <s v="Egresos hospitalarios"/>
    <s v=""/>
    <s v=""/>
    <s v=""/>
    <s v="A50, A86X, A879, A888, A89X, E700, E84, E031, E250, G009,K449,P070, P050, P073, P916,P90X, P589, Q909, Q338, Q390, Q431,Q793, Q419, Q439, Q792,Q059, Q039, Z206, Z876"/>
    <s v=""/>
    <s v=""/>
    <s v=""/>
    <s v=""/>
    <s v=""/>
    <s v="- / - / - / - / II1 / II2 / III1 / III2 / - / IIE / IIIE / -"/>
    <s v=""/>
    <s v=""/>
    <s v="SI"/>
    <s v="SI"/>
    <s v=""/>
    <s v=""/>
    <s v=""/>
    <n v="1"/>
    <n v="1"/>
  </r>
  <r>
    <s v="0001"/>
    <x v="1"/>
    <s v="3033256"/>
    <x v="33"/>
    <s v="5000019"/>
    <s v="5000019 ADMINISTRAR SUPLEMENTO DE HIERRO Y VITAMINA A"/>
    <s v="3325602"/>
    <s v="3325602 NIÑO MENOR DE SEIS MESES CON SUPLEMENTO DE HIERRO"/>
    <x v="0"/>
    <s v="NIÑO SUPLEMENTADO"/>
    <s v="o En establecimientos de salud con población asignada: Programar 100% de niños menores de 01 año. El total corresponde a la sumatoria de niños nacidos a término con peso adecuado al nacer y con bajo peso al nacer o prematuros _x000a__x000a_Fuente: Padrón nominal actu"/>
    <s v=""/>
    <s v="Igual meta del subproducto 3325501 NIÑO CRED &lt;1 AÑO"/>
    <s v="Igual meta del subproducto 3325501 NIÑO CRED &lt;1 AÑO"/>
    <m/>
    <s v="Padrón nominado"/>
    <s v=""/>
    <s v=""/>
    <s v=""/>
    <s v="HIS del año anterior para casos de establecimientos sin poblacion asignada"/>
    <s v=""/>
    <s v=""/>
    <s v=""/>
    <s v="DNI / HC registre: SIEMPRE Z298 de Administración de gotas de sulfato ferroso ó complejo polimaltosado férrico. Se considera producto entregado cuando cumple el esquema de suplementación y se registra “TA” (Término de la Administración)."/>
    <s v=""/>
    <s v=""/>
    <s v=""/>
    <s v=""/>
    <s v=""/>
    <s v="I1 / I2 / I3 / I4 / II1 / II2 / III1 / III2 / - / IIE / IIIE / -"/>
    <s v=""/>
    <s v=""/>
    <s v="SI"/>
    <s v="SI"/>
    <s v=""/>
    <s v=""/>
    <s v=""/>
    <n v="1"/>
    <n v="1"/>
  </r>
  <r>
    <s v="0001"/>
    <x v="1"/>
    <s v="3033256"/>
    <x v="33"/>
    <s v="5000019"/>
    <s v="5000019 ADMINISTRAR SUPLEMENTO DE HIERRO Y VITAMINA A"/>
    <s v="3325603"/>
    <s v="3325603 NIÑO &lt; 1 AÑO CON SUPLEMENTO DE VITAMINA &quot;A&quot;"/>
    <x v="0"/>
    <s v="NIÑO SUPLEMENTADO"/>
    <s v="En  establecimientos de salud con población asignada: _x000a__x000a_ Programar 100% de niños menores de 01 año, estimados a partir de la INCIDENCIA de POBREZA MONETARIA regional del año anterior._x000a__x000a_Fuente: Padrón nominal actualizado _x000a__x000a_                    INEI: Encuest"/>
    <s v=""/>
    <s v="Igual meta del subproducto 3325602 NIÑO&lt;1 AÑO CON SUPLEMENTO DE VITAMINA &quot;A&quot; de los establecimientos del primer nivel pertenecientes a los distritos de extrema pobreza Q1 y Q2"/>
    <s v="Igual meta del subproducto 3325602 NIÑO&lt;1 AÑO CON SUPLEMENTO DE VITAMINA &quot;A&quot; de los establecimientos del primer nivel pertenecientes a los distritos de extrema pobreza Q1 y Q2"/>
    <m/>
    <s v="Padrón nominado"/>
    <s v=""/>
    <s v=""/>
    <s v=""/>
    <s v="INEI-ENAHO"/>
    <s v=""/>
    <s v=""/>
    <s v=""/>
    <s v="“Administración de vitamina “A” (código Z298), con VA1 en LAB"/>
    <s v=""/>
    <s v=""/>
    <s v=""/>
    <s v=""/>
    <s v=""/>
    <s v="I1 / I2 / I3 / I4 / II1 / - / - / - / - / - / - / -"/>
    <s v=""/>
    <s v=""/>
    <s v="SI"/>
    <s v="SI"/>
    <s v=""/>
    <s v=""/>
    <s v=""/>
    <n v="1"/>
    <n v="1"/>
  </r>
  <r>
    <s v="0001"/>
    <x v="1"/>
    <s v="3033256"/>
    <x v="33"/>
    <s v="5000019"/>
    <s v="5000019 ADMINISTRAR SUPLEMENTO DE HIERRO Y VITAMINA A"/>
    <s v="3325604"/>
    <s v="3325604 NIÑO DE 12 A 59 MESES CON SUPLEMENTO DE VITAMINA &quot;A&quot;"/>
    <x v="0"/>
    <s v="NIÑO SUPLEMENTADO"/>
    <s v="Para establecimientos de salud con población asignada: _x000a__x000a_ Programar 100% de niños de 12 a 59 meses, estimados a partir de la Incidencia  de Pobreza Monetaria regional del año anterior._x000a__x000a_Ejemplo: _x000a__x000a_1. N° de niños de  12 a 59 meses registrados en padrón nom"/>
    <s v=""/>
    <s v=""/>
    <s v="Igual a la meta de CRED de 1 a 4 años con 11 meses de distritos de pobreza q1,q2 Yq3"/>
    <m/>
    <s v="Padrón nominado"/>
    <s v=""/>
    <s v=""/>
    <s v=""/>
    <s v="INEI-ENAHO"/>
    <s v=""/>
    <s v=""/>
    <s v=""/>
    <s v="“Administración de vitamina “A” (código Z298), con VA2 en LAB."/>
    <s v=""/>
    <s v=""/>
    <s v=""/>
    <s v=""/>
    <s v=""/>
    <s v="I1 / I2 / I3 / I4 / II1 / - / - / - / - / - / - / -"/>
    <s v=""/>
    <s v=""/>
    <s v="/"/>
    <s v="SI"/>
    <s v=""/>
    <s v=""/>
    <s v=""/>
    <n v="1"/>
    <n v="1"/>
  </r>
  <r>
    <s v="0001"/>
    <x v="1"/>
    <s v="3033256"/>
    <x v="33"/>
    <s v="5000019"/>
    <s v="5000019 ADMINISTRAR SUPLEMENTO DE HIERRO Y VITAMINA A"/>
    <s v="3325605"/>
    <s v="3325605  VISITA DOMICILIARIA DE SEGUIMIENTO A LA SUPLEMENTACIÓN"/>
    <x v="1"/>
    <s v="HOGAR"/>
    <s v="Se programa solo en establecimientos de salud con población asignada: Para el Seguimiento a la Suplementación .- 100% de niños menores de 01 año, registrados en el padrón nominal._x000a__x000a_NOTA: Padrón nominal considerar el dato de (SIS+ Sin Dato+ Ninguno), debe "/>
    <s v=""/>
    <s v="40% de la meta CRED de menores de 3 años"/>
    <s v="40% de la meta CRED de menores de 3 años"/>
    <m/>
    <m/>
    <s v=""/>
    <s v=""/>
    <s v=""/>
    <m/>
    <s v=""/>
    <s v=""/>
    <s v=""/>
    <s v="[DNI, Código C0011, Lab (3)]."/>
    <s v=""/>
    <s v=""/>
    <s v=""/>
    <s v=""/>
    <s v=""/>
    <s v="I1 / I2 / I3 / I4 / II1 / - / - / - / - / - / - / -"/>
    <s v=""/>
    <s v=""/>
    <s v="SI"/>
    <s v="SI"/>
    <s v=""/>
    <s v=""/>
    <s v=""/>
    <n v="1"/>
    <n v="1"/>
  </r>
  <r>
    <s v="0001"/>
    <x v="1"/>
    <s v="3033256"/>
    <x v="33"/>
    <s v="5000019"/>
    <s v="5000019 ADMINISTRAR SUPLEMENTO DE HIERRO Y VITAMINA A"/>
    <s v="3325606"/>
    <s v="3325606 NIÑO DE 06 A 35 MESES CON SUPLEMENTO DE  HIERRO O MULTIMICRONUTRIENTES."/>
    <x v="0"/>
    <s v="NIÑO SUPLEMENTADO"/>
    <s v="o Para establecimientos de salud con población asignada: _x000a__x000a_Programar 100% de niños de 01 y 02 años sin anemia que el año anterior no recibió esquema completo de suplementación . Para estimar la cantidad, proceder a hacer el cálculo por grupo de edad según"/>
    <s v=""/>
    <s v=""/>
    <s v="Igual a la meta de CRED de 6 A 35 MESES"/>
    <m/>
    <s v="Padrón nominado"/>
    <s v=""/>
    <s v=""/>
    <s v=""/>
    <s v="ENDES"/>
    <s v=""/>
    <s v=""/>
    <s v=""/>
    <s v="DNI / HC registre: SIEMPRE Z298 de Administración del sulfato ferroso, complejo polimaltosado férrico o micronutrientes. Se considera producto entregado cuando cumple el esquema de suplementación y se registra “TA” (Término de la Administración)."/>
    <s v=""/>
    <s v=""/>
    <s v=""/>
    <s v=""/>
    <s v=""/>
    <s v="I1 / I2 / I3 / I4 / II1 / II2 / III1 / III2 / - / IIE / IIIE / -"/>
    <s v=""/>
    <s v=""/>
    <s v="NO"/>
    <s v="SI"/>
    <s v=""/>
    <s v="Establecimientos de Salud con Población asignada"/>
    <s v="Establecimientos de Salud con Población asignada"/>
    <n v="1"/>
    <n v="1"/>
  </r>
  <r>
    <s v="0001"/>
    <x v="1"/>
    <s v="3033256"/>
    <x v="33"/>
    <s v="5000019"/>
    <s v="5000019 ADMINISTRAR SUPLEMENTO DE HIERRO Y VITAMINA A"/>
    <s v="3325607"/>
    <s v="3325607 DOSAJE DE HEMOGLOBINA"/>
    <x v="0"/>
    <s v="PERSONA TAMIZADA"/>
    <s v="En establecimiento de salud con población asignada:_x000a_o 100% de niños menores de 01 año registrados en padrón nominal. (1 examen a los 6 meses)_x000a_o 100% de niños de 01 y 02 año registrados en padrón nominal el año anterior (2 exámenes en el niño de 1 año y 1 "/>
    <s v=""/>
    <s v=""/>
    <s v=""/>
    <m/>
    <s v="Padrón nominado"/>
    <s v=""/>
    <s v=""/>
    <s v=""/>
    <m/>
    <s v=""/>
    <s v=""/>
    <s v=""/>
    <s v="DNI / HC registre: SIEMPRE 85018 de Dosaje de Hemoglobina."/>
    <s v=""/>
    <s v=""/>
    <s v=""/>
    <s v=""/>
    <s v=""/>
    <s v="I1 / I2 / I3 / I4 / II1 / II2 / III1 / III2 / - / IIE / IIIE / -"/>
    <s v=""/>
    <s v=""/>
    <s v="/"/>
    <s v="NO"/>
    <s v=""/>
    <s v=""/>
    <s v="Enviarán base de establecimiento con población asignada"/>
    <n v="1"/>
    <n v="0"/>
  </r>
  <r>
    <s v="0001"/>
    <x v="1"/>
    <s v="3000608"/>
    <x v="34"/>
    <s v="5004427"/>
    <s v="5004427 CONTROL DE CALIDAD NUTRICIONAL DE LOS ALIMENTOS"/>
    <s v="3325801"/>
    <s v="3325801 INSPECCION A ESTABLECIMIENTOS QUE ALMACENAN, PREPARAN Y/O DISTRIBUYEN ALIMENTOS PARA PROGRAMAS SOCIALES"/>
    <x v="0"/>
    <s v="SERVICIO"/>
    <s v="En el Gobierno Nacional: CENAN_x000a_En Cuidad Diurno (Cuna mas).- Para la determinación de los servicios de cuidado diurno se consideraran aquellos distritos con mayor número de niños menores de 5 años con DCI y anemia* y de ellos se seleccionara una muestra r"/>
    <s v=""/>
    <s v=""/>
    <s v=""/>
    <m/>
    <s v="Padrón de servicios de cuidado diurno CUNA MAS"/>
    <s v=""/>
    <s v=""/>
    <s v=""/>
    <s v="Padrón de municipios provinciales y/o distritales con mayor número de niños menores de 5 años con anemia"/>
    <s v=""/>
    <s v=""/>
    <s v=""/>
    <m/>
    <s v=""/>
    <s v=""/>
    <s v=""/>
    <s v=""/>
    <s v=""/>
    <s v="- / - / - / - / - / - / - / - / - / - / - / SCF"/>
    <s v=""/>
    <s v=""/>
    <s v="NO"/>
    <s v="NO"/>
    <s v=""/>
    <s v=""/>
    <s v=""/>
    <n v="1"/>
    <n v="0"/>
  </r>
  <r>
    <s v="0001"/>
    <x v="1"/>
    <s v="3000608"/>
    <x v="34"/>
    <s v="5004427"/>
    <s v="5004427 CONTROL DE CALIDAD NUTRICIONAL DE LOS ALIMENTOS"/>
    <s v="3325802"/>
    <s v="3325802 EVALUACION NUTRICIONAL A ESTABLECIMIENTOS QUE PREPARAN Y/O DISTRIBUYEN ALIMENTOS PARA PROGRAMAS SOCIALES"/>
    <x v="0"/>
    <s v="SERVICIO"/>
    <s v="En el Gobierno Nacional: CENAN_x000a_02 reportes técnicos por cada establecimiento evaluado / 80 servicios de cuidado diurno que se encuentran dentro de los distritos priorizados por el PN Cuna Más y el CENAN._x000a_ A nivel de Red de Salud y / o U.E: _x000a_• 02 reportes "/>
    <s v=""/>
    <s v=""/>
    <s v=""/>
    <m/>
    <s v="Padrón de servicios de cuidado diurno CUNA MAS"/>
    <s v=""/>
    <s v=""/>
    <s v=""/>
    <s v="Padrón de municipios provinciales y/o distritales con mayor número de niños menores de 5 años con anemia"/>
    <s v=""/>
    <s v=""/>
    <s v=""/>
    <m/>
    <s v=""/>
    <s v=""/>
    <s v=""/>
    <s v=""/>
    <s v=""/>
    <s v="- / - / - / - / - / - / - / - / - / - / - / SCF"/>
    <s v=""/>
    <s v=""/>
    <s v="NO"/>
    <s v="NO"/>
    <s v=""/>
    <s v=""/>
    <s v=""/>
    <n v="1"/>
    <n v="0"/>
  </r>
  <r>
    <s v="0001"/>
    <x v="1"/>
    <s v="3000608"/>
    <x v="34"/>
    <s v="5004427"/>
    <s v="5004427 CONTROL DE CALIDAD NUTRICIONAL DE LOS ALIMENTOS"/>
    <s v="3325803"/>
    <s v="3325803 ENSAYOS DE LABORATORIO DE MUESTRAS DE ALIMENTOS DE LOS PROGRAMAS SOCIALES"/>
    <x v="0"/>
    <s v="SERVICIO"/>
    <s v="100% de los servicios de cuidados diurnos (Cuna Más)."/>
    <s v=""/>
    <s v=""/>
    <s v="7360 ENSAYOS AL AÑO, SOLO LO PROGRAMA EL INS"/>
    <m/>
    <s v="Padrón de servicios de cuidado diurno CUNA MAS"/>
    <s v=""/>
    <s v=""/>
    <s v=""/>
    <s v="Registro mensual de la información en el sistema de actividades de gestión (SAG)"/>
    <s v=""/>
    <s v=""/>
    <s v=""/>
    <m/>
    <s v=""/>
    <s v=""/>
    <s v=""/>
    <s v=""/>
    <s v=""/>
    <s v="- / - / - / - / - / - / - / - / - / - / - / SCF"/>
    <s v=""/>
    <s v=""/>
    <s v="NO"/>
    <s v="SI"/>
    <s v=""/>
    <s v=""/>
    <s v=""/>
    <n v="1"/>
    <n v="1"/>
  </r>
  <r>
    <s v="0001"/>
    <x v="1"/>
    <s v="3000609"/>
    <x v="35"/>
    <s v="5004428"/>
    <s v="5004428 VIGILANCIA DE LA CALIDAD DEL AGUA PARA EL CONSUMO HUMANO"/>
    <s v="3326010"/>
    <s v="3326010 ANÁLISIS Y REPORTES DE RIESGOS SANITARIOS"/>
    <x v="1"/>
    <s v="INFORME"/>
    <s v=" Se realiza un informe mensual de la calidad del agua y los riesgos de los sistemas de abastecimiento de agua en el ámbito urbano y rural intervenidos._x000a__x000a__x000a__x000a__x000a__x000a_"/>
    <s v=""/>
    <s v=""/>
    <s v=""/>
    <m/>
    <s v="Registro de centros poblados del aplicativo informático Web &quot;Sistema de información de la Vigilancia de la calidad del agua para consumo humano&quot;."/>
    <s v=""/>
    <s v=""/>
    <s v=""/>
    <m/>
    <s v=""/>
    <s v=""/>
    <s v=""/>
    <m/>
    <s v=""/>
    <s v=""/>
    <s v=""/>
    <s v=""/>
    <s v=""/>
    <s v="- / - / - / - / - / - / - / - / - / - / - / SCF"/>
    <s v=""/>
    <s v=""/>
    <s v="NO"/>
    <s v="NO"/>
    <s v=""/>
    <s v=""/>
    <s v=""/>
    <n v="1"/>
    <n v="0"/>
  </r>
  <r>
    <s v="0002"/>
    <x v="4"/>
    <s v="3033291"/>
    <x v="36"/>
    <s v="5000042"/>
    <s v="5000042 MEJORAMIENTO DEL ACCESO DE LA POBLACION A METODOS DE PLANIFICACION FAMILIAR"/>
    <s v="3329101"/>
    <s v="3329101 AQV MASCULINO"/>
    <x v="0"/>
    <s v="PAREJA PROTEGIDA"/>
    <s v="Del total de parejas protegidas a programar, se asignará el porcentaje según tendencia de la mezcla anticonceptiva propuesta"/>
    <s v=""/>
    <s v=""/>
    <s v="Total de parejas atendidas el año anterior"/>
    <m/>
    <s v="HIS"/>
    <s v=""/>
    <s v=""/>
    <s v=""/>
    <s v="SIS"/>
    <s v=""/>
    <s v=""/>
    <s v=""/>
    <s v="55250"/>
    <s v=""/>
    <s v=""/>
    <s v=""/>
    <s v=""/>
    <s v=""/>
    <s v="- / - / - / - / II1 / II2 / III1 / III2 / - / IIE / IIIE / -"/>
    <s v=""/>
    <s v=""/>
    <s v=""/>
    <s v="SI"/>
    <s v=""/>
    <s v=""/>
    <s v=""/>
    <n v="1"/>
    <n v="1"/>
  </r>
  <r>
    <s v="0002"/>
    <x v="4"/>
    <s v="3033291"/>
    <x v="36"/>
    <s v="5000042"/>
    <s v="5000042 MEJORAMIENTO DEL ACCESO DE LA POBLACION A METODOS DE PLANIFICACION FAMILIAR"/>
    <s v="3329102"/>
    <s v="3329102 COMPLICACION AQV MASCULINO"/>
    <x v="0"/>
    <s v="PACIENTE ATENDIDO"/>
    <s v="De acuerdo a los casos de complicaciones presentados por AQV masculino en los últimos 3 años"/>
    <s v=""/>
    <s v=""/>
    <s v="Total de parejas atendidas el año anterior"/>
    <m/>
    <s v="HIS"/>
    <s v=""/>
    <s v=""/>
    <s v=""/>
    <s v="SIS"/>
    <s v=""/>
    <s v=""/>
    <s v=""/>
    <s v="Reporte de egreso hospitalario. Considerar lo registrado con código  Y883"/>
    <s v=""/>
    <s v=""/>
    <s v=""/>
    <s v=""/>
    <s v=""/>
    <s v="- / - / - / - / II1 / II2 / III1 / III2 / - / IIE / IIIE / -"/>
    <s v=""/>
    <s v=""/>
    <s v=""/>
    <s v="SI"/>
    <s v=""/>
    <s v=""/>
    <s v=""/>
    <n v="1"/>
    <n v="1"/>
  </r>
  <r>
    <s v="0002"/>
    <x v="4"/>
    <s v="3033291"/>
    <x v="36"/>
    <s v="5000042"/>
    <s v="5000042 MEJORAMIENTO DEL ACCESO DE LA POBLACION A METODOS DE PLANIFICACION FAMILIAR"/>
    <s v="3329103"/>
    <s v="3329103 AQV FEMENINO"/>
    <x v="0"/>
    <s v="PAREJA PROTEGIDA"/>
    <s v="Del  total  de  parejas  protegidas  a  programar  se  asignará  el  porcentaje  según  mezcla anticonceptiva propuesta"/>
    <s v=""/>
    <s v=""/>
    <s v="Total de parejas atendidas el año anterior"/>
    <m/>
    <s v="HIS"/>
    <s v=""/>
    <s v=""/>
    <s v=""/>
    <s v="SIS"/>
    <s v=""/>
    <s v=""/>
    <s v=""/>
    <s v="58600, 58605,58611"/>
    <s v=""/>
    <s v=""/>
    <s v=""/>
    <s v=""/>
    <s v=""/>
    <s v="- / - / - / - / II1 / II2 / III1 / III2 / - / IIE / IIIE / -"/>
    <s v=""/>
    <s v=""/>
    <s v=""/>
    <s v="SI"/>
    <s v=""/>
    <s v=""/>
    <s v=""/>
    <n v="1"/>
    <n v="1"/>
  </r>
  <r>
    <s v="0002"/>
    <x v="4"/>
    <s v="3033291"/>
    <x v="36"/>
    <s v="5000042"/>
    <s v="5000042 MEJORAMIENTO DEL ACCESO DE LA POBLACION A METODOS DE PLANIFICACION FAMILIAR"/>
    <s v="3329104"/>
    <s v="3329104 COMPLICACION DE AQV FEMENINO"/>
    <x v="0"/>
    <s v="PACIENTE ATENDIDO"/>
    <s v="De acuerdo a la tendencia de los últimos 3 años."/>
    <s v=""/>
    <s v=""/>
    <s v="Total de parejas atendidas el año anterior"/>
    <m/>
    <s v="HIS"/>
    <s v=""/>
    <s v=""/>
    <s v=""/>
    <s v="SIS"/>
    <s v=""/>
    <s v=""/>
    <s v=""/>
    <s v="código Y883."/>
    <s v=""/>
    <s v=""/>
    <s v=""/>
    <s v=""/>
    <s v=""/>
    <s v="- / - / - / - / II1 / II2 / III1 / III2 / - / IIE / IIIE / -"/>
    <s v=""/>
    <s v=""/>
    <s v=""/>
    <s v="SI"/>
    <s v=""/>
    <s v=""/>
    <s v=""/>
    <n v="1"/>
    <n v="1"/>
  </r>
  <r>
    <s v="0002"/>
    <x v="4"/>
    <s v="3033291"/>
    <x v="36"/>
    <s v="5000042"/>
    <s v="5000042 MEJORAMIENTO DEL ACCESO DE LA POBLACION A METODOS DE PLANIFICACION FAMILIAR"/>
    <s v="3329105"/>
    <s v="3329105 DISPOSITIVOS INTRAUTERINOS (METODO DIU)"/>
    <x v="0"/>
    <s v="PAREJA PROTEGIDA"/>
    <s v="Del  total  de  parejas  protegidas  a  programar  se  asignará  el  porcentaje  sgun mezcla antionceptiva propuesta"/>
    <s v=""/>
    <s v=""/>
    <s v="Total de parejas atendidas el año anterior"/>
    <m/>
    <s v="HIS"/>
    <s v=""/>
    <s v=""/>
    <s v=""/>
    <s v="SIS"/>
    <s v=""/>
    <s v=""/>
    <s v=""/>
    <s v="58300"/>
    <s v=""/>
    <s v=""/>
    <s v=""/>
    <s v=""/>
    <s v=""/>
    <s v="I1 / I2 / I3 / I4 / II1 / II2 / III1 / III2 / - / IIE / IIIE / -"/>
    <s v=""/>
    <s v=""/>
    <s v=""/>
    <s v="SI"/>
    <s v=""/>
    <s v=""/>
    <s v=""/>
    <n v="1"/>
    <n v="1"/>
  </r>
  <r>
    <s v="0002"/>
    <x v="4"/>
    <s v="3033291"/>
    <x v="36"/>
    <s v="5000042"/>
    <s v="5000042 MEJORAMIENTO DEL ACCESO DE LA POBLACION A METODOS DE PLANIFICACION FAMILIAR"/>
    <s v="3329106"/>
    <s v="3329106 ANTICONCEPTIVO HORMONAL INYECTABLE"/>
    <x v="0"/>
    <s v="PAREJA PROTEGIDA"/>
    <s v="Del  total  de  parejas  protegidas  a  programar  se  asignará  el  porcentaje  sgun mezcla antionceptiva propuesta"/>
    <s v=""/>
    <s v=""/>
    <s v="Total de parejas atendidas el año anterior"/>
    <m/>
    <s v="HIS"/>
    <s v=""/>
    <s v=""/>
    <s v=""/>
    <s v="SIS"/>
    <s v=""/>
    <s v=""/>
    <s v=""/>
    <s v="99208.05"/>
    <s v=""/>
    <s v=""/>
    <s v=""/>
    <s v=""/>
    <s v=""/>
    <s v="I1 / I2 / I3 / I4 / II1 / II2 / III1 / III2 / - / IIE / IIIE / -"/>
    <s v=""/>
    <s v=""/>
    <s v=""/>
    <s v="SI"/>
    <s v=""/>
    <s v=""/>
    <s v=""/>
    <n v="1"/>
    <n v="1"/>
  </r>
  <r>
    <s v="0002"/>
    <x v="4"/>
    <s v="3033291"/>
    <x v="36"/>
    <s v="5000042"/>
    <s v="5000042 MEJORAMIENTO DEL ACCESO DE LA POBLACION A METODOS DE PLANIFICACION FAMILIAR"/>
    <s v="3329107"/>
    <s v="3329107 METODOS DE BARRERA"/>
    <x v="0"/>
    <s v="PAREJA PROTEGIDA"/>
    <s v="Del  total  de  parejas  protegidas  a  programar  se  asignará  el  porcentaje  sgun mezcla antionceptiva propuesta"/>
    <s v=""/>
    <s v=""/>
    <s v="Total de parejas atendidas el año anterior"/>
    <m/>
    <s v="HIS"/>
    <s v=""/>
    <s v=""/>
    <s v=""/>
    <s v="SIS"/>
    <s v=""/>
    <s v=""/>
    <s v=""/>
    <s v="99208.02"/>
    <s v=""/>
    <s v=""/>
    <s v=""/>
    <s v=""/>
    <s v=""/>
    <s v="I1 / I2 / I3 / I4 / II1 / II2 / III1 / III2 / - / IIE / IIIE / -"/>
    <s v=""/>
    <s v=""/>
    <s v=""/>
    <s v="SI"/>
    <s v=""/>
    <s v=""/>
    <s v=""/>
    <n v="1"/>
    <n v="1"/>
  </r>
  <r>
    <s v="0002"/>
    <x v="4"/>
    <s v="3033291"/>
    <x v="36"/>
    <s v="5000042"/>
    <s v="5000042 MEJORAMIENTO DEL ACCESO DE LA POBLACION A METODOS DE PLANIFICACION FAMILIAR"/>
    <s v="3329108"/>
    <s v="3329108 ANTICONCEPTIVO HORMONAL ORAL"/>
    <x v="0"/>
    <s v="PAREJA PROTEGIDA"/>
    <s v="Del  total  de  parejas  protegidas  a  programar  se  asignará  el  porcentaje  sgun mezcla antionceptiva propuesta"/>
    <s v=""/>
    <s v=""/>
    <s v="Total de parejas atendidas el año anterior"/>
    <m/>
    <s v="HIS"/>
    <s v=""/>
    <s v=""/>
    <s v=""/>
    <s v="SIS"/>
    <s v=""/>
    <s v=""/>
    <s v=""/>
    <s v="99208.13"/>
    <s v=""/>
    <s v=""/>
    <s v=""/>
    <s v=""/>
    <s v=""/>
    <s v="I1 / I2 / I3 / I4 / II1 / II2 / III1 / III2 / - / IIE / IIIE / -"/>
    <s v=""/>
    <s v=""/>
    <s v=""/>
    <s v="SI"/>
    <s v=""/>
    <s v=""/>
    <s v=""/>
    <n v="1"/>
    <n v="1"/>
  </r>
  <r>
    <s v="0002"/>
    <x v="4"/>
    <s v="3033291"/>
    <x v="36"/>
    <s v="5000042"/>
    <s v="5000042 MEJORAMIENTO DEL ACCESO DE LA POBLACION A METODOS DE PLANIFICACION FAMILIAR"/>
    <s v="3329109"/>
    <s v="3329109 ANTICONCEPCION ORAL DE EMERGENCIA (AOE)"/>
    <x v="0"/>
    <s v="PERSONA ATENDIDA"/>
    <s v="Establecimientos de salud I-I al I-3 atención mínimo de 05 casos en el año,_x000a__x000a_• Establecimientos de salud I-4 atencion mínimo de 10 casos en el año,_x000a__x000a_• Establecimientos de salud II-1 al III-2 minimo atencion de 50 casos en el año"/>
    <s v=""/>
    <s v=""/>
    <m/>
    <m/>
    <s v="HIS"/>
    <s v=""/>
    <s v=""/>
    <s v=""/>
    <s v="SIS"/>
    <s v=""/>
    <s v=""/>
    <s v=""/>
    <s v="99208.12"/>
    <s v=""/>
    <s v=""/>
    <s v=""/>
    <s v=""/>
    <s v=""/>
    <s v="I1 / I2 / I3 / I4 / II1 / II2 / III1 / III2 / - / IIE / IIIE / -"/>
    <s v=""/>
    <s v=""/>
    <s v=""/>
    <s v="SI"/>
    <s v=""/>
    <s v=""/>
    <s v=""/>
    <n v="1"/>
    <n v="1"/>
  </r>
  <r>
    <s v="0002"/>
    <x v="4"/>
    <s v="3033291"/>
    <x v="36"/>
    <s v="5000042"/>
    <s v="5000042 MEJORAMIENTO DEL ACCESO DE LA POBLACION A METODOS DE PLANIFICACION FAMILIAR"/>
    <s v="3329110"/>
    <s v="3329110 METODOS DE ABSTINENCIA PERIODICA"/>
    <x v="0"/>
    <s v="PAREJA PROTEGIDA"/>
    <s v="Del  total  de  parejas  protegidas  a  programar  se  asignará  el  porcentaje  sgun mezcla antionceptiva propuesta"/>
    <s v=""/>
    <s v=""/>
    <s v="Total de parejas atendidas el año anterior"/>
    <m/>
    <s v="HIS"/>
    <s v=""/>
    <s v=""/>
    <s v=""/>
    <s v="SIS"/>
    <s v=""/>
    <s v=""/>
    <s v=""/>
    <s v="99208.08"/>
    <s v=""/>
    <s v=""/>
    <s v=""/>
    <s v=""/>
    <s v=""/>
    <s v="I1 / I2 / I3 / I4 / II1 / II2 / III1 / III2 / - / IIE / IIIE / -"/>
    <s v=""/>
    <s v=""/>
    <s v=""/>
    <s v="SI"/>
    <s v=""/>
    <s v=""/>
    <s v=""/>
    <n v="1"/>
    <n v="1"/>
  </r>
  <r>
    <s v="0002"/>
    <x v="4"/>
    <s v="3033291"/>
    <x v="36"/>
    <s v="5000042"/>
    <s v="5000042 MEJORAMIENTO DEL ACCESO DE LA POBLACION A METODOS DE PLANIFICACION FAMILIAR"/>
    <s v="3329111"/>
    <s v="3329111 METODO DE LACTANCIA MATERNA EXCLUSIVA(MELA)"/>
    <x v="0"/>
    <s v="PAREJA PROTEGIDA"/>
    <s v="Estimar según mezcla anticonceptiva, tomando como referencia el total de parejas protegidas a programar"/>
    <s v=""/>
    <s v=""/>
    <s v="Total de parejas atendidas el año anterior"/>
    <m/>
    <s v="HIS"/>
    <s v=""/>
    <s v=""/>
    <s v=""/>
    <s v="SIS"/>
    <s v=""/>
    <s v=""/>
    <s v=""/>
    <s v="99208.07"/>
    <s v=""/>
    <s v=""/>
    <s v=""/>
    <s v=""/>
    <s v=""/>
    <s v="I1 / I2 / I3 / I4 / II1 / II2 / III1 / III2 / - / IIE / IIIE / -"/>
    <s v=""/>
    <s v=""/>
    <s v=""/>
    <s v="SI"/>
    <s v=""/>
    <s v=""/>
    <s v=""/>
    <n v="1"/>
    <n v="1"/>
  </r>
  <r>
    <s v="0002"/>
    <x v="4"/>
    <s v="3033291"/>
    <x v="36"/>
    <s v="5000042"/>
    <s v="5000042 MEJORAMIENTO DEL ACCESO DE LA POBLACION A METODOS DE PLANIFICACION FAMILIAR"/>
    <s v="3329112"/>
    <s v="3329112 COMPLICACIONES POR USO DE DIU"/>
    <x v="0"/>
    <s v="PACIENTE ATENDIDO"/>
    <s v="Evaluar la tendencia de los casos presentados en los últimos 3 años"/>
    <s v=""/>
    <s v=""/>
    <s v="Total de parejas atendidas el año anterior"/>
    <m/>
    <s v="HIS"/>
    <s v=""/>
    <s v=""/>
    <s v=""/>
    <s v="SIS"/>
    <s v=""/>
    <s v=""/>
    <s v=""/>
    <s v="T833"/>
    <s v=""/>
    <s v=""/>
    <s v=""/>
    <s v=""/>
    <s v=""/>
    <s v="- / - / - / - / II1 / II2 / III1 / III2 / - / IIE / IIIE / -"/>
    <s v=""/>
    <s v=""/>
    <s v=""/>
    <s v="SI"/>
    <s v=""/>
    <s v=""/>
    <s v=""/>
    <n v="1"/>
    <n v="1"/>
  </r>
  <r>
    <s v="0002"/>
    <x v="4"/>
    <s v="3033291"/>
    <x v="36"/>
    <s v="5000042"/>
    <s v="5000042 MEJORAMIENTO DEL ACCESO DE LA POBLACION A METODOS DE PLANIFICACION FAMILIAR"/>
    <s v="3329113"/>
    <s v="3329113 ANTICONCEPTIVO HORMONAL MENSUAL INYECTABLE"/>
    <x v="0"/>
    <s v="PAREJA PROTEGIDA"/>
    <s v="Estimar según mezcla anticonceptiva, tomando como referencia el total de parejas protegidas a programar."/>
    <s v=""/>
    <s v=""/>
    <s v="Total de parejas atendidas el año anterior"/>
    <m/>
    <s v="HIS"/>
    <s v=""/>
    <s v=""/>
    <s v=""/>
    <s v="SIS"/>
    <s v=""/>
    <s v=""/>
    <s v=""/>
    <s v="99208.04"/>
    <s v=""/>
    <s v=""/>
    <s v=""/>
    <s v=""/>
    <s v=""/>
    <s v="I1 / I2 / I3 / I4 / II1 / II2 / III1 / III2 / - / IIE / IIIE / -"/>
    <s v=""/>
    <s v=""/>
    <s v=""/>
    <s v="SI"/>
    <s v=""/>
    <s v=""/>
    <s v=""/>
    <n v="1"/>
    <n v="1"/>
  </r>
  <r>
    <s v="0002"/>
    <x v="4"/>
    <s v="3033291"/>
    <x v="36"/>
    <s v="5000042"/>
    <s v="5000042 MEJORAMIENTO DEL ACCESO DE LA POBLACION A METODOS DE PLANIFICACION FAMILIAR"/>
    <s v="3329114"/>
    <s v="3329114 CONDON FEMENINO"/>
    <x v="0"/>
    <s v="PAREJA PROTEGIDA"/>
    <s v="Del  total  de  parejas  protegidas  a  programar  se  asignará  el  porcentaje  según  mezcla anticonceptiva propuesta"/>
    <s v=""/>
    <s v=""/>
    <s v="Total de parejas atendidas el año anterior"/>
    <m/>
    <s v="HIS"/>
    <s v=""/>
    <s v=""/>
    <s v=""/>
    <s v="SIS"/>
    <s v=""/>
    <s v=""/>
    <s v=""/>
    <s v="99208.06"/>
    <s v=""/>
    <s v=""/>
    <s v=""/>
    <s v=""/>
    <s v=""/>
    <s v="I1 / I2 / I3 / I4 / II1 / II2 / III1 / III2 / - / IIE / IIIE / -"/>
    <s v=""/>
    <s v=""/>
    <s v=""/>
    <s v="SI"/>
    <s v=""/>
    <s v=""/>
    <s v=""/>
    <n v="1"/>
    <n v="1"/>
  </r>
  <r>
    <s v="0002"/>
    <x v="4"/>
    <s v="3033291"/>
    <x v="36"/>
    <s v="5000042"/>
    <s v="5000042 MEJORAMIENTO DEL ACCESO DE LA POBLACION A METODOS DE PLANIFICACION FAMILIAR"/>
    <s v="3329115"/>
    <s v="3329115 IMPLANTE"/>
    <x v="0"/>
    <s v="PAREJA PROTEGIDA"/>
    <s v="Del  total  de  parejas  protegidas  a  programar  se  asignará  el  porcentaje  según  mezcla anticonceptiva propuesta"/>
    <s v=""/>
    <s v=""/>
    <s v="Total de parejas atendidas el año anterior"/>
    <m/>
    <s v="HIS"/>
    <s v=""/>
    <s v=""/>
    <s v=""/>
    <s v="SIS"/>
    <s v=""/>
    <s v=""/>
    <s v=""/>
    <s v="11975"/>
    <s v=""/>
    <s v=""/>
    <s v=""/>
    <s v=""/>
    <s v=""/>
    <s v="- / - / I3 / I4 / II1 / II2 / III1 / III2 / - / IIE / IIIE / -"/>
    <s v=""/>
    <s v=""/>
    <s v=""/>
    <s v="SI"/>
    <s v=""/>
    <s v=""/>
    <s v=""/>
    <n v="1"/>
    <n v="1"/>
  </r>
  <r>
    <s v="0002"/>
    <x v="4"/>
    <s v="3033291"/>
    <x v="36"/>
    <s v="5000042"/>
    <s v="5000042 MEJORAMIENTO DEL ACCESO DE LA POBLACION A METODOS DE PLANIFICACION FAMILIAR"/>
    <s v="3329116"/>
    <s v="3329116 EFECTOS SECUNDARIOS DEL IMPLANTE_x000a__x000a_"/>
    <x v="0"/>
    <s v="PACIENTE ATENDIDO"/>
    <s v="Según tendencia de los últimos 3 años"/>
    <s v=""/>
    <s v=""/>
    <s v="Total de parejas atendidas el año anterior"/>
    <m/>
    <s v="HIS"/>
    <s v=""/>
    <s v=""/>
    <s v=""/>
    <s v="SIS"/>
    <s v=""/>
    <s v=""/>
    <s v=""/>
    <s v="Y4253"/>
    <s v=""/>
    <s v=""/>
    <s v=""/>
    <s v=""/>
    <s v=""/>
    <s v="- / - / I3 / I4 / II1 / II2 / III1 / III2 / - / IIE / IIIE / -"/>
    <s v=""/>
    <s v=""/>
    <s v=""/>
    <s v="SI"/>
    <s v=""/>
    <s v=""/>
    <s v=""/>
    <n v="1"/>
    <n v="1"/>
  </r>
  <r>
    <s v="0002"/>
    <x v="4"/>
    <s v="3033291"/>
    <x v="36"/>
    <s v="5000042"/>
    <s v="5000042 MEJORAMIENTO DEL ACCESO DE LA POBLACION A METODOS DE PLANIFICACION FAMILIAR"/>
    <s v="3329117"/>
    <s v="3329117 EXTRACCIÓN O REMOCIÓN DEL IMPLANTE"/>
    <x v="0"/>
    <s v="PACIENTE ATENDIDO"/>
    <s v="Número de implantes aplicados hace tres años"/>
    <s v=""/>
    <s v=""/>
    <s v="Total de parejas atendidas el año anterior"/>
    <m/>
    <s v="HIS"/>
    <s v=""/>
    <s v=""/>
    <s v=""/>
    <s v="SIS"/>
    <s v=""/>
    <s v=""/>
    <s v=""/>
    <s v="11976"/>
    <s v=""/>
    <s v=""/>
    <s v=""/>
    <s v=""/>
    <s v=""/>
    <s v="- / - / I3 / I4 / II1 / II2 / III1 / III2 / - / IIE / IIIE / -"/>
    <s v=""/>
    <s v=""/>
    <s v=""/>
    <s v="SI"/>
    <s v=""/>
    <s v=""/>
    <s v=""/>
    <n v="1"/>
    <n v="1"/>
  </r>
  <r>
    <s v="0002"/>
    <x v="4"/>
    <s v="3033292"/>
    <x v="37"/>
    <s v="5000043"/>
    <s v="5000043 MEJORAMIENTO DEL ACCESO DE LA POBLACION A SERVICIOS DE CONSEJERIA EN SALUD SEXUAL Y REPRODUCTIVA"/>
    <s v="3329201"/>
    <s v="3329201 ORIENTACION/CONSEJERIA EN SALUD SEXUAL Y REPRODUCTIVA"/>
    <x v="0"/>
    <s v="PERSONA ATENDIDA"/>
    <s v="20% más de lo realizado el año anterior."/>
    <s v=""/>
    <s v=""/>
    <s v=""/>
    <m/>
    <s v="HIS"/>
    <s v=""/>
    <s v=""/>
    <s v=""/>
    <s v="SIS"/>
    <s v=""/>
    <s v=""/>
    <s v=""/>
    <s v="99402.04"/>
    <s v=""/>
    <s v=""/>
    <s v=""/>
    <s v=""/>
    <s v=""/>
    <s v="I1 / I2 / I3 / I4 / II1 / II2 / III1 / III2 / - / IIE / IIIE / -"/>
    <s v=""/>
    <s v=""/>
    <s v=""/>
    <s v="SI"/>
    <s v=""/>
    <s v=""/>
    <s v=""/>
    <n v="1"/>
    <n v="1"/>
  </r>
  <r>
    <s v="0002"/>
    <x v="4"/>
    <s v="3033292"/>
    <x v="37"/>
    <s v="5000043"/>
    <s v="5000043 MEJORAMIENTO DEL ACCESO DE LA POBLACION A SERVICIOS DE CONSEJERIA EN SALUD SEXUAL Y REPRODUCTIVA"/>
    <s v="3329202"/>
    <s v="3329202 CAPTACION DE MUJERES CON DEMANDA INSATISFECHA DE PLANIFICACION FAMILIAR"/>
    <x v="0"/>
    <s v="PERSONA ATENDIDA"/>
    <s v="8.6 % de la población de mujeres en edad fértil programable (Equivale a la proporción de mujeres con demanda insatisfecha en Planificación Familiar)."/>
    <s v=""/>
    <s v=""/>
    <s v="Número de mujeres captadas(u161) en el años anterior "/>
    <m/>
    <s v="HIS"/>
    <s v=""/>
    <s v=""/>
    <s v=""/>
    <s v="SIS"/>
    <s v=""/>
    <s v=""/>
    <s v=""/>
    <s v="U161"/>
    <s v=""/>
    <s v=""/>
    <s v=""/>
    <s v=""/>
    <s v=""/>
    <s v="I1 / I2 / I3 / I4 / II1 / II2 / III1 / III2 / - / IIE / IIIE / -"/>
    <s v=""/>
    <s v=""/>
    <s v=""/>
    <s v="SI"/>
    <s v=""/>
    <s v=""/>
    <s v=""/>
    <n v="1"/>
    <n v="1"/>
  </r>
  <r>
    <s v="0002"/>
    <x v="4"/>
    <s v="3033292"/>
    <x v="37"/>
    <s v="5000043"/>
    <s v="5000043 MEJORAMIENTO DEL ACCESO DE LA POBLACION A SERVICIOS DE CONSEJERIA EN SALUD SEXUAL Y REPRODUCTIVA"/>
    <s v="3329203"/>
    <s v="3329203 ATENCION PREGESTACIONAL"/>
    <x v="0"/>
    <s v="PERSONA ATENDIDA"/>
    <s v="10 % de gestantes programadas en el año."/>
    <s v=""/>
    <s v=""/>
    <s v="10% del Total de niños de 1 año del padrón nominal. "/>
    <m/>
    <s v="HIS"/>
    <s v=""/>
    <s v=""/>
    <s v=""/>
    <s v="SIS"/>
    <s v=""/>
    <s v=""/>
    <s v=""/>
    <s v="99385.02 y 99386.02"/>
    <s v=""/>
    <s v=""/>
    <s v=""/>
    <s v=""/>
    <s v=""/>
    <s v="I1 / I2 / I3 / I4 / II1 / II2 / III1 / III2 / - / IIE / IIIE / -"/>
    <s v=""/>
    <s v=""/>
    <s v=""/>
    <s v="SI"/>
    <s v=""/>
    <s v=""/>
    <s v=""/>
    <n v="1"/>
    <n v="1"/>
  </r>
  <r>
    <s v="0002"/>
    <x v="4"/>
    <s v="3033294"/>
    <x v="38"/>
    <s v="5000044"/>
    <s v="5000044 BRINDAR ATENCION A LA GESTANTE CON COMPLICACIONES"/>
    <s v="3329404"/>
    <s v="3329404 AMENAZA DE PARTO PREMATURO"/>
    <x v="0"/>
    <s v="CASO TRATADO"/>
    <s v="de acuerdo a la tendencia de casos presentados en los últimos tres años."/>
    <s v=""/>
    <s v=""/>
    <s v=""/>
    <m/>
    <s v="Reporte de atención por emergencia y egresos hospitalarios"/>
    <s v=""/>
    <s v=""/>
    <s v=""/>
    <s v="SIS"/>
    <s v=""/>
    <s v=""/>
    <s v=""/>
    <s v="NO"/>
    <s v=""/>
    <s v=""/>
    <s v="O470"/>
    <s v=""/>
    <s v=""/>
    <s v="- / - / - / - / II1 / II2 / III1 / III2 / - / IIE / IIIE / -"/>
    <s v=""/>
    <s v=""/>
    <s v=""/>
    <s v="SI"/>
    <s v=""/>
    <s v=""/>
    <s v=""/>
    <n v="1"/>
    <n v="1"/>
  </r>
  <r>
    <s v="0002"/>
    <x v="4"/>
    <s v="3033294"/>
    <x v="38"/>
    <s v="5000044"/>
    <s v="5000044 BRINDAR ATENCION A LA GESTANTE CON COMPLICACIONES"/>
    <s v="3329406"/>
    <s v="3329406 HEMORRAGIAS DE LA 1ER MITAD DEL EMBARAZO SIN LAPAROTOMIA"/>
    <x v="0"/>
    <s v="CASO TRATADO"/>
    <s v="De acuerdo a la tendencia de casos presentados en los últimos tres años"/>
    <s v=""/>
    <s v=""/>
    <s v=""/>
    <m/>
    <s v="Reporte de atención por emergencia y egresos hospitalarios"/>
    <s v=""/>
    <s v=""/>
    <s v=""/>
    <s v="SIS"/>
    <s v=""/>
    <s v=""/>
    <s v=""/>
    <s v="• O200 Amenaza de Aborto_x000a_• O03 Aborto espontáneo, _x000a_• O06 Aborto no especificado, _x000a_• O01 Mola hidatiforme, _x000a_• O02 Otros productos anormales de la concepción._x000a_"/>
    <s v=""/>
    <s v=""/>
    <s v=""/>
    <s v=""/>
    <s v=""/>
    <s v="- / - / - / I4 / II1 / II2 / III1 / III2 / - / IIE / IIIE / -"/>
    <s v=""/>
    <s v=""/>
    <s v=""/>
    <s v="SI"/>
    <s v=""/>
    <s v=""/>
    <s v=""/>
    <n v="1"/>
    <n v="1"/>
  </r>
  <r>
    <s v="0002"/>
    <x v="4"/>
    <s v="3033294"/>
    <x v="38"/>
    <s v="5000044"/>
    <s v="5000044 BRINDAR ATENCION A LA GESTANTE CON COMPLICACIONES"/>
    <s v="3329407"/>
    <s v="3329407 HEMORRAGIA DE LA 2DA MITAD DEL EMBARAZO"/>
    <x v="0"/>
    <s v="CASO TRATADO"/>
    <s v="De acuerdo a la tendencia de casos presentados en los últimos tres años"/>
    <s v=""/>
    <s v=""/>
    <s v=""/>
    <m/>
    <s v="Reporte de atención por emergencia y egresos hospitalarios"/>
    <s v=""/>
    <s v=""/>
    <s v=""/>
    <s v="SIS"/>
    <s v=""/>
    <s v=""/>
    <s v=""/>
    <s v="• O44 Placenta previa_x000a_• O45 Desprendimiento prematuro de la placenta_x000a_• O71 Rotura uterina_x000a_• O432 Adherencia mórbida de la placenta_x000a_• O440 Placenta previa con especificación de que no hubo hemorragia_x000a_• O441 Placenta previa con hemorragia_x000a_• O459 Desprendimi"/>
    <s v=""/>
    <s v=""/>
    <s v=""/>
    <s v=""/>
    <s v=""/>
    <s v="- / - / - / - / II1 / II2 / III1 / III2 / - / IIE / IIIE / -"/>
    <s v=""/>
    <s v=""/>
    <s v=""/>
    <s v="SI"/>
    <s v=""/>
    <s v=""/>
    <s v=""/>
    <n v="1"/>
    <n v="1"/>
  </r>
  <r>
    <s v="0002"/>
    <x v="4"/>
    <s v="3033294"/>
    <x v="38"/>
    <s v="5000044"/>
    <s v="5000044 BRINDAR ATENCION A LA GESTANTE CON COMPLICACIONES"/>
    <s v="3329408"/>
    <s v="3329408 HIPEREMESIS GRAVIDICA"/>
    <x v="0"/>
    <s v="CASO TRATADO"/>
    <s v="De acuerdo a la tendencia de casos presentados en los últimos tres años"/>
    <s v=""/>
    <s v=""/>
    <s v=""/>
    <m/>
    <s v="Reporte de atención por emergencia y egresos hospitalarios"/>
    <s v=""/>
    <s v=""/>
    <s v=""/>
    <s v="SIS"/>
    <s v=""/>
    <s v=""/>
    <s v=""/>
    <s v="• O210 Hiperémesis gravídica leve o no especificada_x000a_• O211 Hiperémesis gravídica con trastornos metabólicos_x000a_• O212 Hiperémesis gravídica tardía_x000a_• O218 Otros vómitos que complican el embarazo_x000a_• O219 Vómitos del embarazo, no especificados_x000a_• O21 Hiperémesis "/>
    <s v=""/>
    <s v=""/>
    <s v=""/>
    <s v=""/>
    <s v=""/>
    <s v="- / - / - / I4 / II1 / II2 / III1 / III2 / - / IIE / IIIE / -"/>
    <s v=""/>
    <s v=""/>
    <s v=""/>
    <s v="SI"/>
    <s v=""/>
    <s v=""/>
    <s v=""/>
    <n v="1"/>
    <n v="1"/>
  </r>
  <r>
    <s v="0002"/>
    <x v="4"/>
    <s v="3033294"/>
    <x v="38"/>
    <s v="5000044"/>
    <s v="5000044 BRINDAR ATENCION A LA GESTANTE CON COMPLICACIONES"/>
    <s v="3329409"/>
    <s v="3329409 INFECCION DEL TRACTO URINARIO EN EL EMBARAZO"/>
    <x v="0"/>
    <s v="CASO TRATADO"/>
    <s v="De acuerdo a la tendencia de casos presentados en los últimos tres años"/>
    <s v=""/>
    <s v=""/>
    <s v=""/>
    <m/>
    <s v="Reporte de atención por emergencia y egresos hospitalarios"/>
    <s v=""/>
    <s v=""/>
    <s v=""/>
    <s v="SIS"/>
    <s v=""/>
    <s v=""/>
    <s v=""/>
    <s v="• O230 Infección del riñón en el embarazo_x000a_• O231 Infección de la vejiga urinaria en el embarazo_x000a_• O232 Infección de la uretra en el embarazo_x000a_• O233 Infección de otras partes de las vías urinarias en el embarazo_x000a_• O234 Infección no especificada de las vías"/>
    <s v=""/>
    <s v=""/>
    <s v=""/>
    <s v=""/>
    <s v=""/>
    <s v="- / - / I3 / I4 / II1 / II2 / III1 / III2 / - / IIE / IIIE / -"/>
    <s v=""/>
    <s v=""/>
    <s v=""/>
    <s v="SI"/>
    <s v=""/>
    <s v=""/>
    <s v=""/>
    <n v="1"/>
    <n v="1"/>
  </r>
  <r>
    <s v="0002"/>
    <x v="4"/>
    <s v="3033294"/>
    <x v="38"/>
    <s v="5000044"/>
    <s v="5000044 BRINDAR ATENCION A LA GESTANTE CON COMPLICACIONES"/>
    <s v="3329413"/>
    <s v="3329413 RUPTURA PREMATURA DE MEMBRANAS Y OTRARELACIONADAS"/>
    <x v="0"/>
    <s v="CASO TRATADO"/>
    <s v="De acuerdo a la tendencia de casos presentados en los últimos tres años"/>
    <s v=""/>
    <s v=""/>
    <s v=""/>
    <m/>
    <s v="Reporte de atención por emergencia y egresos hospitalarios"/>
    <s v=""/>
    <s v=""/>
    <s v=""/>
    <s v="SIS"/>
    <s v=""/>
    <s v=""/>
    <s v=""/>
    <s v="O41Otros trastornos del líquido amniótico y de las membranas_x000a_"/>
    <s v=""/>
    <s v=""/>
    <s v=""/>
    <s v=""/>
    <s v=""/>
    <s v="- / - / - / I4 / II1 / II2 / III1 / III2 / - / IIE / IIIE / -"/>
    <s v=""/>
    <s v=""/>
    <s v=""/>
    <s v="SI"/>
    <s v=""/>
    <s v=""/>
    <s v=""/>
    <n v="1"/>
    <n v="1"/>
  </r>
  <r>
    <s v="0002"/>
    <x v="4"/>
    <s v="3033294"/>
    <x v="38"/>
    <s v="5000044"/>
    <s v="5000044 BRINDAR ATENCION A LA GESTANTE CON COMPLICACIONES"/>
    <s v="3329414"/>
    <s v="3329414 HEMORRAGIAS DE LA 1ERA MITAD DEL EMBARAZO CON LAPAROTOMIA"/>
    <x v="0"/>
    <s v="CASO TRATADO"/>
    <s v="De acuerdo a la tendencia de casos presentados en los últimos tres años"/>
    <s v=""/>
    <s v=""/>
    <s v=""/>
    <m/>
    <s v="Reporte de atención por emergencia y egresos hospitalarios"/>
    <s v=""/>
    <s v=""/>
    <s v=""/>
    <s v="SIS"/>
    <s v=""/>
    <s v=""/>
    <s v=""/>
    <s v="Sumatoria egresos registrados con el código O00.9 Embarazo ectópico."/>
    <s v=""/>
    <s v=""/>
    <s v=""/>
    <s v=""/>
    <s v=""/>
    <s v="- / - / - / - / II1 / II2 / III1 / III2 / - / IIE / IIIE / -"/>
    <s v=""/>
    <s v=""/>
    <s v=""/>
    <s v="SI"/>
    <s v=""/>
    <s v=""/>
    <s v=""/>
    <n v="1"/>
    <n v="1"/>
  </r>
  <r>
    <s v="0002"/>
    <x v="4"/>
    <s v="3033294"/>
    <x v="38"/>
    <s v="5000044"/>
    <s v="5000044 BRINDAR ATENCION A LA GESTANTE CON COMPLICACIONES"/>
    <s v="3329415"/>
    <s v="3329415 TRASTORNO HIPERTENSIVOS EN EL EMBARAZO"/>
    <x v="0"/>
    <s v="CASO TRATADO"/>
    <s v="De acuerdo a la tendencia de casos presentados en los últimos tres años"/>
    <s v=""/>
    <s v=""/>
    <s v=""/>
    <m/>
    <s v="Reporte de atención por emergencia y egresos hospitalarios"/>
    <s v=""/>
    <s v=""/>
    <s v=""/>
    <s v="SIS"/>
    <s v=""/>
    <s v=""/>
    <s v=""/>
    <s v="O11 Trastornos hipertensivo preexistentes, con proteinuria agregada_x000a_ O13 Hipertensión gestacional sin proteinuria significativa O14  Hipertensión gestacional con proteinuria significativa_x000a_"/>
    <s v=""/>
    <s v=""/>
    <s v=""/>
    <s v=""/>
    <s v=""/>
    <s v="- / - / - / - / II1 / II2 / III1 / III2 / - / IIE / IIIE / -"/>
    <s v=""/>
    <s v=""/>
    <s v=""/>
    <s v="SI"/>
    <s v=""/>
    <s v=""/>
    <s v=""/>
    <n v="1"/>
    <n v="1"/>
  </r>
  <r>
    <s v="0002"/>
    <x v="4"/>
    <s v="3033294"/>
    <x v="38"/>
    <s v="5000044"/>
    <s v="5000044 BRINDAR ATENCION A LA GESTANTE CON COMPLICACIONES"/>
    <s v="3329416"/>
    <s v="3329416 TRASTORNOS METABOLICOS DEL EMBARAZO"/>
    <x v="0"/>
    <s v="CASO TRATADO"/>
    <s v="De acuerdo a la tendencia de casos presentados en los últimos tres años"/>
    <s v=""/>
    <s v=""/>
    <s v=""/>
    <m/>
    <s v="Reporte de atención por emergencia y egresos hospitalarios"/>
    <s v=""/>
    <s v=""/>
    <s v=""/>
    <s v="SIS"/>
    <s v=""/>
    <s v=""/>
    <s v=""/>
    <s v="O240 Diabetes mellitus preexistente insulinodependiente, en el embarazo_x000a_O241 Diabetes mellitus preexistente no insulinodependiente, en el embarazo_x000a_O242 Diabetes mellitus preexistente relacionada con desnutrición, en el embarazo_x000a_O243 Diabetes mellitus pree"/>
    <s v=""/>
    <s v=""/>
    <s v=""/>
    <s v=""/>
    <s v=""/>
    <s v="- / - / - / - / II1 / II2 / III1 / III2 / - / IIE / IIIE / -"/>
    <s v=""/>
    <s v=""/>
    <s v=""/>
    <s v="SI"/>
    <s v=""/>
    <s v=""/>
    <s v=""/>
    <n v="1"/>
    <n v="1"/>
  </r>
  <r>
    <s v="0002"/>
    <x v="4"/>
    <s v="3033294"/>
    <x v="38"/>
    <s v="5000044"/>
    <s v="5000044 BRINDAR ATENCION A LA GESTANTE CON COMPLICACIONES"/>
    <s v="3329417"/>
    <s v="3329417 OTRAS ENFERMEDADES DEL EMBARAZO"/>
    <x v="0"/>
    <s v="CASO TRATADO"/>
    <s v="De acuerdo a la tendencia de casos presentados en los últimos tres años"/>
    <s v=""/>
    <s v=""/>
    <s v=""/>
    <m/>
    <s v="Reporte de atención por emergencia y egresos hospitalarios"/>
    <s v=""/>
    <s v=""/>
    <s v=""/>
    <s v="SIS"/>
    <s v=""/>
    <s v=""/>
    <s v=""/>
    <s v="• O40 Polihidramnios_x000a_• O41.0 Oligohidramnios_x000a_• O48 Embarazo prolongado_x000a_• J-10 Gestante con Virus Influenza A H1 N1_x000a_• O36.0 Atención Materna por isoinmunización RHESUS._x000a_• O36.2 Atención Materna POR Hidropesía Fetal_x000a_• Otras complicaciones no definidas en el"/>
    <s v=""/>
    <s v=""/>
    <s v=""/>
    <s v=""/>
    <s v=""/>
    <s v="- / - / - / - / II1 / II2 / III1 / III2 / - / IIE / IIIE / -"/>
    <s v=""/>
    <s v=""/>
    <s v=""/>
    <s v="SI"/>
    <s v=""/>
    <s v=""/>
    <s v=""/>
    <n v="1"/>
    <n v="1"/>
  </r>
  <r>
    <s v="0002"/>
    <x v="4"/>
    <s v="3033294"/>
    <x v="38"/>
    <s v="5000044"/>
    <s v="5000044 BRINDAR ATENCION A LA GESTANTE CON COMPLICACIONES"/>
    <s v="3329418"/>
    <s v="3329418 GESTANTE CON ANEMIA"/>
    <x v="0"/>
    <s v="CASO TRATADO"/>
    <s v="De acuerdo a la tendencia de casos presentados en los últimos tres años"/>
    <s v=""/>
    <s v=""/>
    <s v=""/>
    <m/>
    <s v="HIS"/>
    <s v=""/>
    <s v=""/>
    <s v=""/>
    <s v="SIS"/>
    <s v=""/>
    <s v=""/>
    <s v=""/>
    <s v="O99.0 Anemia en gestantes."/>
    <s v=""/>
    <s v=""/>
    <s v=""/>
    <s v=""/>
    <s v=""/>
    <s v="- / I2 / I3 / I4 / II1 / II2 / III1 / III2 / - / IIE / IIIE / -"/>
    <s v=""/>
    <s v=""/>
    <s v=""/>
    <s v="SI"/>
    <s v=""/>
    <s v=""/>
    <s v=""/>
    <n v="1"/>
    <n v="1"/>
  </r>
  <r>
    <s v="0002"/>
    <x v="4"/>
    <s v="3033295"/>
    <x v="39"/>
    <s v="5000045"/>
    <s v="5000045 BRINDAR ATENCION DE PARTO NORMAL"/>
    <s v="3329501"/>
    <s v="3329501 ATENCION DEL PARTO NORMAL"/>
    <x v="0"/>
    <s v="PARTO NORMAL"/>
    <s v="80% de las gestantes programadas para atención prenatal"/>
    <s v=""/>
    <s v=""/>
    <s v=""/>
    <m/>
    <s v="CNV"/>
    <s v=""/>
    <s v=""/>
    <s v=""/>
    <s v="SIS"/>
    <s v=""/>
    <s v=""/>
    <s v=""/>
    <m/>
    <s v=""/>
    <s v=""/>
    <s v=""/>
    <s v=""/>
    <s v=""/>
    <s v="- / - / I3 / I4 / II1 / II2 / III1 / III2 / - / - / IIIE / -"/>
    <s v=""/>
    <s v=""/>
    <s v=""/>
    <s v="SI"/>
    <s v=""/>
    <s v=""/>
    <s v=""/>
    <n v="1"/>
    <n v="1"/>
  </r>
  <r>
    <s v="0002"/>
    <x v="4"/>
    <s v="3033296"/>
    <x v="40"/>
    <s v="5000046"/>
    <s v="5000046 BRINDAR ATENCION DEL PARTO COMPLICADO NO QUIRURGICO"/>
    <s v="3329601"/>
    <s v="3329601 TRABAJO DE PARTO DISFUNCIONAL."/>
    <x v="0"/>
    <s v="PARTO COMPLICADO"/>
    <s v="Según tendencia de casos presentados y atendidos en los últimos 3 años"/>
    <s v=""/>
    <s v=""/>
    <s v=""/>
    <m/>
    <s v="Egreso hospitalario"/>
    <s v=""/>
    <s v=""/>
    <s v=""/>
    <s v="SIS"/>
    <s v=""/>
    <s v=""/>
    <s v=""/>
    <m/>
    <s v=""/>
    <s v=""/>
    <s v=""/>
    <s v=""/>
    <s v=""/>
    <s v="- / - / - / - / II1 / II2 / III1 / III2 / - / IIE / IIIE / -"/>
    <s v=""/>
    <s v=""/>
    <s v=""/>
    <s v="SI"/>
    <s v=""/>
    <s v=""/>
    <s v=""/>
    <n v="1"/>
    <n v="1"/>
  </r>
  <r>
    <s v="0002"/>
    <x v="4"/>
    <s v="3033296"/>
    <x v="40"/>
    <s v="5000046"/>
    <s v="5000046 BRINDAR ATENCION DEL PARTO COMPLICADO NO QUIRURGICO"/>
    <s v="3329602"/>
    <s v="3329602 HEMORRAGIAS INTRAPARTO Y POSTPARTO"/>
    <x v="0"/>
    <s v="PARTO COMPLICADO"/>
    <s v="Según tendencia de casos presentados y atendidos en los últimos 3 años"/>
    <s v=""/>
    <s v=""/>
    <s v=""/>
    <m/>
    <s v="Egreso hospitalario"/>
    <s v=""/>
    <s v=""/>
    <s v=""/>
    <s v="SIS"/>
    <s v=""/>
    <s v=""/>
    <s v=""/>
    <m/>
    <s v=""/>
    <s v=""/>
    <s v=""/>
    <s v=""/>
    <s v=""/>
    <s v="- / - / - / I4 / II1 / II2 / III1 / III2 / - / IIE / IIIE / -"/>
    <s v=""/>
    <s v=""/>
    <s v=""/>
    <s v="SI"/>
    <s v=""/>
    <s v=""/>
    <s v=""/>
    <n v="1"/>
    <n v="1"/>
  </r>
  <r>
    <s v="0002"/>
    <x v="4"/>
    <s v="3033297"/>
    <x v="41"/>
    <s v="5000047"/>
    <s v="5000047 BRINDAR ATENCION DEL PARTO COMPLICADO QUIRURGICO"/>
    <s v="3329701"/>
    <s v="3329701 CESAREA"/>
    <x v="0"/>
    <s v="CESAREA"/>
    <s v="Los establecimientos de salud con la capacidad resolutiva correspondiente programan de acuerdo a tendencia de los últimos 3 años."/>
    <s v=""/>
    <s v=""/>
    <s v=""/>
    <m/>
    <s v="CNV"/>
    <s v=""/>
    <s v=""/>
    <s v="CNV"/>
    <s v="SIS"/>
    <s v=""/>
    <s v=""/>
    <s v=""/>
    <m/>
    <s v=""/>
    <s v=""/>
    <s v=""/>
    <s v=""/>
    <s v=""/>
    <s v="- / - / - / - / II1 / II2 / III1 / III2 / - / IIE / IIIE / -"/>
    <s v=""/>
    <s v=""/>
    <s v=""/>
    <s v="SI"/>
    <s v=""/>
    <s v=""/>
    <s v=""/>
    <n v="1"/>
    <n v="1"/>
  </r>
  <r>
    <s v="0002"/>
    <x v="4"/>
    <s v="3033298"/>
    <x v="42"/>
    <s v="5000048"/>
    <s v="5000048 ATENDER EL PUERPERIO"/>
    <s v="3329801"/>
    <s v="3329801 ATENCION DEL PUERPERIO"/>
    <x v="0"/>
    <s v="ATENCION PUERPERAL"/>
    <s v="100% de los partos vaginales + Cesareas."/>
    <s v=""/>
    <s v=""/>
    <s v=""/>
    <m/>
    <s v="HIS"/>
    <s v=""/>
    <s v=""/>
    <s v=""/>
    <s v="SIS"/>
    <s v=""/>
    <s v=""/>
    <s v=""/>
    <s v="59430"/>
    <s v=""/>
    <s v=""/>
    <s v=""/>
    <s v=""/>
    <s v=""/>
    <s v="I1 / I2 / I3 / I4 / II1 / II2 / III1 / III2 / - / IIE / IIIE / -"/>
    <s v=""/>
    <s v=""/>
    <s v=""/>
    <s v="SI"/>
    <s v=""/>
    <s v=""/>
    <s v=""/>
    <n v="1"/>
    <n v="1"/>
  </r>
  <r>
    <s v="0002"/>
    <x v="4"/>
    <s v="3033299"/>
    <x v="43"/>
    <s v="5000049"/>
    <s v="5000049 ATENDER EL PUERPERIO CON COMPLICACIONES"/>
    <s v="3329901"/>
    <s v="3329901 ENDOMETRITIS PUERPERAL"/>
    <x v="0"/>
    <s v="CASO TRATADO"/>
    <s v="De acuerdo a la tendencia de casos presentados en los últimos tres años."/>
    <s v=""/>
    <s v=""/>
    <s v=""/>
    <m/>
    <s v="Egreso Hospitalario"/>
    <s v=""/>
    <s v=""/>
    <s v=""/>
    <s v="SIS"/>
    <s v=""/>
    <s v=""/>
    <s v=""/>
    <s v="N/A"/>
    <s v=""/>
    <s v=""/>
    <s v=""/>
    <s v=""/>
    <s v=""/>
    <s v="- / - / - / - / II1 / II2 / III1 / III2 / - / IIE / IIIE / -"/>
    <s v=""/>
    <s v=""/>
    <s v=""/>
    <s v="SI"/>
    <s v=""/>
    <s v=""/>
    <s v=""/>
    <n v="1"/>
    <n v="1"/>
  </r>
  <r>
    <s v="0002"/>
    <x v="4"/>
    <s v="3033299"/>
    <x v="43"/>
    <s v="5000049"/>
    <s v="5000049 ATENDER EL PUERPERIO CON COMPLICACIONES"/>
    <s v="3329902"/>
    <s v="3329902 MASTITIS"/>
    <x v="0"/>
    <s v="CASO TRATADO"/>
    <s v="De acuerdo a la tendencia de casos presentados en los últimos tres años."/>
    <s v=""/>
    <s v=""/>
    <s v=""/>
    <m/>
    <s v="Sumatoria de los casos de complicaciones registradas con el código O91 Infección de la mama asociada con el parto."/>
    <s v=""/>
    <s v=""/>
    <s v=""/>
    <s v="SIS"/>
    <s v=""/>
    <s v=""/>
    <s v=""/>
    <s v="O91"/>
    <s v=""/>
    <s v=""/>
    <s v=""/>
    <s v=""/>
    <s v=""/>
    <s v="- / - / - / - / II1 / II2 / III1 / III2 / - / IIE / IIIE / -"/>
    <s v=""/>
    <s v=""/>
    <s v=""/>
    <s v="SI"/>
    <s v=""/>
    <s v=""/>
    <s v=""/>
    <n v="1"/>
    <n v="1"/>
  </r>
  <r>
    <s v="0002"/>
    <x v="4"/>
    <s v="3033299"/>
    <x v="43"/>
    <s v="5000049"/>
    <s v="5000049 ATENDER EL PUERPERIO CON COMPLICACIONES"/>
    <s v="3329903"/>
    <s v="3329903 OTRAS COMPLICACIONES DEL PUERPERIO"/>
    <x v="0"/>
    <s v="CASO TRATADO"/>
    <s v="De acuerdo a la tendencia de casos presentados en los últimos tres años."/>
    <s v=""/>
    <s v=""/>
    <s v=""/>
    <m/>
    <s v="Reporte de atenciones en consultorio externo HIS_x000a__x000a__x000a__x000a_"/>
    <s v=""/>
    <s v=""/>
    <s v=""/>
    <s v="SIS"/>
    <s v=""/>
    <s v=""/>
    <s v=""/>
    <s v="N/A"/>
    <s v=""/>
    <s v=""/>
    <s v=""/>
    <s v=""/>
    <s v=""/>
    <s v="- / - / - / - / II1 / II2 / III1 / III2 / - / IIE / IIIE / -"/>
    <s v=""/>
    <s v=""/>
    <s v=""/>
    <s v="SI"/>
    <s v=""/>
    <s v=""/>
    <s v=""/>
    <n v="1"/>
    <n v="1"/>
  </r>
  <r>
    <s v="0002"/>
    <x v="4"/>
    <s v="3033300"/>
    <x v="44"/>
    <s v="5000050"/>
    <s v="5000050 ATENDER COMPLICACIONES OBSTETRICAS EN UNIDAD DE CUIDADOS INTENSIVOS"/>
    <s v="3330001"/>
    <s v="3330001 SHOCK HIPOVOLEMICO"/>
    <x v="0"/>
    <s v="CASO TRATADO"/>
    <s v="De acuerdo a la tendencia de casos presentados en los últimos tres años."/>
    <s v=""/>
    <s v=""/>
    <s v=""/>
    <m/>
    <s v="Reporte de egresos de UCI, de los últimos 03 años."/>
    <s v=""/>
    <s v=""/>
    <s v="Egresos hospitalarios"/>
    <s v="SIS"/>
    <s v=""/>
    <s v=""/>
    <s v=""/>
    <s v="N/A"/>
    <s v=""/>
    <s v=""/>
    <s v=""/>
    <s v=""/>
    <s v=""/>
    <s v="- / - / - / - / II1 / II2 / III1 / III2 / - / IIE / IIIE / -"/>
    <s v=""/>
    <s v=""/>
    <s v=""/>
    <s v="SI"/>
    <s v=""/>
    <s v=""/>
    <s v=""/>
    <n v="1"/>
    <n v="1"/>
  </r>
  <r>
    <s v="0002"/>
    <x v="4"/>
    <s v="3033300"/>
    <x v="44"/>
    <s v="5000050"/>
    <s v="5000050 ATENDER COMPLICACIONES OBSTETRICAS EN UNIDAD DE CUIDADOS INTENSIVOS"/>
    <s v="3330002"/>
    <s v="3330002 SHOCK SEPTICO OBSTETRICO"/>
    <x v="0"/>
    <s v="CASO TRATADO"/>
    <s v="De acuerdo a la tendencia de casos presentados en los últimos tres años."/>
    <s v=""/>
    <s v=""/>
    <s v=""/>
    <m/>
    <s v="Reporte de egresos de UCI, de los últimos 03 años."/>
    <s v=""/>
    <s v=""/>
    <s v="Egresos hospitalarios"/>
    <s v="SIS"/>
    <s v=""/>
    <s v=""/>
    <s v=""/>
    <s v="N/A"/>
    <s v=""/>
    <s v=""/>
    <s v=""/>
    <s v=""/>
    <s v=""/>
    <s v="- / - / - / - / II1 / II2 / III1 / III2 / - / IIE / IIIE / -"/>
    <s v=""/>
    <s v=""/>
    <s v=""/>
    <s v="SI"/>
    <s v=""/>
    <s v=""/>
    <s v=""/>
    <n v="1"/>
    <n v="1"/>
  </r>
  <r>
    <s v="0002"/>
    <x v="4"/>
    <s v="3033300"/>
    <x v="44"/>
    <s v="5000050"/>
    <s v="5000050 ATENDER COMPLICACIONES OBSTETRICAS EN UNIDAD DE CUIDADOS INTENSIVOS"/>
    <s v="3330003"/>
    <s v="3330003 SINDROME DE HELLP"/>
    <x v="0"/>
    <s v="CASO TRATADO"/>
    <s v="De acuerdo a la tendencia de casos presentados en los últimos tres años."/>
    <s v=""/>
    <s v=""/>
    <s v=""/>
    <m/>
    <s v="Reporte de egresos de UCI, de los últimos 03 años."/>
    <s v=""/>
    <s v=""/>
    <s v="Egresos hospitalarios"/>
    <s v="SIS"/>
    <s v=""/>
    <s v=""/>
    <s v=""/>
    <s v="N/A"/>
    <s v=""/>
    <s v=""/>
    <s v=""/>
    <s v=""/>
    <s v=""/>
    <s v="- / - / - / - / II1 / II2 / III1 / III2 / - / IIE / IIIE / -"/>
    <s v=""/>
    <s v=""/>
    <s v=""/>
    <s v="SI"/>
    <s v=""/>
    <s v=""/>
    <s v=""/>
    <n v="1"/>
    <n v="1"/>
  </r>
  <r>
    <s v="0002"/>
    <x v="4"/>
    <s v="3033300"/>
    <x v="44"/>
    <s v="5000050"/>
    <s v="5000050 ATENDER COMPLICACIONES OBSTETRICAS EN UNIDAD DE CUIDADOS INTENSIVOS"/>
    <s v="3330004"/>
    <s v="3330004 ATENCION DE GESTANTES COMPLICADAS EN UCI (CARDIOPATIA SEVERA, DIABETICA SEVERA, RENAL SEVERA ETC)"/>
    <x v="0"/>
    <s v="CASO TRATADO"/>
    <s v="De acuerdo a la tendencia de casos presentados en los últimos tres años."/>
    <s v=""/>
    <s v=""/>
    <s v=""/>
    <m/>
    <s v="Reporte de egresos de UCI, de los últimos 03 años."/>
    <s v=""/>
    <s v=""/>
    <s v=""/>
    <s v="SIS"/>
    <s v=""/>
    <s v=""/>
    <s v=""/>
    <s v="N/A"/>
    <s v=""/>
    <s v=""/>
    <s v=""/>
    <s v=""/>
    <s v=""/>
    <s v="- / - / - / - / - / II2 / III1 / III2 / - / IIE / IIIE / -"/>
    <s v=""/>
    <s v=""/>
    <s v=""/>
    <s v="SI"/>
    <s v=""/>
    <s v=""/>
    <s v=""/>
    <n v="1"/>
    <n v="1"/>
  </r>
  <r>
    <s v="0002"/>
    <x v="4"/>
    <s v="3033300"/>
    <x v="44"/>
    <s v="5000050"/>
    <s v="5000050 ATENDER COMPLICACIONES OBSTETRICAS EN UNIDAD DE CUIDADOS INTENSIVOS"/>
    <s v="3330005"/>
    <s v="3330005 ECLAMPSIA SEVERA"/>
    <x v="0"/>
    <s v="CASO TRATADO"/>
    <s v="De acuerdo a la tendencia de casos presentados en los últimos tres años."/>
    <s v=""/>
    <s v=""/>
    <s v=""/>
    <m/>
    <s v="Reporte de egresos de UCI, de los últimos 03 años."/>
    <s v=""/>
    <s v=""/>
    <s v="Egresos hospitalarios"/>
    <s v="SIS"/>
    <s v=""/>
    <s v=""/>
    <s v=""/>
    <s v="N/A"/>
    <s v=""/>
    <s v=""/>
    <s v=""/>
    <s v=""/>
    <s v=""/>
    <s v="- / - / - / - / - / II2 / III1 / III2 / - / IIE / IIIE / -"/>
    <s v=""/>
    <s v=""/>
    <s v=""/>
    <s v="SI"/>
    <s v=""/>
    <s v=""/>
    <s v=""/>
    <n v="1"/>
    <n v="1"/>
  </r>
  <r>
    <s v="0002"/>
    <x v="4"/>
    <s v="3033304"/>
    <x v="45"/>
    <s v="5000052"/>
    <s v="5000052 MEJORAMIENTO DEL ACCESO AL SISTEMA DE REFERENCIA INSTITUCIONAL"/>
    <s v="3330401"/>
    <s v="3330401 REFERENCIA DE FONP / FUNCIONES OBSTETRICAS NEONATALES PRIMARIAS (EESS de los niveles I.1, I.2,1.3)"/>
    <x v="0"/>
    <s v="GESTANTE Y/O NEONATO REFERIDO"/>
    <s v="De acuerdo a la tendencia de casos presentados en los últimos tres años"/>
    <s v=""/>
    <s v=""/>
    <s v=""/>
    <m/>
    <s v="Reporte de Referenciade los establecimientos de salud FONP (I-1, I-2 y I-3),"/>
    <s v=""/>
    <s v=""/>
    <s v=""/>
    <s v="SIS"/>
    <s v=""/>
    <s v=""/>
    <s v=""/>
    <s v="N/A"/>
    <s v=""/>
    <s v=""/>
    <s v=""/>
    <s v=""/>
    <s v=""/>
    <s v="I1 / I2 / I3 / - / - / - / - / - / - / - / - / -"/>
    <s v=""/>
    <s v=""/>
    <s v=""/>
    <s v="NO"/>
    <s v=""/>
    <s v=""/>
    <s v="Falta enviar codigos CIE-10"/>
    <n v="1"/>
    <n v="0"/>
  </r>
  <r>
    <s v="0002"/>
    <x v="4"/>
    <s v="3033304"/>
    <x v="45"/>
    <s v="5000052"/>
    <s v="5000052 MEJORAMIENTO DEL ACCESO AL SISTEMA DE REFERENCIA INSTITUCIONAL"/>
    <s v="3330402"/>
    <s v="3330402 REFERENCIA DE FONB / FUNCIONES OBSTETRICAS NEONATALES BASICAS (EESS nivel I.4)"/>
    <x v="0"/>
    <s v="GESTANTE Y/O NEONATO REFERIDO"/>
    <s v="De acuerdo a la tendencia de casos presentados en los últimos tres años"/>
    <s v=""/>
    <s v=""/>
    <s v=""/>
    <m/>
    <s v="Sumatoria de los casos referidos desde los establecimientos de salud FONB (I-4), considerar los casos registrados con los Código CIE 10 de todas las patologías incluidas en parto complicado no quirúrgico. puerperio complicado y recién nacido con complicac"/>
    <s v=""/>
    <s v=""/>
    <s v=""/>
    <s v="SIS"/>
    <s v=""/>
    <s v=""/>
    <s v=""/>
    <s v="N/A"/>
    <s v=""/>
    <s v=""/>
    <s v=""/>
    <s v=""/>
    <s v=""/>
    <s v="- / - / - / I4 / - / - / - / - / - / - / - / -"/>
    <s v=""/>
    <s v=""/>
    <s v=""/>
    <s v="NO"/>
    <s v=""/>
    <s v=""/>
    <s v="Falta enviar codigos CIE-10"/>
    <n v="1"/>
    <n v="0"/>
  </r>
  <r>
    <s v="0002"/>
    <x v="4"/>
    <s v="3033304"/>
    <x v="45"/>
    <s v="5000052"/>
    <s v="5000052 MEJORAMIENTO DEL ACCESO AL SISTEMA DE REFERENCIA INSTITUCIONAL"/>
    <s v="3330403"/>
    <s v="3330403 REFERENCIA DE FONE / FUNCIONES OBSTETRICAS NEONATALES ESENCIALES (EESS de lel nivel  II.1, II.E, II.2, III.1 ) FONI: (Institutos Maternos)"/>
    <x v="0"/>
    <s v="GESTANTE Y/O NEONATO REFERIDO"/>
    <s v="De acuerdo a la tendencia de casos presentados en los últimos tres años"/>
    <s v=""/>
    <s v=""/>
    <s v=""/>
    <m/>
    <s v="Sumatoria de los casos referidos en establecimientos de salud FONE (II-1 y II-2) considerar los casos registrados con los Código CIE 10 de todas las patologías incluidas en parto complicado no quirúrgico, parto complicado quirúrgico, puerperio complicado "/>
    <s v=""/>
    <s v=""/>
    <s v=""/>
    <s v="SIS"/>
    <s v=""/>
    <s v=""/>
    <s v=""/>
    <s v="N/A"/>
    <s v=""/>
    <s v=""/>
    <s v=""/>
    <s v=""/>
    <s v=""/>
    <s v="- / - / - / - / II1 / II2 / - / - / - / IIE / - / -"/>
    <s v=""/>
    <s v=""/>
    <s v=""/>
    <s v="NO"/>
    <s v=""/>
    <s v=""/>
    <s v="Falta enviar codigos CIE-10"/>
    <n v="1"/>
    <n v="0"/>
  </r>
  <r>
    <s v="0002"/>
    <x v="4"/>
    <s v="3033305"/>
    <x v="46"/>
    <s v="5000053"/>
    <s v="5000053 ATENDER AL RECIEN NACIDO NORMAL"/>
    <s v="3330501"/>
    <s v="3330501 ATENCION INMEDIATA DEL RECIEN NACIDO"/>
    <x v="0"/>
    <s v="RECIEN NACIDO ATENDIDO"/>
    <s v="Solo programan EE.SS que cuentan con UPS &quot;Sala de partos&quot;_x000a__x000a__x000a__x000a_100% de recien nacidos atendidos en año anterior en el EESS., incluye recien nacidos de parto normal y cesárea. Fuente: CNV._x000a__x000a_"/>
    <s v=""/>
    <s v=""/>
    <s v=""/>
    <m/>
    <s v="Fuente: CNV"/>
    <s v=""/>
    <s v=""/>
    <s v=""/>
    <s v="SIS"/>
    <s v=""/>
    <s v=""/>
    <s v=""/>
    <s v="NO APLICA"/>
    <s v=""/>
    <s v=""/>
    <s v=""/>
    <s v=""/>
    <s v=""/>
    <s v="- / - / I3 / I4 / II1 / II2 / III1 / III2 / - / IIE / IIIE / -"/>
    <s v="Todos los establecimientos a partir del I-3 "/>
    <s v=""/>
    <s v=""/>
    <s v="SI"/>
    <s v=""/>
    <s v=""/>
    <s v=""/>
    <n v="1"/>
    <n v="1"/>
  </r>
  <r>
    <s v="0002"/>
    <x v="4"/>
    <s v="3033305"/>
    <x v="46"/>
    <s v="5000053"/>
    <s v="5000053 ATENDER AL RECIEN NACIDO NORMAL"/>
    <s v="3330502"/>
    <s v="3330502 CONTROL DEL RECIEN NACIDO"/>
    <x v="0"/>
    <s v="RECIEN NACIDO ATENDIDO"/>
    <s v="La meta fisica es igual al  numero de niños menores de 01 año  bajo su responsabilidad, registrado en el padron nominal (con SIS, sin SIS y sin datos), corte al 31 de diciembre de año anterior._x000a__x000a_Solo programan EESS que cuentan con población asignada."/>
    <s v=""/>
    <s v=""/>
    <s v="Tdos los recien nacidos"/>
    <m/>
    <s v="Fuente: CNV"/>
    <s v=""/>
    <s v=""/>
    <s v="CNV"/>
    <s v="SIS"/>
    <s v=""/>
    <s v=""/>
    <s v=""/>
    <s v="NO APLICA"/>
    <s v=""/>
    <s v=""/>
    <s v=""/>
    <s v=""/>
    <s v=""/>
    <s v="I1 / I2 / I3 / I4 / II1 / II2 / - / - / - / - / - / -"/>
    <s v=""/>
    <s v=""/>
    <s v=""/>
    <s v="SI"/>
    <s v=""/>
    <s v=""/>
    <s v=""/>
    <n v="1"/>
    <n v="1"/>
  </r>
  <r>
    <s v="0002"/>
    <x v="4"/>
    <s v="3033305"/>
    <x v="46"/>
    <s v="5000053"/>
    <s v="5000053 ATENDER AL RECIEN NACIDO NORMAL"/>
    <s v="3330503"/>
    <s v="3330503 VISITA DOMICILIARIA"/>
    <x v="0"/>
    <s v="VISITA"/>
    <s v="Solo programa EE.SS del primer nivel de atención._x000a__x000a__x000a__x000a_La meta es igual a la meta del sub producto &quot;Control del recién nacido&quot;"/>
    <s v=""/>
    <s v=""/>
    <s v=""/>
    <m/>
    <s v="Fuente: CNV"/>
    <s v=""/>
    <s v=""/>
    <s v=""/>
    <s v="SIS"/>
    <s v=""/>
    <s v=""/>
    <s v=""/>
    <s v="NO APLICA"/>
    <s v=""/>
    <s v=""/>
    <s v=""/>
    <s v=""/>
    <s v=""/>
    <s v="I1 / I2 / I3 / I4 / II1 / - / - / - / - / - / - / -"/>
    <s v=""/>
    <s v=""/>
    <s v=""/>
    <s v="SI"/>
    <s v=""/>
    <s v=""/>
    <s v=""/>
    <n v="1"/>
    <n v="1"/>
  </r>
  <r>
    <s v="0002"/>
    <x v="4"/>
    <s v="3033305"/>
    <x v="46"/>
    <s v="5000053"/>
    <s v="5000053 ATENDER AL RECIEN NACIDO NORMAL"/>
    <s v="3330504"/>
    <s v="3330504 TAMIZAJE NEONATAL / PROCESAMIENTO DE MUESTRA"/>
    <x v="0"/>
    <s v="RECIEN NACIDO ATENDIDO"/>
    <s v="Solo programan el Hospital Nacional Docente &quot;San Bartolomé&quot; y el Instituto Nacional Materno Perinatal,._x000a__x000a__x000a__x000a_- Hospital Nacional Docente &quot;San Bartolomé&quot;: Su meta fisica es igual a la sumatoria de  la meta del subproducto  &quot;Control del recien nacido&quot; de 12 r"/>
    <s v=""/>
    <s v=""/>
    <s v=""/>
    <m/>
    <s v="Fuente: CNV"/>
    <s v=""/>
    <s v=""/>
    <s v=""/>
    <s v="SIS"/>
    <s v=""/>
    <s v=""/>
    <s v=""/>
    <s v="NO APLICA"/>
    <s v=""/>
    <s v=""/>
    <s v=""/>
    <s v=""/>
    <s v=""/>
    <s v="- / - / - / - / - / - / III1 / III2 / - / - / IIIE / -"/>
    <s v=""/>
    <s v=""/>
    <s v=""/>
    <s v="SI"/>
    <s v=""/>
    <s v=""/>
    <s v=""/>
    <n v="1"/>
    <n v="1"/>
  </r>
  <r>
    <s v="0002"/>
    <x v="4"/>
    <s v="3033305"/>
    <x v="46"/>
    <s v="5000053"/>
    <s v="5000053 ATENDER AL RECIEN NACIDO NORMAL"/>
    <s v="3330505"/>
    <s v="3330505 ATENCIÓN DEL RECIÉN NACIDO EN ALOJAMIENTO CONJUNTO"/>
    <x v="0"/>
    <s v="RECIEN NACIDO ATENDIDO"/>
    <s v="Solo programan EE.SS que cuentan con UPS &quot;Sala de parto y/o alojamiento conjunto&quot;_x000a__x000a__x000a__x000a_la meta fisica es igual a la meta del subproducto&quot;Atención Inmediata del RN&quot;_x000a__x000a_"/>
    <s v=""/>
    <s v=""/>
    <s v=""/>
    <m/>
    <s v="Fuente: CNV"/>
    <s v=""/>
    <s v=""/>
    <s v=""/>
    <s v="SIS"/>
    <s v=""/>
    <s v=""/>
    <s v=""/>
    <s v="NO APLICA"/>
    <s v=""/>
    <s v=""/>
    <s v=""/>
    <s v=""/>
    <s v=""/>
    <s v="- / - / I3 / I4 / II1 / II2 / III1 / III2 / - / IIE / IIIE / -"/>
    <s v="Todos los establecimientos a partir del I-3"/>
    <s v=""/>
    <s v=""/>
    <s v="SI"/>
    <s v=""/>
    <s v=""/>
    <s v=""/>
    <n v="1"/>
    <n v="1"/>
  </r>
  <r>
    <s v="0002"/>
    <x v="4"/>
    <s v="3033306"/>
    <x v="47"/>
    <s v="5000054"/>
    <s v="5000054 ATENDER AL RECIEN NACIDO CON COMPLICACIONES"/>
    <s v="3330601"/>
    <s v="3330601 ATENCION DE RECIEN NACIDO CON COMPLICACIONES"/>
    <x v="0"/>
    <s v="CASO TRATADO"/>
    <s v="Sólo programan establecimientos de salud con capacidad resolutiva correspondiente._x000a__x000a_Estimar la meta de acuerdo a la tendencia de los últimos 03 años, programar como mínimo lo atendido el año anterior._x000a__x000a_Fuente: Reporte de egresos hospitalarios de los últim"/>
    <s v=""/>
    <s v=""/>
    <s v=""/>
    <m/>
    <s v="Fuente: Reporte de consulta externa (HIS) para los casos atendidos por consulta externa y egresos hospitalarios para los casos que requirieron hospitalización"/>
    <s v=""/>
    <s v=""/>
    <s v=""/>
    <s v="SIS"/>
    <s v=""/>
    <s v=""/>
    <s v=""/>
    <s v="P00-P96_x000a__x000a_A50,A54,A74,E00,Q35,Q36,Q37 Y Q65"/>
    <s v=""/>
    <s v=""/>
    <s v=""/>
    <s v=""/>
    <s v=""/>
    <s v="- / - / - / I4 / II1 / II2 / III1 / III2 / - / IIE / IIIE / -"/>
    <s v=""/>
    <s v=""/>
    <s v=""/>
    <s v="SI"/>
    <s v=""/>
    <s v=""/>
    <s v=""/>
    <n v="1"/>
    <n v="1"/>
  </r>
  <r>
    <s v="0002"/>
    <x v="4"/>
    <s v="3033306"/>
    <x v="47"/>
    <s v="5000054"/>
    <s v="5000054 ATENDER AL RECIEN NACIDO CON COMPLICACIONES"/>
    <s v="3330602"/>
    <s v="3330602 ASFIXIA DEL NACIMIENTO"/>
    <x v="0"/>
    <s v="CASO TRATADO"/>
    <s v="Sólo programan establecimientos de salud con capacidad resolutiva correspondiente._x000a__x000a_Estimar la meta de acuerdo a la tendencia de los últimos 03 años, programar como mínimo lo atendido el año anterior._x000a__x000a_Fuente: Egresos hospitalarios y/o Reporte HIS los últ"/>
    <s v=""/>
    <s v=""/>
    <s v=""/>
    <m/>
    <s v="Reporte de egresos hospitalarios de los últimos 03 años, programar como minimo lo atendido el año anterior"/>
    <s v=""/>
    <s v=""/>
    <s v=""/>
    <s v="SIS"/>
    <s v=""/>
    <s v=""/>
    <s v=""/>
    <s v="P21.0, P21.1, P21.9_x000a__x000a_"/>
    <s v=""/>
    <s v=""/>
    <s v=""/>
    <s v=""/>
    <s v=""/>
    <s v="- / - / - / I4 / II1 / II2 / III1 / III2 / - / IIE / IIIE / -"/>
    <s v=""/>
    <s v=""/>
    <s v=""/>
    <s v="SI"/>
    <s v=""/>
    <s v=""/>
    <s v=""/>
    <n v="1"/>
    <n v="1"/>
  </r>
  <r>
    <s v="0002"/>
    <x v="4"/>
    <s v="3033306"/>
    <x v="47"/>
    <s v="5000054"/>
    <s v="5000054 ATENDER AL RECIEN NACIDO CON COMPLICACIONES"/>
    <s v="3330603"/>
    <s v="3330603 NEONATO AFECTADO POR EL PARTO (TRAUMA OBSTETRICO)"/>
    <x v="0"/>
    <s v="CASO TRATADO"/>
    <s v="Sólo programan establecimientos de salud con capacidad resolutiva correspondiente._x000a__x000a_Estimar la meta de acuerdo a la tendencia de los últimos 03 años, programar como mínimo lo atendido el año anterior._x000a__x000a_Fuente de información para el cálculo de la meta físi"/>
    <s v=""/>
    <s v=""/>
    <s v=""/>
    <m/>
    <s v="Reporte de egresos hospitalarios de los últimos 03 años, programar coo minimo lo atendido el año anterior"/>
    <s v=""/>
    <s v=""/>
    <s v=""/>
    <s v="SIS"/>
    <s v=""/>
    <s v=""/>
    <s v=""/>
    <s v="P10, P11, P12, P13, P14, P15 _x000a__x000a_"/>
    <s v=""/>
    <s v=""/>
    <s v=""/>
    <s v=""/>
    <s v=""/>
    <s v="- / - / - / I4 / II1 / II2 / III1 / III2 / - / IIE / IIIE / -"/>
    <s v=""/>
    <s v=""/>
    <s v=""/>
    <s v="SI"/>
    <s v=""/>
    <s v=""/>
    <s v=""/>
    <n v="1"/>
    <n v="1"/>
  </r>
  <r>
    <s v="0002"/>
    <x v="4"/>
    <s v="3033306"/>
    <x v="47"/>
    <s v="5000054"/>
    <s v="5000054 ATENDER AL RECIEN NACIDO CON COMPLICACIONES"/>
    <s v="3330604"/>
    <s v="3330604 NEONATO AFECTADO POR CONDICIONES MATERNAS (HTA, INFECCION, DM Y RPM)"/>
    <x v="0"/>
    <s v="CASO TRATADO"/>
    <s v="Sólo programan establecimientos de salud con capacidad resolutiva correspondiente._x000a__x000a_Estimar la meta de acuerdo a la tendencia de los últimos 03 años, programar como mínimo lo atendido el año anterior._x000a__x000a_Fuente para el cálculo de la meta física: reporte de "/>
    <s v=""/>
    <s v=""/>
    <s v=""/>
    <m/>
    <s v="Fuente: Reporte de egresos hospitalarios"/>
    <s v=""/>
    <s v=""/>
    <s v=""/>
    <s v="SIS"/>
    <s v=""/>
    <s v=""/>
    <s v=""/>
    <s v="P00-P04_x000a__x000a_"/>
    <s v=""/>
    <s v=""/>
    <s v=""/>
    <s v=""/>
    <s v=""/>
    <s v="- / - / - / I4 / II1 / II2 / III1 / III2 / - / IIE / IIIE / -"/>
    <s v=""/>
    <s v=""/>
    <s v=""/>
    <s v="SI"/>
    <s v=""/>
    <s v=""/>
    <s v=""/>
    <n v="1"/>
    <n v="1"/>
  </r>
  <r>
    <s v="0002"/>
    <x v="4"/>
    <s v="3033306"/>
    <x v="47"/>
    <s v="5000054"/>
    <s v="5000054 ATENDER AL RECIEN NACIDO CON COMPLICACIONES"/>
    <s v="3330605"/>
    <s v="3330605 BAJO PESO AL NACER Y PREMATURO"/>
    <x v="0"/>
    <s v="CASO TRATADO"/>
    <s v="Sólo programan establecimientos de salud con capacidad resolutiva correspondiente._x000a__x000a_Estimar la meta de acuerdo a la tendencia de los últimos 03 años, programar como mínimo lo atendido el año anterior._x000a__x000a__x000a__x000a_Fuente: Reporte de egresos hospitalarios de los últ"/>
    <s v=""/>
    <s v=""/>
    <s v=""/>
    <m/>
    <s v="Fuente: Reporte de egresos hospitalarios"/>
    <s v=""/>
    <s v=""/>
    <s v=""/>
    <s v="SIS"/>
    <s v=""/>
    <s v=""/>
    <s v=""/>
    <s v="P07,P08 Y P80"/>
    <s v=""/>
    <s v=""/>
    <s v=""/>
    <s v=""/>
    <s v=""/>
    <s v="- / - / - / I4 / II1 / II2 / III1 / III2 / - / IIE / IIIE / -"/>
    <s v=""/>
    <s v=""/>
    <s v=""/>
    <s v="SI"/>
    <s v=""/>
    <s v=""/>
    <s v=""/>
    <n v="1"/>
    <n v="1"/>
  </r>
  <r>
    <s v="0002"/>
    <x v="4"/>
    <s v="3033306"/>
    <x v="47"/>
    <s v="5000054"/>
    <s v="5000054 ATENDER AL RECIEN NACIDO CON COMPLICACIONES"/>
    <s v="3330606"/>
    <s v="3330606 OFTALMIA DEL RECIEN NACIDO"/>
    <x v="0"/>
    <s v="CASO TRATADO"/>
    <s v="Sólo programan establecimientos de salud con capacidad resolutiva    correspondiente._x000a__x000a_Estimar la meta de acuerdo a la tendencia de los últimos 03 años, programar como mínimo lo atendido el año anterior._x000a__x000a_Fuente de información para el cálculo de la meta f"/>
    <s v=""/>
    <s v=""/>
    <s v=""/>
    <m/>
    <s v="Fuente: Reporte de consulta externa (HIS) para los casos atendidos por consulta externa y egresos hospitalarios para los casos que requirieron hospitalización"/>
    <s v=""/>
    <s v=""/>
    <s v=""/>
    <s v="SIS"/>
    <s v=""/>
    <s v=""/>
    <s v=""/>
    <s v="P39.1 , A54.3 , A74.0"/>
    <s v=""/>
    <s v=""/>
    <s v=""/>
    <s v=""/>
    <s v=""/>
    <s v="- / - / - / I4 / II1 / II2 / III1 / III2 / - / IIE / IIIE / -"/>
    <s v=""/>
    <s v=""/>
    <s v=""/>
    <s v="SI"/>
    <s v=""/>
    <s v=""/>
    <s v=""/>
    <n v="1"/>
    <n v="1"/>
  </r>
  <r>
    <s v="0002"/>
    <x v="4"/>
    <s v="3033306"/>
    <x v="47"/>
    <s v="5000054"/>
    <s v="5000054 ATENDER AL RECIEN NACIDO CON COMPLICACIONES"/>
    <s v="3330608"/>
    <s v="3330608 SIFILIS CONGENITA"/>
    <x v="0"/>
    <s v="CASO TRATADO"/>
    <s v="Sólo programan establecimientos de salud con capacidad resolutiva correspondiente._x000a__x000a_Estimar la meta de acuerdo a la tendencia de los últimos 03 años, programar como mínimo lo atendido el año anterior._x000a__x000a_Fuente de información para el cálculo de la meta físi"/>
    <s v=""/>
    <s v=""/>
    <s v="Menores de 1 año atendidos por casos de Sifilis el año anterior"/>
    <m/>
    <s v="Fuente: Reporte de consulta externa (HIS) para los casos atendidos por consulta externa y egresos hospitalarios para los casos que requirieron hospitalización"/>
    <s v=""/>
    <s v=""/>
    <s v="HIS"/>
    <s v="SIS"/>
    <s v=""/>
    <s v=""/>
    <s v=""/>
    <s v="A50"/>
    <s v=""/>
    <s v=""/>
    <s v=""/>
    <s v=""/>
    <s v=""/>
    <s v="- / - / - / I4 / II1 / II2 / III1 / III2 / - / IIE / IIIE / -"/>
    <s v=""/>
    <s v=""/>
    <s v=""/>
    <s v="SI"/>
    <s v=""/>
    <s v=""/>
    <s v=""/>
    <n v="1"/>
    <n v="1"/>
  </r>
  <r>
    <s v="0002"/>
    <x v="4"/>
    <s v="3033306"/>
    <x v="47"/>
    <s v="5000054"/>
    <s v="5000054 ATENDER AL RECIEN NACIDO CON COMPLICACIONES"/>
    <s v="3330609"/>
    <s v="3330609 ONFALITIS"/>
    <x v="0"/>
    <s v="CASO TRATADO"/>
    <s v="Sólo programan establecimientos de salud con capacidad resolutiva correspondiente._x000a__x000a_Estimar la meta de acuerdo a la tendencia de los últimos 03 años, programar como mínimo lo atendido el año anterior._x000a__x000a_Fuente de información para el cálculo de la meta físi"/>
    <s v=""/>
    <s v=""/>
    <s v=""/>
    <m/>
    <s v="Fuente: Reporte de consulta externa (HIS) para los casos atendidos por consulta externa y egresos hospitalarios para los casos que requirieron hospitalización"/>
    <s v=""/>
    <s v=""/>
    <s v=""/>
    <s v="SIS"/>
    <s v=""/>
    <s v=""/>
    <s v=""/>
    <s v="P38"/>
    <s v=""/>
    <s v=""/>
    <s v=""/>
    <s v=""/>
    <s v=""/>
    <s v="- / - / - / I4 / II1 / II2 / III1 / III2 / - / IIE / IIIE / -"/>
    <s v=""/>
    <s v=""/>
    <s v=""/>
    <s v="SI"/>
    <s v=""/>
    <s v=""/>
    <s v=""/>
    <n v="1"/>
    <n v="1"/>
  </r>
  <r>
    <s v="0002"/>
    <x v="4"/>
    <s v="3033306"/>
    <x v="47"/>
    <s v="5000054"/>
    <s v="5000054 ATENDER AL RECIEN NACIDO CON COMPLICACIONES"/>
    <s v="3330610"/>
    <s v="3330610 SEPSIS NEONATAL"/>
    <x v="0"/>
    <s v="CASO TRATADO"/>
    <s v="Sólo programan establecimientos de salud con capacidad resolutiva correspondiente._x000a__x000a_Estimar la meta de acuerdo a la tendencia de los últimos 03 años, programar como mínimo lo atendido el año anterior_x000a__x000a_"/>
    <s v=""/>
    <s v=""/>
    <s v=""/>
    <m/>
    <s v="Reporte de egresos hospitalarios"/>
    <s v=""/>
    <s v=""/>
    <s v=""/>
    <s v="SIS"/>
    <s v=""/>
    <s v=""/>
    <s v=""/>
    <s v="P36"/>
    <s v=""/>
    <s v=""/>
    <s v=""/>
    <s v=""/>
    <s v=""/>
    <s v="- / - / - / - / II1 / II2 / III1 / III2 / - / IIE / IIIE / -"/>
    <s v=""/>
    <s v=""/>
    <s v=""/>
    <s v="SI"/>
    <s v=""/>
    <s v=""/>
    <s v=""/>
    <n v="1"/>
    <n v="1"/>
  </r>
  <r>
    <s v="0002"/>
    <x v="4"/>
    <s v="3033306"/>
    <x v="47"/>
    <s v="5000054"/>
    <s v="5000054 ATENDER AL RECIEN NACIDO CON COMPLICACIONES"/>
    <s v="3330611"/>
    <s v="3330611 TRASTORNOS METABOLICOS DEL RECIEN NACIDO. ICTERICIA NEONATAL NO FISIOLOGICA"/>
    <x v="0"/>
    <s v="CASO TRATADO"/>
    <s v="Sólo programan establecimientos de salud con capacidad resolutiva correspondiente._x000a__x000a_Estimar la meta de acuerdo a la tendencia de los últimos 03 años, programar como mínimo lo atendido el año anterior._x000a__x000a_Fuente: de información para el cálculo de la meta fís"/>
    <s v=""/>
    <s v=""/>
    <s v=""/>
    <m/>
    <s v="Fuente: Reporte de consulta externa (HIS) para los casos atendidos por consulta externa y egresos hospitalarios para los casos que requirieron hospitalización"/>
    <s v=""/>
    <s v=""/>
    <s v=""/>
    <s v="SIS"/>
    <s v=""/>
    <s v=""/>
    <s v=""/>
    <s v="P70-P71_x000a__x000a_P58-P59"/>
    <s v=""/>
    <s v=""/>
    <s v=""/>
    <s v=""/>
    <s v=""/>
    <s v="- / - / - / - / II1 / II2 / III1 / III2 / - / IIE / IIIE / -"/>
    <s v=""/>
    <s v=""/>
    <s v=""/>
    <s v="SI"/>
    <s v=""/>
    <s v=""/>
    <s v=""/>
    <n v="1"/>
    <n v="1"/>
  </r>
  <r>
    <s v="0002"/>
    <x v="4"/>
    <s v="3033306"/>
    <x v="47"/>
    <s v="5000054"/>
    <s v="5000054 ATENDER AL RECIEN NACIDO CON COMPLICACIONES"/>
    <s v="3330612"/>
    <s v="3330612 DIFICULTAD RESPIRATORIA DEL RECIEN NACIDO"/>
    <x v="0"/>
    <s v="CASO TRATADO"/>
    <s v="Sólo programan establecimientos de salud con capacidad resolutiva correspondiente._x000a__x000a_Estimar la meta de acuerdo a la tendencia de los últimos 03 años, programar como mínimo lo atendido el año anterior._x000a__x000a_Fuente de información para el cálculo de la meta físi"/>
    <s v=""/>
    <s v=""/>
    <s v=""/>
    <m/>
    <s v="Reporte de egresos hospitalarios"/>
    <s v=""/>
    <s v=""/>
    <s v=""/>
    <s v="SIS"/>
    <s v=""/>
    <s v=""/>
    <s v=""/>
    <s v="P22,P23 Y P24"/>
    <s v=""/>
    <s v=""/>
    <s v=""/>
    <s v=""/>
    <s v=""/>
    <s v="- / - / - / I4 / II1 / II2 / III1 / III2 / - / IIE / IIIE / -"/>
    <s v=""/>
    <s v=""/>
    <s v=""/>
    <s v="SI"/>
    <s v=""/>
    <s v=""/>
    <s v=""/>
    <n v="1"/>
    <n v="1"/>
  </r>
  <r>
    <s v="0002"/>
    <x v="4"/>
    <s v="3033306"/>
    <x v="47"/>
    <s v="5000054"/>
    <s v="5000054 ATENDER AL RECIEN NACIDO CON COMPLICACIONES"/>
    <s v="3330613"/>
    <s v="3330613 CONVULSIONES NEONATALES"/>
    <x v="0"/>
    <s v="CASO TRATADO"/>
    <s v="Sólo programan establecimientos de salud con capacidad resolutiva correspondiente._x000a__x000a_Estimar la meta de acuerdo a la tendencia de los últimos 03 años, programar como mínimo lo atendido el año anterior._x000a__x000a_Fuente de información para el cálculo de la meta físi"/>
    <s v=""/>
    <s v=""/>
    <s v=""/>
    <m/>
    <s v="Reporte de egresos hospitalarios"/>
    <s v=""/>
    <s v=""/>
    <s v=""/>
    <s v="SIS"/>
    <s v=""/>
    <s v=""/>
    <s v=""/>
    <s v="P90"/>
    <s v=""/>
    <s v=""/>
    <s v=""/>
    <s v=""/>
    <s v=""/>
    <s v="- / - / - / - / II1 / II2 / III1 / III2 / - / IIE / IIIE / -"/>
    <s v=""/>
    <s v=""/>
    <s v=""/>
    <s v="SI"/>
    <s v=""/>
    <s v=""/>
    <s v=""/>
    <n v="1"/>
    <n v="1"/>
  </r>
  <r>
    <s v="0002"/>
    <x v="4"/>
    <s v="3033306"/>
    <x v="47"/>
    <s v="5000054"/>
    <s v="5000054 ATENDER AL RECIEN NACIDO CON COMPLICACIONES"/>
    <s v="3330614"/>
    <s v="3330614 HIPOTIROIDISMO CONGENITO"/>
    <x v="0"/>
    <s v="CASO TRATADO"/>
    <s v="Sólo programan establecimientos de salud con capacidad resolutiva correspondiente._x000a__x000a_Estimar la meta de acuerdo a la tendencia de los últimos 03 años, programar como mínimo lo atendido el año anterior._x000a__x000a_Fuente: Reporte de egresos hospitalarios de los últim"/>
    <s v=""/>
    <s v=""/>
    <s v=""/>
    <m/>
    <s v="Fuente: Reporte de consulta externa (HIS) para los casos atendidos por consulta externa y egresos hospitalarios para los casos que requirieron hospitalización"/>
    <s v=""/>
    <s v=""/>
    <s v=""/>
    <s v="SIS"/>
    <s v=""/>
    <s v=""/>
    <s v=""/>
    <s v="E00"/>
    <s v=""/>
    <s v=""/>
    <s v=""/>
    <s v=""/>
    <s v=""/>
    <s v="- / - / - / - / II1 / II2 / III1 / III2 / - / IIE / IIIE / -"/>
    <s v=""/>
    <s v=""/>
    <s v=""/>
    <s v="SI"/>
    <s v=""/>
    <s v=""/>
    <s v=""/>
    <n v="1"/>
    <n v="1"/>
  </r>
  <r>
    <s v="0002"/>
    <x v="4"/>
    <s v="3033306"/>
    <x v="47"/>
    <s v="5000054"/>
    <s v="5000054 ATENDER AL RECIEN NACIDO CON COMPLICACIONES"/>
    <s v="3330615"/>
    <s v="3330615 INCOMPATIBILIDAD RH/ABO EN EL RECIEN NACIDO"/>
    <x v="0"/>
    <s v="CASO TRATADO"/>
    <s v="Sólo programan establecimientos de salud con capacidad resolutiva correspondiente._x000a__x000a_Estimar la meta de acuerdo a la tendencia de los últimos 03 años, programar como mínimo lo atendido el año anterior._x000a__x000a_Fuente de información para el cálculo de la meta físi"/>
    <s v=""/>
    <s v=""/>
    <s v=""/>
    <m/>
    <s v="Fuente: Reporte de consulta externa (HIS) para los casos atendidos por consulta externa y egresos hospitalarios para los casos que requirieron hospitalización"/>
    <s v=""/>
    <s v=""/>
    <s v=""/>
    <s v="SIS"/>
    <s v=""/>
    <s v=""/>
    <s v=""/>
    <s v="P55 Y P56"/>
    <s v=""/>
    <s v=""/>
    <s v=""/>
    <s v=""/>
    <s v=""/>
    <s v="- / - / - / I4 / II1 / II2 / III1 / III2 / - / IIE / IIIE / -"/>
    <s v=""/>
    <s v=""/>
    <s v=""/>
    <s v="SI"/>
    <s v=""/>
    <s v=""/>
    <s v=""/>
    <n v="1"/>
    <n v="1"/>
  </r>
  <r>
    <s v="0002"/>
    <x v="4"/>
    <s v="3033306"/>
    <x v="47"/>
    <s v="5000054"/>
    <s v="5000054 ATENDER AL RECIEN NACIDO CON COMPLICACIONES"/>
    <s v="3330616"/>
    <s v="3330616 HIDROCEFALIA CONGENITA"/>
    <x v="0"/>
    <s v="CASO TRATADO"/>
    <s v="Sólo programan establecimientos de salud con capacidad resolutiva correspondiente._x000a__x000a_Estimar la meta de acuerdo a la tendencia de los últimos 03 años, programar como mínimo lo atendido el año anterior._x000a__x000a_Fuente: Reporte de egresos hospitalarios de los últim"/>
    <s v=""/>
    <s v=""/>
    <s v=""/>
    <m/>
    <s v="Fuente: Reporte de consulta externa (HIS) para los casos atendidos por consulta externa y egresos hospitalarios para los casos que requirieron hospitalización"/>
    <s v=""/>
    <s v=""/>
    <s v=""/>
    <s v="SIS"/>
    <s v=""/>
    <s v=""/>
    <s v=""/>
    <s v="Q03"/>
    <s v=""/>
    <s v=""/>
    <s v=""/>
    <s v=""/>
    <s v=""/>
    <s v="- / - / - / - / II1 / II2 / III1 / III2 / - / IIE / IIIE / -"/>
    <s v=""/>
    <s v=""/>
    <s v=""/>
    <s v="SI"/>
    <s v=""/>
    <s v=""/>
    <s v=""/>
    <n v="1"/>
    <n v="1"/>
  </r>
  <r>
    <s v="0002"/>
    <x v="4"/>
    <s v="3033306"/>
    <x v="47"/>
    <s v="5000054"/>
    <s v="5000054 ATENDER AL RECIEN NACIDO CON COMPLICACIONES"/>
    <s v="3330617"/>
    <s v="3330617 PALADAR HENDIDO (FISURA LABIO PALATINO)"/>
    <x v="0"/>
    <s v="CASO TRATADO"/>
    <s v="Sólo programan establecimientos de salud con capacidad resolutiva correspondiente._x000a__x000a_Estimar la meta de acuerdo a la tendencia de los últimos 03 años, programar como mínimo lo atendido el año anterior._x000a__x000a_Fuente: Reporte de egresos hospitalarios de los últim"/>
    <s v=""/>
    <s v=""/>
    <s v=""/>
    <m/>
    <s v="Fuente: Reporte de consulta externa (HIS) para los casos atendidos por consulta externa y egresos hospitalarios para los casos que requirieron hospitalización"/>
    <s v=""/>
    <s v=""/>
    <s v=""/>
    <s v="SIS"/>
    <s v=""/>
    <s v=""/>
    <s v=""/>
    <s v="Q35,Q36 Y Q37"/>
    <s v=""/>
    <s v=""/>
    <s v=""/>
    <s v=""/>
    <s v=""/>
    <s v="- / - / - / - / II1 / II2 / III1 / III2 / - / IIE / IIIE / -"/>
    <s v=""/>
    <s v=""/>
    <s v=""/>
    <s v="SI"/>
    <s v=""/>
    <s v=""/>
    <s v=""/>
    <n v="1"/>
    <n v="1"/>
  </r>
  <r>
    <s v="0002"/>
    <x v="4"/>
    <s v="3033306"/>
    <x v="47"/>
    <s v="5000054"/>
    <s v="5000054 ATENDER AL RECIEN NACIDO CON COMPLICACIONES"/>
    <s v="3330618"/>
    <s v="3330618 DISPLASIA EVOLUTIVA DE CADERA"/>
    <x v="0"/>
    <s v="CASO TRATADO"/>
    <s v="Sólo programan establecimientos de salud con capacidad resolutiva correspondiente._x000a__x000a_Estimar la meta de acuerdo a la tendencia de los últimos 03 años, programar como mínimo lo atendido el año anterior._x000a__x000a_Fuente:  Reporte de egresos hospitalarios de los últi"/>
    <s v=""/>
    <s v=""/>
    <s v=""/>
    <m/>
    <s v="Fuente: Reporte de consulta externa (HIS) para los casos atendidos por consulta externa y egresos hospitalarios para los casos que requirieron hospitalización"/>
    <s v=""/>
    <s v=""/>
    <s v=""/>
    <s v="SIS"/>
    <s v=""/>
    <s v=""/>
    <s v=""/>
    <s v="Q65"/>
    <s v=""/>
    <s v=""/>
    <s v=""/>
    <s v=""/>
    <s v=""/>
    <s v="- / - / - / - / II1 / II2 / III1 / III2 / - / IIE / IIIE / -"/>
    <s v=""/>
    <s v=""/>
    <s v=""/>
    <s v="SI"/>
    <s v=""/>
    <s v=""/>
    <s v=""/>
    <n v="1"/>
    <n v="1"/>
  </r>
  <r>
    <s v="0002"/>
    <x v="4"/>
    <s v="3033306"/>
    <x v="47"/>
    <s v="5000054"/>
    <s v="5000054 ATENDER AL RECIEN NACIDO CON COMPLICACIONES"/>
    <s v="3330619"/>
    <s v="3330619 SEGUIMIENTO DEL RECIÉN NACIDO DE ALTO RIESGO"/>
    <x v="0"/>
    <s v="RECIEN NACIDO ATENDIDO"/>
    <s v="Es la atención interdisciplinaria del recién nacido identificado de Alto Riesgo, realizada en establecimientos de salud con la capacidad resolutiva correspondiente y estará a cargo del médico Neonatólogo o Médico Pediatra, con el acompañamiento del equipo"/>
    <s v=""/>
    <s v=""/>
    <s v=""/>
    <m/>
    <s v="Fuente: Egresos hospitalarios y/o reporte HIS"/>
    <s v=""/>
    <s v=""/>
    <s v=""/>
    <s v="SIS"/>
    <s v=""/>
    <s v=""/>
    <s v=""/>
    <s v="P00-P96_x000a__x000a_A50,A54,A74,E00,Q35,Q36,Q37 Y Q65"/>
    <s v=""/>
    <s v=""/>
    <s v=""/>
    <s v=""/>
    <s v=""/>
    <s v="- / - / - / - / - / II2 / III1 / III2 / - / IIE / IIIE / -"/>
    <s v=""/>
    <s v=""/>
    <s v=""/>
    <s v="SI"/>
    <s v=""/>
    <s v=""/>
    <s v=""/>
    <n v="1"/>
    <n v="1"/>
  </r>
  <r>
    <s v="0002"/>
    <x v="4"/>
    <s v="3033307"/>
    <x v="48"/>
    <s v="5000055"/>
    <s v="5000055 ATENDER AL RECIEN NACIDO CON COMPLICACIONES QUE REQUIERE UNIDAD DE CUIDADOS INTENSIVOS NEONATALES - UCIN"/>
    <s v="3330701"/>
    <s v="3330701 ATENCION DEL RECIEN NACIDO CON COMPLICACIONES QUE REQUIERE UCIN"/>
    <x v="0"/>
    <s v="CASO TRATADO"/>
    <s v="Sólo programan establecimientos de salud que cuentan con Unidad de Cuidados intensivos neonatales._x000a__x000a_Estimar la meta de acuerdo a la tendencia de los últimos 03 años, programar como mínimo lo atendido el año anterior._x000a__x000a_Fuente: Reporte de egresos de UCIN de"/>
    <s v=""/>
    <s v=""/>
    <s v=""/>
    <m/>
    <s v="Reporte de egresos de UCIN"/>
    <s v=""/>
    <s v=""/>
    <s v=""/>
    <s v="SIS"/>
    <s v=""/>
    <s v=""/>
    <s v=""/>
    <s v="P00-P96_x000a__x000a_A50,A54,A74,E00,Q35,Q36,Q37 Y Q65"/>
    <s v=""/>
    <s v=""/>
    <s v=""/>
    <s v=""/>
    <s v=""/>
    <s v="- / - / - / - / - / II2 / III1 / III2 / - / IIE / IIIE / -"/>
    <s v=""/>
    <s v=""/>
    <s v=""/>
    <s v="SI"/>
    <s v=""/>
    <s v=""/>
    <s v=""/>
    <n v="1"/>
    <n v="1"/>
  </r>
  <r>
    <s v="0002"/>
    <x v="4"/>
    <s v="3033307"/>
    <x v="48"/>
    <s v="5000055"/>
    <s v="5000055 ATENDER AL RECIEN NACIDO CON COMPLICACIONES QUE REQUIERE UNIDAD DE CUIDADOS INTENSIVOS NEONATALES - UCIN"/>
    <s v="3330702"/>
    <s v="3330702 RECIEN NACIDO DE BAJO PESO AL NACIMIENTO (&lt; 2500GR)"/>
    <x v="0"/>
    <s v="CASO TRATADO"/>
    <s v="Sólo programan establecimientos de salud que cuentan con Unidad de Cuidados intensivos neonatales._x000a__x000a_Estimar la meta de acuerdo a la tendencia de los últimos 03 años, programar como mínimo lo atendido el año anterior._x000a__x000a_Fuente:Reporte de egresos de UCIN de "/>
    <s v=""/>
    <s v=""/>
    <s v=""/>
    <m/>
    <s v="Reporte de egresos de UCIN"/>
    <s v=""/>
    <s v=""/>
    <s v=""/>
    <s v="SIS"/>
    <s v=""/>
    <s v=""/>
    <s v=""/>
    <s v="P07.0_x000a__x000a_P07.2_x000a__x000a_P07.3 _x000a__x000a_P80_x000a__x000a_"/>
    <s v=""/>
    <s v=""/>
    <s v=""/>
    <s v=""/>
    <s v=""/>
    <s v="- / - / - / - / - / II2 / III1 / III2 / - / IIE / IIIE / -"/>
    <s v=""/>
    <s v=""/>
    <s v=""/>
    <s v="SI"/>
    <s v=""/>
    <s v=""/>
    <s v=""/>
    <n v="1"/>
    <n v="1"/>
  </r>
  <r>
    <s v="0002"/>
    <x v="4"/>
    <s v="3033307"/>
    <x v="48"/>
    <s v="5000055"/>
    <s v="5000055 ATENDER AL RECIEN NACIDO CON COMPLICACIONES QUE REQUIERE UNIDAD DE CUIDADOS INTENSIVOS NEONATALES - UCIN"/>
    <s v="3330703"/>
    <s v="3330703 ASFIXIA DEL NACIMIENTO"/>
    <x v="0"/>
    <s v="CASO TRATADO"/>
    <s v="Sólo programan establecimientos de salud que cuentan con Unidad de Cuidados intensivos neonatales._x000a__x000a_Estimar la meta de acuerdo a la tendencia de los últimos 03 años, programar como mínimo lo atendido el año anterior._x000a__x000a_Fuente: Reporte de egresos de UCIN de"/>
    <s v=""/>
    <s v=""/>
    <s v=""/>
    <m/>
    <s v="Reporte de egresos de UCIN"/>
    <s v=""/>
    <s v=""/>
    <s v=""/>
    <s v="SIS"/>
    <s v=""/>
    <s v=""/>
    <s v=""/>
    <s v="•P21.0_x000a__x000a_ P21.1_x000a__x000a_ P21.9_x000a__x000a_"/>
    <s v=""/>
    <s v=""/>
    <s v=""/>
    <s v=""/>
    <s v=""/>
    <s v="- / - / - / - / - / II2 / III1 / III2 / - / IIE / IIIE / -"/>
    <s v=""/>
    <s v=""/>
    <s v=""/>
    <s v="SI"/>
    <s v=""/>
    <s v=""/>
    <s v=""/>
    <n v="1"/>
    <n v="1"/>
  </r>
  <r>
    <s v="0002"/>
    <x v="4"/>
    <s v="3033307"/>
    <x v="48"/>
    <s v="5000055"/>
    <s v="5000055 ATENDER AL RECIEN NACIDO CON COMPLICACIONES QUE REQUIERE UNIDAD DE CUIDADOS INTENSIVOS NEONATALES - UCIN"/>
    <s v="3330704"/>
    <s v="3330704 NEONATO AFECTADO POR EL PARTO (TRAUMA OBSTETRICO)"/>
    <x v="0"/>
    <s v="CASO TRATADO"/>
    <s v="Sólo programan establecimientos de salud que cuentan con Unidad de Cuidados intensivos neonatales._x000a__x000a_Estimar la meta de acuerdo a la tendencia de los últimos 03 años, programar como mínimo lo atendido el año anterior._x000a__x000a_Fuente: Reporte de egresos de UCIN de"/>
    <s v=""/>
    <s v=""/>
    <s v=""/>
    <m/>
    <s v="Reporte de egresos de UCIN"/>
    <s v=""/>
    <s v=""/>
    <s v=""/>
    <s v="SIS"/>
    <s v=""/>
    <s v=""/>
    <s v=""/>
    <s v="P10-P15"/>
    <s v=""/>
    <s v=""/>
    <s v=""/>
    <s v=""/>
    <s v=""/>
    <s v="- / - / - / - / - / II2 / III1 / III2 / - / IIE / IIIE / -"/>
    <s v=""/>
    <s v=""/>
    <s v=""/>
    <s v="SI"/>
    <s v=""/>
    <s v=""/>
    <s v=""/>
    <n v="1"/>
    <n v="1"/>
  </r>
  <r>
    <s v="0002"/>
    <x v="4"/>
    <s v="3033307"/>
    <x v="48"/>
    <s v="5000055"/>
    <s v="5000055 ATENDER AL RECIEN NACIDO CON COMPLICACIONES QUE REQUIERE UNIDAD DE CUIDADOS INTENSIVOS NEONATALES - UCIN"/>
    <s v="3330705"/>
    <s v="3330705 SEPSIS NEONATAL"/>
    <x v="0"/>
    <s v="CASO TRATADO"/>
    <s v="Sólo programan establecimientos de salud que cuentan con Unidad de Cuidados intensivos neonatales._x000a__x000a_Estimar la meta de acuerdo a la tendencia de los últimos 03 años, programar como mínimo lo atendido el año anterior._x000a__x000a_Fuente: Reporte de egresos de UCIN de"/>
    <s v=""/>
    <s v=""/>
    <s v=""/>
    <m/>
    <s v="Reporte de egresos de UCIN"/>
    <s v=""/>
    <s v=""/>
    <s v=""/>
    <s v="SIS"/>
    <s v=""/>
    <s v=""/>
    <s v=""/>
    <s v="P36, P36.0 , P36.1 _x000a__x000a_ P36.2, P36.3,P36.4,P36.5 P36.8, P36.9"/>
    <s v=""/>
    <s v=""/>
    <s v=""/>
    <s v=""/>
    <s v=""/>
    <s v="- / - / - / - / - / II2 / III1 / III2 / - / IIE / IIIE / -"/>
    <s v=""/>
    <s v=""/>
    <s v=""/>
    <s v="SI"/>
    <s v=""/>
    <s v=""/>
    <s v=""/>
    <n v="1"/>
    <n v="1"/>
  </r>
  <r>
    <s v="0002"/>
    <x v="4"/>
    <s v="3033307"/>
    <x v="48"/>
    <s v="5000055"/>
    <s v="5000055 ATENDER AL RECIEN NACIDO CON COMPLICACIONES QUE REQUIERE UNIDAD DE CUIDADOS INTENSIVOS NEONATALES - UCIN"/>
    <s v="3330706"/>
    <s v="3330706 TRASTORNOS METABOLICOS DEL RECIEN NACIDO. ICTERICIA NEONATAL NO FISIOLOGICA"/>
    <x v="0"/>
    <s v="CASO TRATADO"/>
    <s v="Sólo programan establecimientos de salud que cuentan con Unidad de Cuidados intensivos neonatales._x000a__x000a_Estimar la meta de acuerdo a la tendencia de los últimos 03 años, programar como mínimo lo atendido el año anterior._x000a__x000a_Fuente: Reporte de egresos de UCIN de"/>
    <s v=""/>
    <s v=""/>
    <s v=""/>
    <m/>
    <s v="Reporte de egresos de UCIN"/>
    <s v=""/>
    <s v=""/>
    <s v=""/>
    <s v="SIS"/>
    <s v=""/>
    <s v=""/>
    <s v=""/>
    <s v="P70-P71_x000a__x000a_P57 - P59"/>
    <s v=""/>
    <s v=""/>
    <s v=""/>
    <s v=""/>
    <s v=""/>
    <s v="- / - / - / - / - / II2 / III1 / III2 / - / IIE / IIIE / -"/>
    <s v=""/>
    <s v=""/>
    <s v=""/>
    <s v="SI"/>
    <s v=""/>
    <s v=""/>
    <s v=""/>
    <n v="1"/>
    <n v="1"/>
  </r>
  <r>
    <s v="0002"/>
    <x v="4"/>
    <s v="3033307"/>
    <x v="48"/>
    <s v="5000055"/>
    <s v="5000055 ATENDER AL RECIEN NACIDO CON COMPLICACIONES QUE REQUIERE UNIDAD DE CUIDADOS INTENSIVOS NEONATALES - UCIN"/>
    <s v="3330707"/>
    <s v="3330707 DIFICULTAD RESPIRATORIA DEL RECIEN NACIDO"/>
    <x v="0"/>
    <s v="CASO TRATADO"/>
    <s v="Sólo programan establecimientos de salud que cuentan con Unidad de Cuidados intensivos neonatales._x000a__x000a_Estimar la meta de acuerdo a la tendencia de los últimos 03 años, programar como mínimo lo atendido el año anterior._x000a__x000a_Fuente:  Reporte de egresos de UCIN d"/>
    <s v=""/>
    <s v=""/>
    <s v=""/>
    <m/>
    <s v="Reporte de egresos de UCIN"/>
    <s v=""/>
    <s v=""/>
    <s v=""/>
    <s v="SIS"/>
    <s v=""/>
    <s v=""/>
    <s v=""/>
    <s v="P22 , P23  P24  P28, P28.5  P28.8 P28.9"/>
    <s v=""/>
    <s v=""/>
    <s v=""/>
    <s v=""/>
    <s v=""/>
    <s v="- / - / - / - / - / II2 / III1 / III2 / - / - / IIIE / -"/>
    <s v=""/>
    <s v=""/>
    <s v=""/>
    <s v="SI"/>
    <s v=""/>
    <s v=""/>
    <s v=""/>
    <n v="1"/>
    <n v="1"/>
  </r>
  <r>
    <s v="0002"/>
    <x v="4"/>
    <s v="3033307"/>
    <x v="48"/>
    <s v="5000055"/>
    <s v="5000055 ATENDER AL RECIEN NACIDO CON COMPLICACIONES QUE REQUIERE UNIDAD DE CUIDADOS INTENSIVOS NEONATALES - UCIN"/>
    <s v="3330708"/>
    <s v="3330708 CONVULSIONES NEONATALES"/>
    <x v="0"/>
    <s v="CASO TRATADO"/>
    <s v="Sólo programan establecimientos de salud que cuentan con Unidad de Cuidados intensivos neonatales._x000a__x000a_Estimar la meta de acuerdo a la tendencia de los últimos 03 años programar como mínimo lo atendido el año anterior._x000a__x000a_Fuente: Reporte de egresos de UCIN de "/>
    <s v=""/>
    <s v=""/>
    <s v=""/>
    <m/>
    <s v="Reporte de egresos de UCIN"/>
    <s v=""/>
    <s v=""/>
    <s v="Reporte de Egresos Hospitalarios"/>
    <s v="SIS"/>
    <s v=""/>
    <s v=""/>
    <s v=""/>
    <s v="P90 Y P91"/>
    <s v=""/>
    <s v=""/>
    <s v=""/>
    <s v=""/>
    <s v=""/>
    <s v="- / - / - / - / - / II2 / III1 / III2 / - / IIE / IIIE / -"/>
    <s v=""/>
    <s v=""/>
    <s v=""/>
    <s v="SI"/>
    <s v=""/>
    <s v=""/>
    <s v=""/>
    <n v="1"/>
    <n v="1"/>
  </r>
  <r>
    <s v="0002"/>
    <x v="4"/>
    <s v="3033307"/>
    <x v="48"/>
    <s v="5000055"/>
    <s v="5000055 ATENDER AL RECIEN NACIDO CON COMPLICACIONES QUE REQUIERE UNIDAD DE CUIDADOS INTENSIVOS NEONATALES - UCIN"/>
    <s v="3330709"/>
    <s v="3330709 INCOMPATIBILIDAD RH/ABO EN EL RECIEN NACIDO"/>
    <x v="0"/>
    <s v="CASO TRATADO"/>
    <s v="Sólo programan establecimientos de salud que cuentan con Unidad de Cuidados intensivos neonatales._x000a__x000a_Estimar la meta de acuerdo a la tendencia de los últimos 03 años, programar como mínimo lo atendido el año anterior._x000a__x000a_Fuente: Reporte de egresos de UCIN de"/>
    <s v=""/>
    <s v=""/>
    <s v=""/>
    <m/>
    <s v="Reporte de egresos de UCIN"/>
    <s v=""/>
    <s v=""/>
    <s v="Reporte de Egresos Hospitalarios"/>
    <s v="SIS"/>
    <s v=""/>
    <s v=""/>
    <s v=""/>
    <s v="P56,P550,P551 P558  P559"/>
    <s v=""/>
    <s v=""/>
    <s v=""/>
    <s v=""/>
    <s v=""/>
    <s v="- / - / - / - / - / II2 / III1 / III2 / - / IIE / IIIE / -"/>
    <s v=""/>
    <s v=""/>
    <s v=""/>
    <s v="SI"/>
    <s v=""/>
    <s v=""/>
    <s v=""/>
    <n v="1"/>
    <n v="1"/>
  </r>
  <r>
    <s v="0002"/>
    <x v="4"/>
    <s v="3033307"/>
    <x v="48"/>
    <s v="5000055"/>
    <s v="5000055 ATENDER AL RECIEN NACIDO CON COMPLICACIONES QUE REQUIERE UNIDAD DE CUIDADOS INTENSIVOS NEONATALES - UCIN"/>
    <s v="3330710"/>
    <s v="3330710 HIDROCEFALIA CONGENITA"/>
    <x v="0"/>
    <s v="CASO TRATADO"/>
    <s v="Sólo programan establecimientos de salud que cuentan con Unidad de Cuidados intensivos neonatales._x000a__x000a_Estimar la meta de acuerdo a la tendencia de los últimos 03 años, programar como mínimo lo atendido el año anterior._x000a__x000a_Fuente: Reporte de egresos de UCIN de"/>
    <s v=""/>
    <s v=""/>
    <s v=""/>
    <m/>
    <s v="Reporte de egresos de UCIN"/>
    <s v=""/>
    <s v=""/>
    <s v="Reporte de Egresos Hospitalarios"/>
    <s v="SIS"/>
    <s v=""/>
    <s v=""/>
    <s v=""/>
    <s v="Q03.1,   Q03.9,Q03.9_x000a__x000a_ Q05.0,  Q05.1_x000a__x000a_ Q05.2, Q05.3_x000a__x000a_   Q05.1,   Q03.9_x000a__x000a_  Q05.4"/>
    <s v=""/>
    <s v=""/>
    <s v=""/>
    <s v=""/>
    <s v=""/>
    <s v="- / - / - / - / - / II2 / III1 / III2 / - / IIE / IIIE / -"/>
    <s v=""/>
    <s v=""/>
    <s v=""/>
    <s v="SI"/>
    <s v=""/>
    <s v=""/>
    <s v=""/>
    <n v="1"/>
    <n v="1"/>
  </r>
  <r>
    <s v="0001"/>
    <x v="1"/>
    <s v="3033311"/>
    <x v="49"/>
    <s v="5000027"/>
    <s v="5000027 ATENDER A NIÑOS CON INFECCIONES RESPIRATORIAS AGUDAS"/>
    <s v="3331101"/>
    <s v="3331101 INFECCION RESPIRATORIA AGUDA (IRA) NO COMPLICADA"/>
    <x v="0"/>
    <s v="CASO TRATADO"/>
    <s v="Los establecimientos de Salud.- Programan como mínimo los casos de infección respiratoria aguda no complicada en menores de 05 años, registrados con los diagnósticos J00, J04, J04.0, J04.1, J04.2, J06, J20.9, correspondientes a las atenciones ambulatorias"/>
    <s v=""/>
    <s v=""/>
    <s v=""/>
    <m/>
    <s v="HIS"/>
    <s v=""/>
    <s v=""/>
    <s v=""/>
    <m/>
    <s v=""/>
    <s v=""/>
    <s v=""/>
    <s v="J00.X, J04.0, J04.1, J04.2, J06.0, J06.8, J06.9, J20.9"/>
    <s v=""/>
    <s v=""/>
    <s v=""/>
    <s v=""/>
    <s v=""/>
    <s v="I1 / I2 / I3 / I4 / II1 / II2 / III1 / III2 / - / IIE / IIIE / -"/>
    <s v=""/>
    <s v=""/>
    <s v="SI"/>
    <s v="SI"/>
    <s v=""/>
    <s v=""/>
    <s v=""/>
    <n v="1"/>
    <n v="1"/>
  </r>
  <r>
    <s v="0001"/>
    <x v="1"/>
    <s v="3033311"/>
    <x v="49"/>
    <s v="5000027"/>
    <s v="5000027 ATENDER A NIÑOS CON INFECCIONES RESPIRATORIAS AGUDAS"/>
    <s v="3331102"/>
    <s v="3331102 FARINGOAMIGDALITIS AGUDA"/>
    <x v="0"/>
    <s v="CASO TRATADO"/>
    <s v="Programar como mínimo los casos de infección respiratoria aguda en menores de 05 años, registrados con los siguientes diagnósticos: J02, J02.0, J02.9, J03, J03.0, J03.8, J03.9, correspondientes a las atenciones ambulatorias en los últimos 3 años (consider"/>
    <s v=""/>
    <s v="Programar como mínimo los casos de infección respiratoria aguda en menores de 05 años, registrados con los siguientes diagnósticos: J02, J02.0, J02.9, J03, J03.0, J03.8, J03.9, correspondientes a las atenciones ambulatorias en los últimos 3 años (consider"/>
    <s v="Programar como mínimo los casos de infección respiratoria aguda en menores de 05 años, registrados con los siguientes diagnósticos: J02, J02.0, J02.9, J03, J03.0, J03.8, J03.9, correspondientes a las atenciones ambulatorias en los últimos 3 años (consider"/>
    <m/>
    <s v="HIS"/>
    <s v=""/>
    <s v=""/>
    <s v=""/>
    <m/>
    <s v=""/>
    <s v=""/>
    <s v=""/>
    <s v="J02.0, J02.9, J03.0, J03.8, J03.9"/>
    <s v=""/>
    <s v=""/>
    <s v=""/>
    <s v=""/>
    <s v=""/>
    <s v="I1 / I2 / I3 / I4 / II1 / II2 / III1 / III2 / - / IIE / IIIE / SCF"/>
    <s v=""/>
    <s v=""/>
    <s v="SI"/>
    <s v="SI"/>
    <s v=""/>
    <s v=""/>
    <s v=""/>
    <n v="1"/>
    <n v="1"/>
  </r>
  <r>
    <s v="0001"/>
    <x v="1"/>
    <s v="3033311"/>
    <x v="49"/>
    <s v="5000027"/>
    <s v="5000027 ATENDER A NIÑOS CON INFECCIONES RESPIRATORIAS AGUDAS"/>
    <s v="3331103"/>
    <s v="3331103 OTITIS MEDIA AGUDA (OMA)"/>
    <x v="0"/>
    <s v="CASO TRATADO"/>
    <s v="Programar como mínimo los casos de infecciones agudas del oído medio en menores de 05 años, registrados con los siguientes diagnósticos: H65, H65.0, H65.1, H66.0, H66.9 correspondientes a las atenciones ambulatorias en los últimos 3 años (considerando el "/>
    <s v=""/>
    <s v="Programar como mínimo los casos de infecciones agudas del oído medio en menores de 05 años, registrados con los siguientes diagnósticos: H65, H65.0, H65.1, H66.0, H66.9 correspondientes a las atenciones ambulatorias en los últimos 3 años (considerando el "/>
    <s v="Programar como mínimo los casos de infecciones agudas del oído medio en menores de 05 años, registrados con los siguientes diagnósticos: H65, H65.0, H65.1, H66.0, H66.9 correspondientes a las atenciones ambulatorias en los últimos 3 años (considerando el "/>
    <m/>
    <s v="HIS"/>
    <s v=""/>
    <s v=""/>
    <s v=""/>
    <m/>
    <s v=""/>
    <s v=""/>
    <s v=""/>
    <s v="H65.0, H65.1, H66.0, H66.9"/>
    <s v=""/>
    <s v=""/>
    <s v=""/>
    <s v=""/>
    <s v=""/>
    <s v="I1 / I2 / I3 / I4 / II1 / II2 / III1 / III2 / - / IIE / IIIE / SCF"/>
    <s v=""/>
    <s v=""/>
    <s v="SI"/>
    <s v="SI"/>
    <s v=""/>
    <s v=""/>
    <s v=""/>
    <n v="1"/>
    <n v="1"/>
  </r>
  <r>
    <s v="0001"/>
    <x v="1"/>
    <s v="3033311"/>
    <x v="49"/>
    <s v="5000027"/>
    <s v="5000027 ATENDER A NIÑOS CON INFECCIONES RESPIRATORIAS AGUDAS"/>
    <s v="3331104"/>
    <s v="3331104 SINUSITIS AGUDA"/>
    <x v="0"/>
    <s v="CASO TRATADO"/>
    <s v="Programar como mínimo los casos de sinusitis aguda en menores de 5 años, registrados con el siguiente diagnóstico: J01, J01.0, J01.1, J01.2, J01.3, J01.4, J01.9, correspondientes a las atenciones ambulatorias en los últimos 3 años (considerando el año con"/>
    <s v=""/>
    <s v="Programar como mínimo los casos de sinusitis aguda en menores de 5 años, registrados con el siguiente diagnóstico: J01, J01.0, J01.1, J01.2, J01.3, J01.4, J01.9, correspondientes a las atenciones ambulatorias en los últimos 3 años (considerando el año con"/>
    <s v="Programar como mínimo los casos de sinusitis aguda en menores de 5 años, registrados con el siguiente diagnóstico: J01, J01.0, J01.1, J01.2, J01.3, J01.4, J01.9, correspondientes a las atenciones ambulatorias en los últimos 3 años (considerando el año con"/>
    <m/>
    <s v="HIS"/>
    <s v=""/>
    <s v=""/>
    <s v=""/>
    <m/>
    <s v=""/>
    <s v=""/>
    <s v=""/>
    <s v="J01.0, J01.1, J01.2, J01.3, J01.4, J01.9"/>
    <s v=""/>
    <s v=""/>
    <s v=""/>
    <s v=""/>
    <s v=""/>
    <s v="I1 / I2 / I3 / I4 / II1 / II2 / III1 / III2 / - / IIE / IIIE / -"/>
    <s v=""/>
    <s v=""/>
    <s v="SI"/>
    <s v="SI"/>
    <s v=""/>
    <s v=""/>
    <s v=""/>
    <n v="1"/>
    <n v="1"/>
  </r>
  <r>
    <s v="0001"/>
    <x v="1"/>
    <s v="3033311"/>
    <x v="49"/>
    <s v="5000027"/>
    <s v="5000027 ATENDER A NIÑOS CON INFECCIONES RESPIRATORIAS AGUDAS"/>
    <s v="3331105"/>
    <s v="3331105 NEUMONIA SIN COMPLICACIONES Y OTROS"/>
    <x v="0"/>
    <s v="CASO TRATADO"/>
    <s v="Programar como mínimo los casos de infección respiratoria aguda no complicada en menores de 05 años, registrados con los diagnósticos: J12, J12.9, J15, J15.9, J18.9, correspondientes a las atenciones ambulatorias en los últimos 3 años (considerando el año"/>
    <s v=""/>
    <s v="Programar como mínimo los casos de infección respiratoria aguda no complicada en menores de 05 años, registrados con los diagnósticos: J12, J12.9, J15, J15.9, J18.9, correspondientes a las atenciones ambulatorias en los últimos 3 años (considerando el año"/>
    <s v="Programar como mínimo los casos de infección respiratoria aguda no complicada en menores de 05 años, registrados con los diagnósticos: J12, J12.9, J15, J15.9, J18.9, correspondientes a las atenciones ambulatorias en los últimos 3 años (considerando el año"/>
    <m/>
    <s v="HIS"/>
    <s v=""/>
    <s v=""/>
    <s v=""/>
    <m/>
    <s v=""/>
    <s v=""/>
    <s v=""/>
    <s v="J12.9, J15.9, J18.9"/>
    <s v=""/>
    <s v=""/>
    <s v=""/>
    <s v=""/>
    <s v=""/>
    <s v="I1 / I2 / I3 / I4 / II1 / II2 / III1 / III2 / - / IIE / IIIE / -"/>
    <s v=""/>
    <s v=""/>
    <s v="SI"/>
    <s v="SI"/>
    <s v=""/>
    <s v=""/>
    <s v=""/>
    <n v="1"/>
    <n v="1"/>
  </r>
  <r>
    <s v="0001"/>
    <x v="1"/>
    <s v="3033312"/>
    <x v="50"/>
    <s v="5000028"/>
    <s v="5000028 ATENDER A NIÑOS CON ENFERMEDADES DIARREICAS AGUDAS"/>
    <s v="3331201"/>
    <s v="3331201 EDA ACUOSA NO COMPLICADA"/>
    <x v="0"/>
    <s v="CASO TRATADO"/>
    <s v="Programar como mínimo los casos de EDA no complicada en menores de 05 años, registrados con los siguientes diagnósticos: A00, A00.9, A01.0, A01.1, A01.2, A01.3, A01.4, A02.0, A04.0, A04.1, A04.9, A05, A05.9, A07, A07.1, A07.2, A08.0, A08.2, A08.3, A08.4, "/>
    <s v=""/>
    <s v=""/>
    <s v=""/>
    <m/>
    <s v="HIS"/>
    <s v=""/>
    <s v=""/>
    <s v=""/>
    <m/>
    <s v=""/>
    <s v=""/>
    <s v=""/>
    <s v="A00.9 , A01.0, A01.1, A01.2, A01.3, A01.4, A02.0, A04.0, A04.1, A04.9, A05.9, A06.2, A07.1, A07.2, A08.0, A08.2, A08.3, A08.4, A09.0, A09.9"/>
    <s v=""/>
    <s v=""/>
    <s v=""/>
    <s v=""/>
    <s v=""/>
    <s v="I1 / I2 / I3 / I4 / II1 / II2 / III1 / III2 / - / IIE / IIIE / -"/>
    <s v=""/>
    <s v=""/>
    <s v="SI"/>
    <s v="SI"/>
    <s v=""/>
    <s v=""/>
    <s v=""/>
    <n v="1"/>
    <n v="1"/>
  </r>
  <r>
    <s v="0001"/>
    <x v="1"/>
    <s v="3033312"/>
    <x v="50"/>
    <s v="5000028"/>
    <s v="5000028 ATENDER A NIÑOS CON ENFERMEDADES DIARREICAS AGUDAS"/>
    <s v="3331203"/>
    <s v="3331203 EDA DISENTERICA"/>
    <x v="0"/>
    <s v="CASO TRATADO"/>
    <s v="Programar como mínimo los casos de EDA disentérica en menores de 05 años, registrados con los siguientes diagnósticos: A03, A03.0 A03.9, A04.2, A04.3, A04.5, A06.0, correspondientes a las atenciones ambulatorias, en los últimos 3 años (considerando el año"/>
    <s v=""/>
    <s v="Programar como mínimo los casos de EDA disentérica en menores de 05 años, registrados con los siguientes diagnósticos: A03, A03.0 A03.9, A04.2, A04.3, A04.5, A06.0, correspondientes a las atenciones ambulatorias, en los últimos 3 años (considerando el año"/>
    <s v="Programar como mínimo los casos de EDA disentérica en menores de 05 años, registrados con los siguientes diagnósticos: A03, A03.0 A03.9, A04.2, A04.3, A04.5, A06.0, correspondientes a las atenciones ambulatorias, en los últimos 3 años (considerando el año"/>
    <m/>
    <s v="HIS"/>
    <s v=""/>
    <s v=""/>
    <s v=""/>
    <m/>
    <s v=""/>
    <s v=""/>
    <s v=""/>
    <s v="A03.3, A03.9, A04.2, A04.3, A04.5, A06.0"/>
    <s v=""/>
    <s v=""/>
    <s v=""/>
    <s v=""/>
    <s v=""/>
    <s v="I1 / I2 / I3 / I4 / II1 / II2 / III1 / III2 / - / IIE / IIIE / SCF"/>
    <s v=""/>
    <s v=""/>
    <s v="SI"/>
    <s v="SI"/>
    <s v=""/>
    <s v=""/>
    <s v=""/>
    <n v="1"/>
    <n v="1"/>
  </r>
  <r>
    <s v="0001"/>
    <x v="1"/>
    <s v="3033312"/>
    <x v="50"/>
    <s v="5000028"/>
    <s v="5000028 ATENDER A NIÑOS CON ENFERMEDADES DIARREICAS AGUDAS"/>
    <s v="3331204"/>
    <s v="3331204 EDA PERSISTENTE"/>
    <x v="0"/>
    <s v="CASO TRATADO"/>
    <s v="Programar como mínimo los casos de EDA persistente en menores de 5 años, registrado con el siguiente diagnóstico: A09.X,  correspondientes a las atenciones ambulatorias,  en los últimos 3 años (considerando el año con mayor número de atenciones)._x000a__x000a__x000a__x000a_Los l"/>
    <s v=""/>
    <s v="Programar como mínimo los casos de EDA persistente en menores de 5 años, registrado con el siguiente diagnóstico: A09.X,  correspondientes a las atenciones ambulatorias,  en los últimos 3 años (considerando el año con mayor número de atenciones)."/>
    <s v="Programar como mínimo los casos de EDA persistente en menores de 5 años, registrado con el siguiente diagnóstico: A09.X,  correspondientes a las atenciones ambulatorias,  en los últimos 3 años (considerando el año con mayor número de atenciones)."/>
    <m/>
    <s v="HIS"/>
    <s v=""/>
    <s v=""/>
    <s v=""/>
    <m/>
    <s v=""/>
    <s v=""/>
    <s v=""/>
    <s v="A09.X"/>
    <s v=""/>
    <s v=""/>
    <s v=""/>
    <s v=""/>
    <s v=""/>
    <s v="I1 / I2 / I3 / I4 / II1 / II2 / III1 / III2 / - / IIE / IIIE / SCF"/>
    <s v=""/>
    <s v=""/>
    <s v="SI"/>
    <s v="SI"/>
    <s v=""/>
    <s v=""/>
    <s v=""/>
    <n v="1"/>
    <n v="1"/>
  </r>
  <r>
    <s v="0001"/>
    <x v="1"/>
    <s v="3033313"/>
    <x v="51"/>
    <s v="5000029"/>
    <s v="5000029 ATENDER A NIÑOS CON DIAGNOSTICO DE INFECCIONES RESPIRATORIAS AGUDAS CON COMPLICACIONES"/>
    <s v="3331301"/>
    <s v="3331301 INFECCIONES RESPIRATORIAS AGUDAS CON COMPLICACIONES"/>
    <x v="0"/>
    <s v="CASO TRATADO"/>
    <s v="Programar como mínimo los casos de Neumonía en menores de 05 años, registrados con los siguientes diagnósticos: A36, A37, A37.9, J12.0, J12.1, J12.2, J12.3, J12.8, J13, J14, J15.0, J15.1, J15.2, J15.3, J15.4, J15.7, J15.8, J16, J16.0, J16.8, correspondien"/>
    <s v=""/>
    <s v=""/>
    <s v=""/>
    <m/>
    <s v="HIS"/>
    <s v=""/>
    <s v=""/>
    <s v=""/>
    <s v="Egresos hospitalarios"/>
    <s v=""/>
    <s v=""/>
    <s v=""/>
    <s v="A36.9,A37.0,A37.1,A37.8,A37.9, J12.0,J12.1,J12.2,J12.3,J12.8,J13.X,J14.X,J15.0,J15.1,J15.2,J15.3,15.4,15.7,15.8,J16.0,J16.8"/>
    <s v=""/>
    <s v=""/>
    <s v=""/>
    <s v=""/>
    <s v=""/>
    <s v="- / - / - / - / II1 / II2 / III1 / III2 / - / IIE / IIIE / -"/>
    <s v=""/>
    <s v=""/>
    <s v="SI"/>
    <s v="SI"/>
    <s v=""/>
    <s v=""/>
    <s v=""/>
    <n v="1"/>
    <n v="1"/>
  </r>
  <r>
    <s v="0001"/>
    <x v="1"/>
    <s v="3033313"/>
    <x v="51"/>
    <s v="5000029"/>
    <s v="5000029 ATENDER A NIÑOS CON DIAGNOSTICO DE INFECCIONES RESPIRATORIAS AGUDAS CON COMPLICACIONES"/>
    <s v="3331302"/>
    <s v="3331302 NEUMONIA GRAVE O ENFERMEDAD MUY GRAVE EN NIÑOS MENORES DE 2 MESES"/>
    <x v="0"/>
    <s v="CASO TRATADO"/>
    <s v="Programar como mínimo los casos de neumonía grave o enfermedad muy grave en niños menores de 2 meses, registrados con los siguientes diagnósticos: J05.0, J05.1, J85.1, J86, J90, J93.9, J10.0, J11.0, J15.5, J15.6, J18, J18.0, J18.1, J18.2, J18.8, correspon"/>
    <s v=""/>
    <s v="Programar como mínimo los casos de neumonía grave o enfermedad muy grave en niños menores de 2 meses, registrados con los siguientes diagnósticos: J05.0, J05.1, J85.1, J86, J90, J93.9, J10.0, J11.0, J15.5, J15.6, J18, J18.0, J18.1, J18.2, J18.8, correspon"/>
    <s v="Programar como mínimo los casos de neumonía grave o enfermedad muy grave en niños menores de 2 meses, registrados con los siguientes diagnósticos: J05.0, J05.1, J85.1, J86, J90, J93.9, J10.0, J11.0, J15.5, J15.6, J18, J18.0, J18.1, J18.2, J18.8, correspon"/>
    <m/>
    <s v="HIS"/>
    <s v=""/>
    <s v=""/>
    <s v=""/>
    <s v="Egresos hospitalarios"/>
    <s v=""/>
    <s v=""/>
    <s v=""/>
    <s v="J05.0,J05.1,J85.1,J86,J90,J93.9,J10.0,J11.0,J15.5,J15.6,J18,J18.0,J18.1,J18.2,J18.8"/>
    <s v=""/>
    <s v=""/>
    <s v=""/>
    <s v=""/>
    <s v=""/>
    <s v="- / - / - / - / II1 / II2 / III1 / III2 / - / IIE / IIIE / -"/>
    <s v=""/>
    <s v=""/>
    <s v="SI"/>
    <s v="SI"/>
    <s v=""/>
    <s v=""/>
    <s v=""/>
    <n v="1"/>
    <n v="1"/>
  </r>
  <r>
    <s v="0001"/>
    <x v="1"/>
    <s v="3033313"/>
    <x v="51"/>
    <s v="5000029"/>
    <s v="5000029 ATENDER A NIÑOS CON DIAGNOSTICO DE INFECCIONES RESPIRATORIAS AGUDAS CON COMPLICACIONES"/>
    <s v="3331305"/>
    <s v="3331305 NEUMONIA Y ENFERMEDAD MUY GRAVE EN NIÑOS DE 2 MESES A 4 AÑOS"/>
    <x v="0"/>
    <s v="CASO TRATADO"/>
    <s v="Programar como mínimo los casos de neumonía o enfermedad muy grave en niños menores de 2 meses, registrados con los siguientes diagnósticos: J05.0, J05.1, J85.1, J86, J90, J93.9, J10.0, J11.0, J15.5, J15.6, J18, J18.0, J18.1, J18.2, J18.8 correspondientes"/>
    <s v=""/>
    <s v="Programar como mínimo los casos de neumonía o enfermedad muy grave en niños menores de 2 meses a 4 años, registrados con los siguientes diagnósticos: J05.0, J05.1, J85.1, J86, J90, J93.9, J10.0, J11.0, J15.5, J15.6, J18, J18.0, J18.1, J18.2, J18.8 corresp"/>
    <s v="Programar como mínimo los casos de neumonía o enfermedad muy grave en niños menores de 2 meses a 4 años, registrados con los siguientes diagnósticos: J05.0, J05.1, J85.1, J86, J90, J93.9, J10.0, J11.0, J15.5, J15.6, J18, J18.0, J18.1, J18.2, J18.8 corresp"/>
    <m/>
    <s v="HIS"/>
    <s v=""/>
    <s v=""/>
    <s v=""/>
    <s v="Egresos hospitalarios"/>
    <s v=""/>
    <s v=""/>
    <s v=""/>
    <s v="J05.0,J05.1,J85.1,J86,J90,J93.9,J10.0,J11.0,J15.5,J15.6,J18,J18.0,J18.1,J18.2,J18.8"/>
    <s v=""/>
    <s v=""/>
    <s v=""/>
    <s v=""/>
    <s v=""/>
    <s v="- / - / - / - / II1 / II2 / III1 / III2 / - / IIE / IIIE / -"/>
    <s v=""/>
    <s v=""/>
    <s v="SI"/>
    <s v="SI"/>
    <s v=""/>
    <s v=""/>
    <s v=""/>
    <n v="1"/>
    <n v="1"/>
  </r>
  <r>
    <s v="0001"/>
    <x v="1"/>
    <s v="3033314"/>
    <x v="52"/>
    <s v="5000030"/>
    <s v="5000030 ATENDER A NIÑOS CON DIAGNOSTICO DE ENFERMEDAD DIARREICA AGUDA COMPLICADA"/>
    <s v="3331401"/>
    <s v="3331401 ATENCION EDA CON ALGUN GRADO DE DESHIDRATACION"/>
    <x v="0"/>
    <s v="CASO TRATADO"/>
    <s v="Programar como mínimo los casos de EDA en menores de 05 años, registrados con los siguientes diagnósticos: A00, A00.9, A01.0, A01.1, A01.2, A01.3, A01.4, A02.0, A03, A03.0 A03.9, A04.0, A04.1, A04.2, A04.3, A04.5, A04.9, A05, A05.9, A06.0, A07, A07.1, A07"/>
    <s v=""/>
    <s v=""/>
    <s v=""/>
    <m/>
    <s v="HIS"/>
    <s v=""/>
    <s v=""/>
    <s v=""/>
    <s v="Egresos hospitalarios"/>
    <s v=""/>
    <s v=""/>
    <s v=""/>
    <s v="A00.9 , A01.0, A01.1, A01.2, A01.3, A01.4, A02.0, A04.0, A04.1, A04.9, A05.9, A06.2, A07.1, A07.2, A08.0, A08.2, A08.3, A08.4, A09.0, A09.9 asociados a E86X"/>
    <s v=""/>
    <s v=""/>
    <s v=""/>
    <s v=""/>
    <s v=""/>
    <s v="- / I2 / I3 / I4 / II1 / II2 / III1 / III2 / - / IIE / IIIE / SCF"/>
    <s v=""/>
    <s v=""/>
    <s v="SI"/>
    <s v="SI"/>
    <s v=""/>
    <s v=""/>
    <s v=""/>
    <n v="1"/>
    <n v="1"/>
  </r>
  <r>
    <s v="0001"/>
    <x v="1"/>
    <s v="3033314"/>
    <x v="52"/>
    <s v="5000030"/>
    <s v="5000030 ATENDER A NIÑOS CON DIAGNOSTICO DE ENFERMEDAD DIARREICA AGUDA COMPLICADA"/>
    <s v="3331402"/>
    <s v="3331402 ATENCION EDA CON DESHIDRATACION GRAVE SIN Y CON SHOCK"/>
    <x v="0"/>
    <s v="CASO TRATADO"/>
    <s v="Programar como mínimo los casos de EDA en menores de 05 años, registrados con los diagnósticos A00, A00.9, A01.0, A01.1, A01.2, A01.3, A01.4, A02.0, A03, A03.0 A03.9, A04.0, A04.1, A04.2, A04.3, A04.5, A04.9, A05, A05.9, A06.0, A07, A07.1, A07.2, A08.0, A"/>
    <s v=""/>
    <s v=""/>
    <s v=""/>
    <m/>
    <s v="HIS"/>
    <s v=""/>
    <s v=""/>
    <s v=""/>
    <s v="Egresos hospitalarios"/>
    <s v=""/>
    <s v=""/>
    <s v=""/>
    <s v="A00.9 , A01.0, A01.1, A01.2, A01.3, A01.4, A02.0, A04.0, A04.1, A04.9, A05.9, A06.2, A07.1, A07.2, A08.0, A08.2, A08.3, A08.4, A09.0, A09.9 asociados a E86X , K56.0, R57.1, E87.2"/>
    <s v=""/>
    <s v=""/>
    <s v=""/>
    <s v=""/>
    <s v=""/>
    <s v="- / - / - / - / II1 / II2 / III1 / III2 / - / IIE / IIIE / SCF"/>
    <s v=""/>
    <s v=""/>
    <s v="SI"/>
    <s v="SI"/>
    <s v=""/>
    <s v=""/>
    <s v=""/>
    <n v="1"/>
    <n v="1"/>
  </r>
  <r>
    <s v="0001"/>
    <x v="1"/>
    <s v="3033315"/>
    <x v="53"/>
    <s v="5000031"/>
    <s v="5000031 BRINDAR ATENCION A OTRAS ENFERMEDADES PREVALENTES"/>
    <s v="3331501"/>
    <s v="3331501 ANEMIA"/>
    <x v="0"/>
    <s v="CASO TRATADO"/>
    <s v="Para establecimientos de salud con población asignada: Programar 100% de niños menores de 3 años, estimados a partir de la Prevalencia de ANEMIA regional del año anterior:_x000a__x000a__x000a__x000a_Ejemplo: _x000a__x000a_1. N° de niños y niñas menores de  3 año registrados en padrón nomina"/>
    <s v=""/>
    <s v=""/>
    <s v=""/>
    <m/>
    <s v="Padrón nominado"/>
    <s v=""/>
    <s v=""/>
    <s v=""/>
    <s v="HIS"/>
    <s v=""/>
    <s v=""/>
    <s v=""/>
    <s v="D50.0, D50.8,D50.9,D64.9"/>
    <s v=""/>
    <s v=""/>
    <s v=""/>
    <s v=""/>
    <s v=""/>
    <s v="I1 / I2 / I3 / I4 / II1 / II2 / III1 / III2 / - / IIE / IIIE / -"/>
    <s v=""/>
    <s v=""/>
    <s v="/"/>
    <s v="NO"/>
    <s v=""/>
    <s v=""/>
    <s v=""/>
    <n v="1"/>
    <n v="0"/>
  </r>
  <r>
    <s v="0001"/>
    <x v="1"/>
    <s v="3033315"/>
    <x v="53"/>
    <s v="5000031"/>
    <s v="5000031 BRINDAR ATENCION A OTRAS ENFERMEDADES PREVALENTES"/>
    <s v="3331502"/>
    <s v="3331502 SOB/ASMA"/>
    <x v="0"/>
    <s v="CASO TRATADO"/>
    <s v="Programar como mínimo los casos de SOB/ASMA en menores de 05 años, registrados con los siguientes diagnósticos: J21, J21.0, J21.8, J21.9, J44, J44.0, J44.1, J44.8, J44.9, J45, J45.0, J45.1, J45.9, J46, correspondientes a las atenciones ambulatorias, por e"/>
    <s v=""/>
    <s v=""/>
    <s v=""/>
    <m/>
    <s v="HIS"/>
    <s v=""/>
    <s v=""/>
    <s v=""/>
    <s v="Egresos hospitalarios"/>
    <s v=""/>
    <s v=""/>
    <s v=""/>
    <s v="J21.0,J21.1,J21.8,J21.9,J44.0,J44.1,J44.8,J44.9,J45.0,J45.1,J45.9,J46.X"/>
    <s v=""/>
    <s v=""/>
    <s v=""/>
    <s v=""/>
    <s v=""/>
    <s v="I1 / I2 / I3 / I4 / II1 / II2 / III1 / III2 / - / IIE / IIIE / -"/>
    <s v=""/>
    <s v=""/>
    <s v="SI"/>
    <s v="SI"/>
    <s v=""/>
    <s v=""/>
    <s v=""/>
    <n v="1"/>
    <n v="1"/>
  </r>
  <r>
    <s v="0001"/>
    <x v="1"/>
    <s v="3033315"/>
    <x v="53"/>
    <s v="5000031"/>
    <s v="5000031 BRINDAR ATENCION A OTRAS ENFERMEDADES PREVALENTES"/>
    <s v="3331503"/>
    <s v="3331503 DOSAJE DE HEMOGLOBINA PARA CONTROL"/>
    <x v="0"/>
    <s v="PERSONA TAMIZADA"/>
    <s v="100% de niños menores de 3 años programados con anemia y que inician tratamiento: al mes, a los 3 y 6 meses de iniciado el tratamiento."/>
    <s v=""/>
    <s v=""/>
    <s v=""/>
    <m/>
    <s v="Padrón nominado"/>
    <s v=""/>
    <s v=""/>
    <s v=""/>
    <s v="HIS"/>
    <s v=""/>
    <s v=""/>
    <s v=""/>
    <s v="D50.0, D50.8,D50.9,D64.9"/>
    <s v=""/>
    <s v=""/>
    <s v=""/>
    <s v=""/>
    <s v=""/>
    <s v="I1 / I2 / I3 / I4 / II1 / II2 / III1 / III2 / - / IIE / IIIE / -"/>
    <s v=""/>
    <s v=""/>
    <s v="NO"/>
    <s v="NO"/>
    <s v=""/>
    <s v="Establecimientos de Salud con Población asignada"/>
    <s v="Establecimientos de Salud con Población asignada"/>
    <n v="1"/>
    <n v="0"/>
  </r>
  <r>
    <s v="0001"/>
    <x v="1"/>
    <s v="3033317"/>
    <x v="54"/>
    <s v="5000032"/>
    <s v="5000032 ADMINISTRAR SUPLEMENTO DE HIERRO Y ACIDO FOLICO A GESTANTES"/>
    <s v="3331701"/>
    <s v="3331701 GESTANTE CON SUPLEMENTO DE HIERRO Y ACIDO FOLICO"/>
    <x v="0"/>
    <s v="GESTANTE SUPLEMENTADA"/>
    <s v="Programar igual al número de gestantes para Atención Prenatal reenfocada._x000a__x000a_"/>
    <s v=""/>
    <s v="Igual meta de atención prenatal reenfocada del PP002"/>
    <s v="Igual meta de atención prenatal reenfocada del PP002"/>
    <m/>
    <s v="gestantes programadas en Atención Prenatal Reenfocada."/>
    <s v=""/>
    <s v=""/>
    <s v=""/>
    <m/>
    <s v=""/>
    <s v=""/>
    <s v=""/>
    <m/>
    <s v=""/>
    <s v=""/>
    <s v=""/>
    <s v=""/>
    <s v=""/>
    <s v="I1 / I2 / I3 / I4 / II1 / II2 / III1 / III2 / - / IIE / IIIE / -"/>
    <s v=""/>
    <s v=""/>
    <s v="SI"/>
    <s v="SI"/>
    <s v=""/>
    <s v=""/>
    <s v=""/>
    <n v="1"/>
    <n v="1"/>
  </r>
  <r>
    <s v="0002"/>
    <x v="4"/>
    <s v="3033412"/>
    <x v="55"/>
    <s v="5005984"/>
    <s v="5005984  Promoción de prácticas saludables para el cuidado de la salud sexual y reproductiva en familias"/>
    <s v="3341202"/>
    <s v="3341202 Agentes comunitarios de salud capacitados realizan orientación a familias de gestantes y puérperas en prácticas saludables en salud sexual y reproductiva"/>
    <x v="1"/>
    <s v="PERSONA CAPACITADA"/>
    <s v="10% de familias programadas en subproducto &quot;Consejería en el hogar durante visita domiciliaria a familias de la gestante y puérpera para promover practicas saludables en salud sexual y reproductiva&quot; reciben orientación por agente comunitario de salud capa"/>
    <s v=""/>
    <s v=""/>
    <s v=""/>
    <m/>
    <s v="Sumatoria del número de agentes Comunitarios que han sido capacitados y se han registrado. en HIS, con Código C3151 (Sesión de entrenamiento) + U0031 (Actividades materno neonatal)  lab 3"/>
    <s v=""/>
    <s v=""/>
    <s v=""/>
    <m/>
    <s v=""/>
    <s v=""/>
    <s v=""/>
    <s v="C3151 (Sesión de entrenamiento) + U0031 (Actividades materno neonatal)  lab 3"/>
    <s v=""/>
    <s v=""/>
    <s v=""/>
    <s v=""/>
    <s v=""/>
    <s v="I1 / I2 / I3 / I4 / II1 / - / - / - / - / - / - / -"/>
    <s v=""/>
    <s v=""/>
    <s v=""/>
    <s v="NO"/>
    <s v=""/>
    <s v=""/>
    <s v="Se va a redefinir el criterio de programación "/>
    <n v="1"/>
    <n v="0"/>
  </r>
  <r>
    <s v="0002"/>
    <x v="4"/>
    <s v="3033412"/>
    <x v="55"/>
    <s v="5005984"/>
    <s v="5005984  Promoción de prácticas saludables para el cuidado de la salud sexual y reproductiva en familias"/>
    <s v="3341203"/>
    <s v="3341203_x000a__x000a_Sesiones educativas a familias de adolescentes en salud sexual integral"/>
    <x v="1"/>
    <s v="FAMILIA"/>
    <s v="15% de familias con adolescentes de 12 a 17 años  programadas en el sub producto (3341203) &quot;Brindar servicios de salud para prevención del embarazo en adolescentes&quot; perteneciente producto 3000005 Adolescentes acceden a servicios de salud para prevención d"/>
    <s v=""/>
    <s v=""/>
    <s v=""/>
    <m/>
    <s v="Sumatoria de familias que cuentan con adolescentes, de la población de los quintiles 1 y 2. y se han registrado. en HIS, como sesión educativa C0009+Actividades de Materno NeonatalU0031"/>
    <s v=""/>
    <s v=""/>
    <s v=""/>
    <m/>
    <s v=""/>
    <s v=""/>
    <s v=""/>
    <s v="HIS con Código C0009 (Sesión educativa) + U0031 (Actividades materno neonatal)  lab 3"/>
    <s v=""/>
    <s v=""/>
    <s v=""/>
    <s v=""/>
    <s v=""/>
    <s v="I1 / I2 / I3 / I4 / II1 / - / - / - / - / - / - / -"/>
    <s v=""/>
    <s v=""/>
    <s v=""/>
    <s v="SI"/>
    <s v=""/>
    <s v=""/>
    <s v=""/>
    <n v="1"/>
    <n v="1"/>
  </r>
  <r>
    <s v="0002"/>
    <x v="4"/>
    <s v="3033412"/>
    <x v="55"/>
    <s v="5005985"/>
    <s v="5005985_x000a__x000a_Capacitación Actores Sociales que Promueven la Salud Sexual y Reproductiva"/>
    <s v="3341204"/>
    <s v="3341204_x000a__x000a_Docentes capacitados realizan educación sexual integral desde la institución educativa"/>
    <x v="1"/>
    <s v="Instituciones Educativas"/>
    <s v="10%  (Docentes de IE de Educación Básica Regular del 5to y 6to grado nivel primaria  MAS  10% Docentes de nivel secundaria de distrito con problemas de embarazo en adolescente), de distritos con problemas embarazo en adolescentes."/>
    <s v=""/>
    <s v=""/>
    <s v=""/>
    <m/>
    <s v="Instituciones educativas que incorporan en su plan de trabajo acciones para la promoción de practicas y entornos saludables en salud sexual y reproductiva.Sumatoria del número de Docentes capacitados"/>
    <s v=""/>
    <s v=""/>
    <s v=""/>
    <m/>
    <s v=""/>
    <s v=""/>
    <s v=""/>
    <s v="HIS con Código C7003 (Reunión de evaluación) + U0031 (Actividades materno neonatal)  lab 3"/>
    <s v=""/>
    <s v=""/>
    <s v=""/>
    <s v=""/>
    <s v=""/>
    <s v="I1 / I2 / I3 / I4 / II1 / - / - / - / - / - / - / -"/>
    <s v=""/>
    <s v=""/>
    <s v=""/>
    <s v="NO"/>
    <s v=""/>
    <s v=""/>
    <s v="Van a repensar los criterios de programacion"/>
    <n v="1"/>
    <n v="0"/>
  </r>
  <r>
    <s v="0002"/>
    <x v="4"/>
    <s v="3033412"/>
    <x v="55"/>
    <s v="5005984"/>
    <s v="5005984  Promoción de prácticas saludables para el cuidado de la salud sexual y reproductiva en familias"/>
    <s v="3341205"/>
    <s v="3341205_x000a__x000a_Consejería en el hogar durante la visita domiciliaria, a familias de la gestante y puérpera para promover prácticas saludables en salud sexual y reproductiva"/>
    <x v="1"/>
    <s v="FAMILIA"/>
    <s v="80 % de lo programado en el sub producto (3317201)&quot;Atención a la gestante&quot; perteneciente producto 3033172 Atención Prenatal Reenfocada del PP002"/>
    <s v=""/>
    <s v=""/>
    <s v=""/>
    <m/>
    <s v="Sumatoria del número de familias que reciben la 2da consejería entre las 28 y 40 semanas de gestación  a través de visita domiciliaria Fuente: HIS con Código 99501 (Visita domiciliaria para evaluación postnatal y seguimineto) +  99401 (consejería integral"/>
    <s v=""/>
    <s v=""/>
    <s v=""/>
    <s v="SIS"/>
    <s v=""/>
    <s v=""/>
    <s v=""/>
    <s v="99501"/>
    <s v=""/>
    <s v=""/>
    <s v=""/>
    <s v=""/>
    <s v=""/>
    <s v="I1 / I2 / I3 / I4 / II1 / - / - / - / - / - / - / -"/>
    <s v=""/>
    <s v=""/>
    <s v=""/>
    <s v="NO"/>
    <s v=""/>
    <s v=""/>
    <s v="Este subproducto se encuentra en revisión de sus criterios"/>
    <n v="1"/>
    <n v="0"/>
  </r>
  <r>
    <s v="0002"/>
    <x v="4"/>
    <s v="3033412"/>
    <x v="55"/>
    <s v="5005985"/>
    <s v="5005985_x000a__x000a_Capacitación Actores Sociales que Promueven la Salud Sexual y Reproductiva"/>
    <s v="3341205"/>
    <s v="3341205_x000a__x000a_Funcionarios municipales capacitados gestionan espacios educativos para promover la salud sexual y reproductiva"/>
    <x v="1"/>
    <s v="Municipio"/>
    <s v="100% de distritos donde se haya implementado  Casas Maternas más 100% de distritos donde se haya implementado Centro de Desarrollo Juvenil, en los que haya identificado como problema prioritario la morbilidad y/o mortalidad materna y neonatal._x000a__x000a__x000a__x000a_"/>
    <s v=""/>
    <s v=""/>
    <s v=""/>
    <m/>
    <s v="Sumatoria de municipios con casa materna y/o CDJ funciuonando"/>
    <s v=""/>
    <s v=""/>
    <s v=""/>
    <m/>
    <s v=""/>
    <s v=""/>
    <s v=""/>
    <s v="considerar lo registrado en HIS como APP 101, código C0001 (reunión en Municipios), U0031 (Actividades de materno neonatal, LAB (numero de participantes) LAB CM (Casa Materna) y/o CDJ (Centro de Desarrollo Juvenil)"/>
    <s v=""/>
    <s v=""/>
    <s v=""/>
    <s v=""/>
    <s v=""/>
    <s v="I1 / I2 / I3 / I4 / II1 / - / - / - / - / - / - / -"/>
    <s v=""/>
    <s v=""/>
    <s v=""/>
    <s v="NO"/>
    <s v=""/>
    <s v=""/>
    <s v="Van a repensar los criterios de programacion"/>
    <n v="1"/>
    <n v="0"/>
  </r>
  <r>
    <s v="0001"/>
    <x v="1"/>
    <s v="3033414"/>
    <x v="56"/>
    <s v="5000035"/>
    <s v="5000035 ATENDER A NIÑOS Y NIÑAS CON DIAGNOSTICO DE PARASITOSIS INTESTINAL"/>
    <s v="3341401"/>
    <s v="3341401 PARASITOSIS INTESTINAL"/>
    <x v="0"/>
    <s v="CASO TRATADO"/>
    <s v="Promedio de los últimos 3 años de Niñas y niños menores de 3 años con parasitosis intestinal."/>
    <s v=""/>
    <s v="Promedio de los últimos 3 años de Niñas y niños  de 1 a 4 años."/>
    <s v="Promedio de los últimos 3 años de Niñas y niños  de 1 a 4 años."/>
    <m/>
    <s v="HIS"/>
    <s v=""/>
    <s v=""/>
    <s v=""/>
    <m/>
    <s v=""/>
    <s v=""/>
    <s v=""/>
    <s v="CIE 10: A06; A07.1; A07.0; B66.3; B66.4; B68.0; B68.1; B68.9; B70; B71; B76.0; B76.1; B76.9; B77.9; B78.0; B79; B80; B82.0; B82.9._x000a__x000a__x000a__x000a_"/>
    <s v=""/>
    <s v=""/>
    <s v=""/>
    <s v=""/>
    <s v=""/>
    <s v="- / I2 / I3 / I4 / II1 / II2 / III1 / III2 / - / IIE / - / -"/>
    <s v=""/>
    <s v=""/>
    <s v="SI"/>
    <s v="SI"/>
    <s v=""/>
    <s v=""/>
    <s v=""/>
    <n v="1"/>
    <n v="1"/>
  </r>
  <r>
    <s v="0016"/>
    <x v="5"/>
    <s v="3043952"/>
    <x v="57"/>
    <s v="5000062"/>
    <s v="5000062 PROMOVER EN LAS FAMILIA PRACTICAS SALUDABLES PARA LA PREVENCION DE VIH/SIDA Y TUBERCULOSIS"/>
    <s v="4395201"/>
    <s v="4395201 FAMILIAS QUE RECIBEN CONSEJERÍA A TRAVÉS DE LA VISITA DOMICILIARIA PARA PROMOVER PRÁCTICAS Y ENTORNOS SALUDABLES PARA CONTRIBUIR A LA DISMINUCIÓN DE LA TUBERCULOSIS, VIH/SIDA"/>
    <x v="1"/>
    <s v="FAMILIA"/>
    <m/>
    <s v=""/>
    <s v=""/>
    <s v=""/>
    <m/>
    <s v="HIS"/>
    <s v=""/>
    <s v=""/>
    <s v=""/>
    <m/>
    <s v=""/>
    <s v=""/>
    <s v=""/>
    <m/>
    <s v=""/>
    <s v=""/>
    <s v=""/>
    <s v=""/>
    <s v=""/>
    <s v="I1 / I2 / I3 / I4 / II1 / - / - / - / - / - / - / -"/>
    <s v=""/>
    <s v=""/>
    <s v="NO"/>
    <s v="NO"/>
    <s v=""/>
    <s v="Definir número fijo por categoría"/>
    <s v="Definir número fijo por categoría"/>
    <n v="1"/>
    <n v="0"/>
  </r>
  <r>
    <s v="0016"/>
    <x v="5"/>
    <s v="3043952"/>
    <x v="57"/>
    <s v="5000062"/>
    <s v="5000062 PROMOVER EN LAS FAMILIA PRACTICAS SALUDABLES PARA LA PREVENCION DE VIH/SIDA Y TUBERCULOSIS"/>
    <s v="4395202"/>
    <s v="4395202 FAMILIAS QUE RECIBEN SESIÓN EDUCATIVA Y DEMOSTRATIVA PARA PROMOVER PRÁCTICAS Y GENERAR ENTORNOS SALUDABLES PARA CONTRIBUIR A LA DISMINUCIÓN DE LA TUBERCULOSIS , VIH/SIDA"/>
    <x v="1"/>
    <s v="FAMILIA"/>
    <m/>
    <s v=""/>
    <s v=""/>
    <s v=""/>
    <m/>
    <s v="HIS"/>
    <s v=""/>
    <s v=""/>
    <s v=""/>
    <m/>
    <s v=""/>
    <s v=""/>
    <s v=""/>
    <m/>
    <s v=""/>
    <s v=""/>
    <s v=""/>
    <s v=""/>
    <s v=""/>
    <s v="I1 / I2 / I3 / I4 / II1 / - / - / - / - / - / - / -"/>
    <s v=""/>
    <s v=""/>
    <s v="NO"/>
    <s v="NO"/>
    <s v=""/>
    <s v="Definir número fijo por categoría"/>
    <s v="Definir número fijo por categoría"/>
    <n v="1"/>
    <n v="0"/>
  </r>
  <r>
    <s v="0016"/>
    <x v="5"/>
    <s v="3043952"/>
    <x v="57"/>
    <s v="5005987"/>
    <s v="5005987 CAPACITACION A ACTORES SOCIALES QUE PROMUEVEN PRACTICAS SALUDABLES PARA PREVENCION DE TUBERCULOSIS Y VIH/SIDA"/>
    <s v="4395203"/>
    <s v="4395203 DOCENTES CAPACITADOS DESARROLLAN ACCIONES PARA LA PROMOCIÓN DE PRÁCTICAS SALUDABLES Y LA PREVENCIÓN DE LA TUBERCULOSIS,  VIH/SIDA"/>
    <x v="1"/>
    <s v="DOCENTE CAPACITADO"/>
    <m/>
    <s v=""/>
    <s v=""/>
    <s v=""/>
    <m/>
    <s v="HIS"/>
    <s v=""/>
    <s v=""/>
    <s v=""/>
    <m/>
    <s v=""/>
    <s v=""/>
    <s v=""/>
    <s v="86703, 87389 (VIH)_x000a__x000a_86780 (Sífilis)_x000a__x000a_18-59 años"/>
    <s v=""/>
    <s v=""/>
    <s v=""/>
    <s v=""/>
    <s v=""/>
    <s v="I1 / I2 / I3 / I4 / II1 / - / - / - / - / - / - / -"/>
    <s v=""/>
    <s v=""/>
    <s v="NO"/>
    <s v="NO"/>
    <s v=""/>
    <s v="Se revisará para establecer un número fijo y definir categorías de establecimiento"/>
    <s v="Se revisará para establecer un número fijo y definir categorías de establecimiento"/>
    <n v="1"/>
    <n v="0"/>
  </r>
  <r>
    <s v="0016"/>
    <x v="5"/>
    <s v="3043952"/>
    <x v="57"/>
    <s v="5005987"/>
    <s v="5005987 CAPACITACION A ACTORES SOCIALES QUE PROMUEVEN PRACTICAS SALUDABLES PARA PREVENCION DE TUBERCULOSIS Y VIH/SIDA"/>
    <s v="4395204"/>
    <s v="4395204 COMUNIDADES CON LIDERES CAPACITADOS DESARROLLAN VIGILANCIA COMUNITARIA EN FAVOR DE ENTORNOS Y PRÁCTICAS SALUDABLES Y LA PREVENCIÓN DE LA TUBERCULOSIS, VIH/SIDA"/>
    <x v="1"/>
    <s v="COMUNIDAD"/>
    <m/>
    <s v=""/>
    <s v=""/>
    <s v=""/>
    <m/>
    <s v="HIS"/>
    <s v=""/>
    <s v=""/>
    <s v=""/>
    <m/>
    <s v=""/>
    <s v=""/>
    <s v=""/>
    <m/>
    <s v=""/>
    <s v=""/>
    <s v=""/>
    <s v=""/>
    <s v=""/>
    <s v="I1 / I2 / I3 / I4 / II1 / - / - / - / - / - / - / -"/>
    <s v=""/>
    <s v=""/>
    <s v="NO"/>
    <s v="NO"/>
    <s v=""/>
    <s v="Revisar para tal vez establecer un número fijo por tipo de establecimiento, ejem. 5 comunidades por cada tipo de atención"/>
    <s v="Revisar para tal vez establecer un número fijo por tipo de establecimiento, ejem. 5 comunidades por cada tipo de atención"/>
    <n v="1"/>
    <n v="0"/>
  </r>
  <r>
    <s v="0016"/>
    <x v="5"/>
    <s v="3043952"/>
    <x v="57"/>
    <s v="5005987"/>
    <s v="5005987 CAPACITACION A ACTORES SOCIALES QUE PROMUEVEN PRACTICAS SALUDABLES PARA PREVENCION DE TUBERCULOSIS Y VIH/SIDA"/>
    <s v="4395205"/>
    <s v="4395205 MUNICIPIOS QUE IMPLEMENTAN ACCIONES PARA MEJORAR O MITIGAR LAS CONDICIONES QUE GENERAN RIESGO PARA ENFERMAR DE TUBERCULOSIS Y VIH/SIDA SEGÚN DISTRITOS/ PROVINCIAS PRIORIZADOS."/>
    <x v="1"/>
    <s v="MUNICIPIO"/>
    <m/>
    <s v=""/>
    <s v=""/>
    <s v=""/>
    <m/>
    <s v="HIS"/>
    <s v=""/>
    <s v=""/>
    <s v=""/>
    <m/>
    <s v=""/>
    <s v=""/>
    <s v=""/>
    <s v="86703, 87389 (VIH)_x000a__x000a_86780 (Sífilis)_x000a__x000a_87342, 87340 (Hepatitis B)_x000a__x000a_12-17 años_x000a__x000a_99401.33 _x000a__x000a_(consejería pretest)_x000a__x000a_12-17 años"/>
    <s v=""/>
    <s v=""/>
    <s v=""/>
    <s v=""/>
    <s v=""/>
    <s v="- / - / I3 / I4 / II1 / - / - / - / - / - / - / -"/>
    <s v=""/>
    <s v=""/>
    <s v="NO"/>
    <s v="NO"/>
    <s v=""/>
    <s v="Se revisará para establecer un número fijo y definir categorías de establecimiento"/>
    <s v="Se revisará para establecer un número fijo y definir categorías de establecimiento"/>
    <n v="1"/>
    <n v="0"/>
  </r>
  <r>
    <s v="0016"/>
    <x v="5"/>
    <s v="3043952"/>
    <x v="57"/>
    <s v="5000062"/>
    <s v="5000062 PROMOVER EN LAS FAMILIA PRACTICAS SALUDABLES PARA LA PREVENCION DE VIH/SIDA Y TUBERCULOSIS"/>
    <s v="4395206"/>
    <s v="4395206 PERSONA INFORMADA EN MEDIDAS PREVENTIVAS PARA TUBERCULOSIS"/>
    <x v="1"/>
    <s v="PERSONA INFORMADA"/>
    <m/>
    <s v=""/>
    <s v=""/>
    <s v=""/>
    <m/>
    <s v="HIS"/>
    <s v=""/>
    <s v=""/>
    <s v=""/>
    <m/>
    <s v=""/>
    <s v=""/>
    <s v=""/>
    <s v="99401.33 _x000a__x000a_(consejería pretest)_x000a__x000a_18-59 años"/>
    <s v=""/>
    <s v=""/>
    <s v=""/>
    <s v=""/>
    <s v=""/>
    <s v="- / - / - / - / - / - / - / - / - / - / - / SCF"/>
    <s v=""/>
    <s v=""/>
    <s v="NO"/>
    <s v="NO"/>
    <s v=""/>
    <s v="Se revisará para establecer un número fijo y definir categorías de establecimiento"/>
    <s v="Se revisará para establecer un número fijo y definir categorías de establecimiento"/>
    <n v="1"/>
    <n v="0"/>
  </r>
  <r>
    <s v="0016"/>
    <x v="5"/>
    <s v="3043955"/>
    <x v="58"/>
    <s v="5000065"/>
    <s v="5000065 REORDENAR VIVIENDAS EN HOGARES, UBICADOS EN AREAS DE ELEVADO RIESGO DE TRANSMISION DE TBC"/>
    <s v="4395501"/>
    <s v="4395501 HOGARES EN ZONAS AERT RECIBEN PAQUETE IEC PARA PREVENIR TB Y ORIENTACION SOBRE PROGRAMAS DE VIVIENDA POPULAR"/>
    <x v="1"/>
    <s v="VIVIENDAS"/>
    <s v="100% de los casos de TB resistente programados l_x000a__x000a__x000a_"/>
    <s v=""/>
    <s v=""/>
    <s v=""/>
    <m/>
    <s v="HIS"/>
    <s v=""/>
    <s v=""/>
    <s v=""/>
    <m/>
    <s v=""/>
    <s v=""/>
    <s v=""/>
    <s v="86703, 87389 (VIH)_x000a__x000a_86780 (Sífilis)_x000a__x000a_87342, 87340 (Hepatitis B)_x000a__x000a_18-59 años y espacio LAB = HSH, TRA, TS"/>
    <s v=""/>
    <s v=""/>
    <s v=""/>
    <s v=""/>
    <s v=""/>
    <s v="I1 / I2 / I3 / I4 / II1 / - / - / - / - / - / - / -"/>
    <s v=""/>
    <s v=""/>
    <s v="SI"/>
    <s v="SI"/>
    <s v=""/>
    <s v=""/>
    <s v=""/>
    <n v="1"/>
    <n v="1"/>
  </r>
  <r>
    <s v="0016"/>
    <x v="5"/>
    <s v="3043956"/>
    <x v="59"/>
    <s v="5000066"/>
    <s v="5000066 IMPLEMENTAR VIVIENDAS MEJORADAS EN HOGARES DE PERSONAS AFECTADAS DE TUBERCULOSIS MULTIDROGO RESISTENTE - TBMDR"/>
    <s v="4395601"/>
    <s v="4395601 HOGARES DE AFECTADOS CON TB MDR RECIBEN INTERVENCION PARA MEJORA DE VIVIENDA"/>
    <x v="1"/>
    <s v="VIVIENDAS"/>
    <m/>
    <s v=""/>
    <s v=""/>
    <s v=""/>
    <m/>
    <s v="HIS"/>
    <s v=""/>
    <s v=""/>
    <s v=""/>
    <m/>
    <s v=""/>
    <s v=""/>
    <s v=""/>
    <s v="86703, 87389 (VIH)_x000a__x000a_86780 (Sífilis)_x000a__x000a_87342, 87340 (Hepatitis B)_x000a__x000a_18-59 años según Etnia"/>
    <s v=""/>
    <s v=""/>
    <s v=""/>
    <s v=""/>
    <s v=""/>
    <s v="I1 / I2 / I3 / I4 / II1 / - / - / - / - / - / - / -"/>
    <s v=""/>
    <s v=""/>
    <s v="NO"/>
    <s v="NO"/>
    <s v=""/>
    <s v="Se revisará para establecer un número fijo y definir categorías de establecimiento"/>
    <s v="Se revisará para establecer un número fijo y definir categorías de establecimiento"/>
    <n v="1"/>
    <n v="0"/>
  </r>
  <r>
    <s v="0016"/>
    <x v="5"/>
    <s v="3000691"/>
    <x v="60"/>
    <s v="5005157"/>
    <s v="5005157 MEDIDAS DE CONTROL DE INFECCIONES Y BIOSEGURIDAD EN LOS SERVICIOS DE ATENCION DE TUBERCULOSIS"/>
    <s v="4395701"/>
    <s v="4395701 SERVICIOS DE ATENCION DE TUBERCULOSIS CON MEDIDAS DE CONTROL DE INFECCIONES Y BIOSEGURIDAD EN EL PERSONAL DE SALUD"/>
    <x v="0"/>
    <s v="TRABAJADOR PROTEGIDO"/>
    <s v="100% de los trabajadores de salud que laboran en las áreas identificadas como áreas de riesgo de transmisión de tuberculosis del establecimiento de salud"/>
    <s v=""/>
    <s v=""/>
    <s v=""/>
    <m/>
    <s v="base nacional de INFORHUS"/>
    <s v=""/>
    <s v=""/>
    <s v=""/>
    <m/>
    <s v=""/>
    <s v=""/>
    <s v=""/>
    <m/>
    <s v=""/>
    <s v=""/>
    <s v=""/>
    <s v=""/>
    <s v=""/>
    <s v="I1 / I2 / I3 / I4 / II1 / II2 / III1 / III2 / - / IIE / IIIE / SCF"/>
    <s v=""/>
    <s v=""/>
    <s v="SI"/>
    <s v="SI"/>
    <s v=""/>
    <s v=""/>
    <s v=""/>
    <n v="1"/>
    <n v="1"/>
  </r>
  <r>
    <s v="0016"/>
    <x v="5"/>
    <s v="3043958"/>
    <x v="61"/>
    <s v="5000068"/>
    <s v="5000068 MEJORAR EN POBLACION INFORMADA EL USO CORRECTO DE CONDON PARA PREVENCION DE INFECCIONES DE TRANSMISION SEXUAL Y VIH/SIDA"/>
    <s v="4395801"/>
    <s v="4395801 POBLACIÓN INFORMADA POR MEDIOS DE DIFUSIÓN MASIVA SOBRE PREVENCIÓN EN ITS/VIH Y USO ADECUADO DEL CONDÓN"/>
    <x v="1"/>
    <s v="PERSONA INFORMADA"/>
    <s v="30% de la población objetivo de distritos priorizados por mayor incidencia de VIH/SIDA que conoce las formas de prevención del VIH"/>
    <s v=""/>
    <s v=""/>
    <s v=""/>
    <m/>
    <s v="ENDES"/>
    <s v=""/>
    <s v=""/>
    <s v=""/>
    <m/>
    <s v=""/>
    <s v=""/>
    <s v=""/>
    <s v="NA"/>
    <s v=""/>
    <s v=""/>
    <s v=""/>
    <s v=""/>
    <s v=""/>
    <s v="- / - / - / - / - / - / - / - / - / - / - / SCF"/>
    <s v=""/>
    <s v=""/>
    <s v="NO"/>
    <s v="NO"/>
    <s v=""/>
    <n v="0"/>
    <s v="Estan redefiniendo el subproducto"/>
    <n v="1"/>
    <n v="0"/>
  </r>
  <r>
    <s v="0016"/>
    <x v="5"/>
    <s v="3043958"/>
    <x v="61"/>
    <s v="5000068"/>
    <s v="5000068 MEJORAR EN POBLACION INFORMADA EL USO CORRECTO DE CONDON PARA PREVENCION DE INFECCIONES DE TRANSMISION SEXUAL Y VIH/SIDA"/>
    <s v="4395802"/>
    <s v="4395802 POBLACIÓN INFORMADA A TRAVÉS DE LA DIFUSIÓN DE MENSAJES DE PREVENCIÓN EN ITS/VIH EN REDES SOCIALES"/>
    <x v="0"/>
    <s v="PERSONA INFORMADA"/>
    <s v="50% de la población objetivo que reporta uso de condón en su última relación sexual"/>
    <s v=""/>
    <s v=""/>
    <s v=""/>
    <m/>
    <s v="ENDES"/>
    <s v=""/>
    <s v=""/>
    <s v=""/>
    <m/>
    <s v=""/>
    <s v=""/>
    <s v=""/>
    <s v="NA"/>
    <s v=""/>
    <s v=""/>
    <s v=""/>
    <s v=""/>
    <s v=""/>
    <s v="- / - / - / - / - / - / - / - / - / - / - / SCF"/>
    <s v=""/>
    <s v=""/>
    <s v="NO"/>
    <s v="NO"/>
    <s v=""/>
    <s v=""/>
    <s v="Estan redefiniendo el subproducto"/>
    <n v="1"/>
    <n v="0"/>
  </r>
  <r>
    <s v="0016"/>
    <x v="5"/>
    <s v="3043959"/>
    <x v="62"/>
    <s v="5000069"/>
    <s v="5000069 ENTREGAR A ADULTOS Y JOVENES VARONES CONSEJERIA Y TAMIZAJE PARA ITS Y VIH/SIDA"/>
    <s v="4395901"/>
    <s v="4395901 ORIENTACIÓN/CONSEJERÍA EN VIH Y PREVENCIÓN DE ITS A POBLACIÓN ADULTA Y JOVEN"/>
    <x v="0"/>
    <s v="PERSONA INFORMADA"/>
    <s v="10% de la población de varones (18 a 59 años), según proyección del INEI en establecimientos de salud con población asignada y en establecimientos de salud categoría II y III programará el 25% adicional de los varones de 18 años a 59 años atendidos en con"/>
    <s v=""/>
    <s v=""/>
    <s v=""/>
    <m/>
    <s v="HIS/INEI"/>
    <s v=""/>
    <s v=""/>
    <s v=""/>
    <m/>
    <s v=""/>
    <s v=""/>
    <s v=""/>
    <s v="EXCEL:CODIGO HIS"/>
    <s v=""/>
    <s v=""/>
    <s v=""/>
    <s v=""/>
    <s v=""/>
    <s v="I1 / I2 / I3 / I4 / II1 / II2 / III1 / III2 / - / IIE / IIIE / -"/>
    <s v=""/>
    <s v=""/>
    <s v="NO"/>
    <s v="NO"/>
    <s v=""/>
    <s v="Revisar para poder calcular las metas a nivel de establecimientos y evaluar la información histórica del HIS (nuevos y reingresos por edades). Nos enviarán códigos CIE10"/>
    <s v="Revisar para poder calcular las metas a nivel de establecimientos y evaluar la información histórica del HIS (nuevos y reingresos por edades). Nos enviarán códigos CIE10"/>
    <n v="1"/>
    <n v="0"/>
  </r>
  <r>
    <s v="0016"/>
    <x v="5"/>
    <s v="3043959"/>
    <x v="62"/>
    <s v="5000069"/>
    <s v="5000069 ENTREGAR A ADULTOS Y JOVENES VARONES CONSEJERIA Y TAMIZAJE PARA ITS Y VIH/SIDA"/>
    <s v="4395902"/>
    <s v="4395902 TAMIZAJE Y DIAGNOSTICO PARA VIH A POBLACIÓN ADULTA Y JOVEN"/>
    <x v="0"/>
    <s v="PERSONA TAMIZADA"/>
    <s v="10% de la población de varones (18 a 59 años), según proyección del INEI en establecimientos de salud con población asignada y en establecimientos de salud categoría II y III se programará el 25% adicional de los varones de 18 años a 59 años atendidos en "/>
    <s v=""/>
    <s v=""/>
    <s v=""/>
    <m/>
    <s v="HIS/INEI"/>
    <s v=""/>
    <s v=""/>
    <s v=""/>
    <m/>
    <s v=""/>
    <s v=""/>
    <s v=""/>
    <s v="EXCEL:CODIGO HIS"/>
    <s v=""/>
    <s v=""/>
    <s v=""/>
    <s v=""/>
    <s v=""/>
    <s v="I1 / I2 / I3 / I4 / II1 / II2 / III1 / III2 / - / IIE / IIIE / SCF"/>
    <s v=""/>
    <s v=""/>
    <s v="NO"/>
    <s v="NO"/>
    <s v=""/>
    <s v="Revisar para poder calcular las metas a nivel de establecimientos y evaluar la información histórica del HIS (nuevos y reingresos por edades). Nos enviarán códigos CIE10"/>
    <s v="Revisar para poder calcular las metas a nivel de establecimientos y evaluar la información histórica del HIS (nuevos y reingresos por edades). Nos enviarán códigos CIE10"/>
    <n v="1"/>
    <n v="0"/>
  </r>
  <r>
    <s v="0016"/>
    <x v="5"/>
    <s v="3043960"/>
    <x v="63"/>
    <s v="5000070"/>
    <s v="5000070 ENTREGAR A POBLACION ADOLESCENTE INFORMACION SOBRE INFECCIONES DE TRANSMISION SEXUAL Y VIH/SIDA"/>
    <s v="4396001"/>
    <s v="4396001 POBLACIÓN ADOLESCENTE INFORMADA SOBRE VIH/ITS EN ESPACIOS COMUNITARIOS"/>
    <x v="0"/>
    <s v="PERSONA INFORMADA"/>
    <s v="5% de adolescentes de 12 a 17 años según INEI en establecimientos de salud con población asignada y en establecimientos de salud categoría II y III programará el 25% adicional de los adolescentes atendidos, según reporte HIS del año anterior."/>
    <s v=""/>
    <s v=""/>
    <s v=""/>
    <m/>
    <s v="HIS/INEI"/>
    <s v=""/>
    <s v=""/>
    <s v=""/>
    <m/>
    <s v=""/>
    <s v=""/>
    <s v=""/>
    <s v="EXCEL:CODIGO HIS"/>
    <s v=""/>
    <s v=""/>
    <s v=""/>
    <s v=""/>
    <s v=""/>
    <s v="I1 / I2 / I3 / I4 / II1 / II2 / III1 / III2 / - / IIE / IIIE / -"/>
    <s v=""/>
    <s v=""/>
    <s v="NO"/>
    <s v="NO"/>
    <s v=""/>
    <s v="Revisar para poder calcular las metas a nivel de establecimientos y evaluar la información histórica del HIS (nuevos y reingresos por edades). Nos enviarán códigos CIE10"/>
    <s v="Revisar para poder calcular las metas a nivel de establecimientos y evaluar la información histórica del HIS (nuevos y reingresos por edades). Nos enviarán códigos CIE10"/>
    <n v="1"/>
    <n v="0"/>
  </r>
  <r>
    <s v="0016"/>
    <x v="5"/>
    <s v="3043960"/>
    <x v="63"/>
    <s v="5000070"/>
    <s v="5000070 ENTREGAR A POBLACION ADOLESCENTE INFORMACION SOBRE INFECCIONES DE TRANSMISION SEXUAL Y VIH/SIDA"/>
    <s v="4396002"/>
    <s v="4396002 POBLACIÓN ADOLESCENTE QUE RECIBE ATENCIÓN PREVENTIVA EN VIH/ITS"/>
    <x v="0"/>
    <s v="PERSONA TAMIZADA"/>
    <s v="5% de adolescentes de 12 a 17  años según INEI en establecimientos de salud con población asignada y en establecimientos de salud categoría II y III programará el 25% adicional de los adolescentes atendidos, según reporte del año anterior"/>
    <s v=""/>
    <s v=""/>
    <s v=""/>
    <m/>
    <s v="HIS/INEI"/>
    <s v=""/>
    <s v=""/>
    <s v=""/>
    <m/>
    <s v=""/>
    <s v=""/>
    <s v=""/>
    <s v="EXCEL:CODIGO HIS"/>
    <s v=""/>
    <s v=""/>
    <s v=""/>
    <s v=""/>
    <s v=""/>
    <s v="I1 / I2 / I3 / I4 / II1 / II2 / III1 / III2 / - / IIE / IIIE / -"/>
    <s v=""/>
    <s v=""/>
    <s v="NO"/>
    <s v="NO"/>
    <s v=""/>
    <s v="Revisar para poder calcular las metas a nivel de establecimientos y evaluar la información histórica del HIS (nuevos y reingresos por edades). Nos enviarán códigos CIE10"/>
    <s v="Revisar para poder calcular las metas a nivel de establecimientos y evaluar la información histórica del HIS (nuevos y reingresos por edades). Nos enviarán códigos CIE10"/>
    <n v="1"/>
    <n v="0"/>
  </r>
  <r>
    <s v="0016"/>
    <x v="5"/>
    <s v="3043961"/>
    <x v="64"/>
    <s v="5000071"/>
    <s v="5000071 BRINDAR INFORMACION Y ATENCION PREVENTIVA A POBLACION DE ALTO RIESGO"/>
    <s v="4396101"/>
    <s v="4396101 POBLACIÓN HSH, TRANS, TS Y DE LA DIVERSIDAD SEXUAL QUE RECIBE ATENCIÓN PREVENTIVA EN VIH/ITS"/>
    <x v="0"/>
    <s v="PERSONA TAMIZADA"/>
    <s v="El 25% de la población HSH (considerar como población HSH estimada, el 3% de población de varones de 18 a 59 años según proyección INEI)._x000a__x000a_ El 50% de la población TS mujeres (considerar como población TS estimada, el 0.8% de población de mujeres de 18 a 5"/>
    <s v=""/>
    <s v=""/>
    <s v=""/>
    <m/>
    <s v="HIS"/>
    <s v=""/>
    <s v=""/>
    <s v=""/>
    <m/>
    <s v=""/>
    <s v=""/>
    <s v=""/>
    <s v="EXCEL:CODIGO HIS"/>
    <s v=""/>
    <s v=""/>
    <s v=""/>
    <s v=""/>
    <s v=""/>
    <s v="I1 / I2 / I3 / I4 / II1 / II2 / - / - / - / - / - / -"/>
    <s v=""/>
    <s v=""/>
    <s v="NO"/>
    <s v="NO"/>
    <s v=""/>
    <s v="Revisar para poder calcular las metas a nivel de establecimientos y evaluar la información histórica del HIS (nuevos y reingresos por edades). Nos enviarán códigos CIE10"/>
    <s v="Revisar para poder calcular las metas a nivel de establecimientos y evaluar la información histórica del HIS (nuevos y reingresos por edades). Nos enviarán códigos CIE10"/>
    <n v="1"/>
    <n v="0"/>
  </r>
  <r>
    <s v="0016"/>
    <x v="5"/>
    <s v="3043961"/>
    <x v="64"/>
    <s v="5000071"/>
    <s v="5000071 BRINDAR INFORMACION Y ATENCION PREVENTIVA A POBLACION DE ALTO RIESGO"/>
    <s v="4396102"/>
    <s v="4396102 POBLACIÓN INDÍGENA AMAZÓNICA QUE RECIBE ATENCIÓN PREVENTIVA EN VIH/ITS"/>
    <x v="0"/>
    <s v="PERSONA TAMIZADA"/>
    <s v="25% de población indígena amazónica (18 a 59 años) según proyección INEI"/>
    <s v=""/>
    <s v=""/>
    <s v=""/>
    <m/>
    <s v="HIS"/>
    <s v=""/>
    <s v=""/>
    <s v=""/>
    <m/>
    <s v=""/>
    <s v=""/>
    <s v=""/>
    <s v="EXCEL:CODIGO HIS"/>
    <s v=""/>
    <s v=""/>
    <s v=""/>
    <s v=""/>
    <s v=""/>
    <s v="I1 / I2 / I3 / I4 / II1 / II2 / III1 / III2 / - / IIE / IIIE / SCF"/>
    <s v=""/>
    <s v=""/>
    <s v="NO"/>
    <s v="NO"/>
    <s v=""/>
    <s v="Verificar si se puede usar HIS. Remitirán la información de distritos con población indígena amazónica. _x000a_"/>
    <s v="Verificar si se puede usar HIS. Remitirán la información de distritos con población indígena amazónica. _x000a_"/>
    <n v="1"/>
    <n v="0"/>
  </r>
  <r>
    <s v="0016"/>
    <x v="5"/>
    <s v="3043961"/>
    <x v="64"/>
    <s v="5000071"/>
    <s v="5000071 BRINDAR INFORMACION Y ATENCION PREVENTIVA A POBLACION DE ALTO RIESGO"/>
    <s v="4396103"/>
    <s v="4396103 PERSONAS CON EXPOSICIÓN NO OCUPACIONAL AL VIH QUE RECIBEN ATENCIÓN PREVENTIVA"/>
    <x v="0"/>
    <s v="PERSONA ATENDIDA"/>
    <s v="100% de personas con exposición no ocupacional atendidos el año anterior"/>
    <s v=""/>
    <s v=""/>
    <s v=""/>
    <m/>
    <s v="HIS"/>
    <s v=""/>
    <s v=""/>
    <s v=""/>
    <m/>
    <s v=""/>
    <s v=""/>
    <s v=""/>
    <s v="EXCEL:CODIGO HIS"/>
    <s v=""/>
    <s v=""/>
    <s v=""/>
    <s v=""/>
    <s v=""/>
    <s v="- / - / I3 / I4 / II1 / II2 / III1 / III2 / - / IIE / IIIE / -"/>
    <s v=""/>
    <s v=""/>
    <s v="NO"/>
    <s v="NO"/>
    <s v=""/>
    <s v="Nos enviarán los códigos CIE10 y una base consolidada de estos."/>
    <s v="Nos enviarán los códigos CIE10 y una base consolidada de estos."/>
    <n v="1"/>
    <n v="0"/>
  </r>
  <r>
    <s v="0016"/>
    <x v="5"/>
    <s v="3043961"/>
    <x v="64"/>
    <s v="5000071"/>
    <s v="5000071 BRINDAR INFORMACION Y ATENCION PREVENTIVA A POBLACION DE ALTO RIESGO"/>
    <s v="4396104"/>
    <s v="4396104 POBLACIÓN PRIVADA DE LIBERTAD (PPL) QUE RECIBEN ATENCIÓN PREVENTIVA EN VIH/ITS"/>
    <x v="0"/>
    <s v="PERSONA TAMIZADA"/>
    <s v="25% de población privada de libertad (18 a 59 años) según población reportada por el INPE"/>
    <s v=""/>
    <s v=""/>
    <s v=""/>
    <m/>
    <s v="HIS"/>
    <s v=""/>
    <s v=""/>
    <s v=""/>
    <m/>
    <s v=""/>
    <s v=""/>
    <s v=""/>
    <s v="EXCEL:CODIGO HIS"/>
    <s v=""/>
    <s v=""/>
    <s v=""/>
    <s v=""/>
    <s v=""/>
    <s v="- / - / - / - / - / - / - / - / - / - / - / SCF"/>
    <s v=""/>
    <s v=""/>
    <s v="NO"/>
    <s v="NO"/>
    <s v=""/>
    <s v="Nos remitirán un padrón de la población privada de la libertad(INPE) linkeada a cada establecimiento._x000a_Nos enviarán los códigos CIE10 y una base consolidada de estos."/>
    <s v="Nos remitirán un padrón de la población privada de la libertad(INPE) linkeada a cada establecimiento._x000a_Nos enviarán los códigos CIE10 y una base consolidada de estos."/>
    <n v="1"/>
    <n v="0"/>
  </r>
  <r>
    <s v="0016"/>
    <x v="5"/>
    <s v="3043961"/>
    <x v="64"/>
    <s v="5000071"/>
    <s v="5000071 BRINDAR INFORMACION Y ATENCION PREVENTIVA A POBLACION DE ALTO RIESGO"/>
    <s v="4396105"/>
    <s v="4396105 PERSONAS CON EXPOSICIÓN OCUPACIONAL AL VIH Y HEPATITIS B, QUE RECIBEN ATENCIÓN PREVENTIVA"/>
    <x v="0"/>
    <s v="PERSONA ATENDIDA"/>
    <s v="100% de personas con exposición ocupacional atendidos el año anterior"/>
    <s v=""/>
    <s v=""/>
    <s v=""/>
    <m/>
    <s v="HIS"/>
    <s v=""/>
    <s v=""/>
    <s v=""/>
    <m/>
    <s v=""/>
    <s v=""/>
    <s v=""/>
    <s v="EXCEL:CODIGO HIS"/>
    <s v=""/>
    <s v=""/>
    <s v=""/>
    <s v=""/>
    <s v=""/>
    <s v="- / - / - / I4 / II1 / II2 / III1 / III2 / - / IIE / IIIE / -"/>
    <s v=""/>
    <s v=""/>
    <s v="NO"/>
    <s v="NO"/>
    <s v=""/>
    <s v="Nos enviarán los códigos CIE10 y una base consolidada de estos."/>
    <s v="Nos enviarán los códigos CIE10 y una base consolidada de estos."/>
    <n v="1"/>
    <n v="0"/>
  </r>
  <r>
    <s v="0016"/>
    <x v="5"/>
    <s v="3000612"/>
    <x v="65"/>
    <s v="5004436"/>
    <s v="5004436 DESPISTAJE DE TUBERCULOSIS EN SINTOMATICOS RESPIRATORIOS"/>
    <s v="4396201"/>
    <s v="4396201 IDENTIFICACION Y EXAMEN DE SINTOMATICOS RESPIRATORIOS EN LAS ATENCIONES A PERSONAS &gt; 15 AÑOS Y POBLACION VULNERABLE"/>
    <x v="0"/>
    <s v="PERSONA ATENDIDA"/>
    <s v="Para Establecimientos de Salud del Primer Nivel de Atención: _x000a__x000a_7% de la Población de 15 años a más  x  Constante Local _x000a__x000a_Cálculo de la Constante Local: Tasa Incidencia Frotis Positivo Local / Tasa Incidencia Frotis Positivo  Regional._x000a__x000a_Para Hospitales sin"/>
    <s v=""/>
    <s v=""/>
    <s v=""/>
    <m/>
    <s v="SIG TB Y POBLACION INEI"/>
    <s v=""/>
    <s v=""/>
    <s v=""/>
    <m/>
    <s v=""/>
    <s v=""/>
    <s v=""/>
    <m/>
    <s v=""/>
    <s v=""/>
    <s v=""/>
    <s v=""/>
    <s v=""/>
    <s v="I1 / I2 / I3 / I4 / II1 / II2 / III1 / III2 / - / IIE / IIIE / SCF"/>
    <s v=""/>
    <s v=""/>
    <s v="SI"/>
    <s v="SI"/>
    <s v=""/>
    <s v=""/>
    <s v=""/>
    <n v="1"/>
    <n v="1"/>
  </r>
  <r>
    <s v="0016"/>
    <x v="5"/>
    <s v="3000612"/>
    <x v="65"/>
    <s v="5004436"/>
    <s v="5004436 DESPISTAJE DE TUBERCULOSIS EN SINTOMATICOS RESPIRATORIOS"/>
    <s v="4396202"/>
    <s v="4396202 SEGUIMIENTO DIAGNOSTICO AL SINTOMATICOS RESPIRATORIOS CON 2 RESULTADOS DE BACILOSCOPIA NEGATIVA"/>
    <x v="0"/>
    <s v="PERSONA ATENDIDA"/>
    <s v="10% de los sintomáticos respiratorios examinados estimados para el año."/>
    <s v=""/>
    <s v=""/>
    <s v=""/>
    <m/>
    <s v="HIS"/>
    <s v=""/>
    <s v=""/>
    <s v=""/>
    <m/>
    <s v=""/>
    <s v=""/>
    <s v=""/>
    <s v="U2142 LAB 16"/>
    <s v=""/>
    <s v=""/>
    <s v=""/>
    <s v=""/>
    <s v=""/>
    <s v="I1 / I2 / I3 / I4 / II1 / II2 / III1 / III2 / - / IIE / IIIE / -"/>
    <s v=""/>
    <s v=""/>
    <s v="SI"/>
    <s v="SI"/>
    <s v=""/>
    <s v=""/>
    <s v=""/>
    <n v="1"/>
    <n v="1"/>
  </r>
  <r>
    <s v="0016"/>
    <x v="5"/>
    <s v="3000613"/>
    <x v="66"/>
    <s v="5004437"/>
    <s v="5004437 CONTROL Y TRATAMIENTO PREVENTIVO DE CONTACTOS DE CASOS TUBERCULOSIS (GENERAL, INDIGENA, PRIVADA DE SU LIBERTAD)"/>
    <s v="4396301"/>
    <s v="4396301 ATENCION DE CONTACTOS"/>
    <x v="0"/>
    <s v="PERSONA ATENDIDA"/>
    <s v="Para Establecimientos de Salud:_x000a__x000a__x000a_Morbilidad Total* x 4 (Contactos esperados)._x000a__x000a__x000a_*Morbilidad total = promedio de casos de TB en todas sus formas de los 6 últimos años  _x000a_+ incremento del 5%_x000a__x000a_INPE y MINDEF:_x000a__x000a__x000a_N° de casos de tuberculosis programados para el "/>
    <s v=""/>
    <s v=""/>
    <s v=""/>
    <m/>
    <s v="SIG TB"/>
    <s v=""/>
    <s v=""/>
    <s v=""/>
    <m/>
    <s v=""/>
    <s v=""/>
    <s v=""/>
    <m/>
    <s v=""/>
    <s v=""/>
    <s v=""/>
    <s v=""/>
    <s v=""/>
    <s v="I1 / I2 / I3 / I4 / II1 / - / - / - / - / - / - / SCF"/>
    <s v=""/>
    <s v=""/>
    <s v="SI"/>
    <s v="SI"/>
    <s v=""/>
    <s v=""/>
    <s v=""/>
    <n v="1"/>
    <n v="1"/>
  </r>
  <r>
    <s v="0016"/>
    <x v="5"/>
    <s v="3000614"/>
    <x v="67"/>
    <s v="5004438"/>
    <s v="5004438 DIAGNOSTICO DE CASOS DE TUBERCULOSIS"/>
    <s v="4396401"/>
    <s v="4396401 DIAGNOSTICO DE TUBERCULOSIS PULMONAR"/>
    <x v="0"/>
    <s v="PERSONA DIAGNOSTICADA"/>
    <s v="Incremento del 5% al Promedio de los 6 últimos años de Casos nuevos de Tuberculosis Pulmonar"/>
    <s v=""/>
    <s v=""/>
    <s v=""/>
    <m/>
    <s v="SIG TB"/>
    <s v=""/>
    <s v=""/>
    <s v=""/>
    <m/>
    <s v=""/>
    <s v=""/>
    <s v=""/>
    <m/>
    <s v=""/>
    <s v=""/>
    <s v=""/>
    <s v=""/>
    <s v=""/>
    <s v="- / - / I3 / I4 / II1 / II2 / III1 / III2 / - / IIE / IIIE / -"/>
    <s v=""/>
    <s v=""/>
    <s v="SI"/>
    <s v="SI"/>
    <s v=""/>
    <s v=""/>
    <s v=""/>
    <n v="1"/>
    <n v="1"/>
  </r>
  <r>
    <s v="0016"/>
    <x v="5"/>
    <s v="3000614"/>
    <x v="67"/>
    <s v="5004438"/>
    <s v="5004438 DIAGNOSTICO DE CASOS DE TUBERCULOSIS"/>
    <s v="4396402"/>
    <s v="4396402 DIAGNOSTICO DE TUBERCULOSIS EXTRA PULMONAR"/>
    <x v="0"/>
    <s v="PERSONA DIAGNOSTICADA"/>
    <s v="Incremento del 5% al Promedio de los 6 últimos años de Casos nuevos de Tuberculosis Extra Pulmonar."/>
    <s v=""/>
    <s v=""/>
    <s v=""/>
    <m/>
    <s v="SIG TB"/>
    <s v=""/>
    <s v=""/>
    <s v=""/>
    <m/>
    <s v=""/>
    <s v=""/>
    <s v=""/>
    <m/>
    <s v=""/>
    <s v=""/>
    <s v=""/>
    <s v=""/>
    <s v=""/>
    <s v="- / - / - / - / II1 / II2 / III1 / III2 / - / IIE / IIIE / -"/>
    <s v=""/>
    <s v=""/>
    <s v="SI"/>
    <s v="SI"/>
    <s v=""/>
    <s v=""/>
    <s v=""/>
    <n v="1"/>
    <n v="1"/>
  </r>
  <r>
    <s v="0016"/>
    <x v="5"/>
    <s v="3000614"/>
    <x v="67"/>
    <s v="5004438"/>
    <s v="5004438 DIAGNOSTICO DE CASOS DE TUBERCULOSIS"/>
    <s v="4396403"/>
    <s v="4396403 DIAGNOSTICO ESPECIALIZADO DE TUBERCULOSIS"/>
    <x v="0"/>
    <s v="EXAMEN"/>
    <s v="Incremento del 5% del promedio de los 3 últimos años de cultivos totales realizados + pruebas sensibilidad realizadas"/>
    <s v=""/>
    <s v=""/>
    <s v=""/>
    <m/>
    <s v="INS"/>
    <s v=""/>
    <s v=""/>
    <s v=""/>
    <m/>
    <s v=""/>
    <s v=""/>
    <s v=""/>
    <m/>
    <s v=""/>
    <s v=""/>
    <s v=""/>
    <s v=""/>
    <s v=""/>
    <s v="- / - / - / - / - / - / - / - / - / - / - / SCF"/>
    <s v=""/>
    <s v=""/>
    <s v="NO"/>
    <s v="NO"/>
    <s v=""/>
    <s v=""/>
    <s v="No se cuenta ocn información de INS"/>
    <n v="1"/>
    <n v="0"/>
  </r>
  <r>
    <s v="0016"/>
    <x v="5"/>
    <s v="3000672"/>
    <x v="68"/>
    <s v="5005161"/>
    <s v="5005161 BRINDAR TRATAMIENTO OPORTUNO PARA TUBERCULOSIS Y SUS COMPLICACIONES"/>
    <s v="4396501"/>
    <s v="4396501 ATENCION CURATIVA ESQUEMA TB SENSIBLE (SIN INFECCION POR VIH/SIDA)"/>
    <x v="0"/>
    <s v="PERSONA TRATADA"/>
    <s v="Incremento del 5% al Promedio de los 06 últimos años de Casos Nuevos de Tuberculosis."/>
    <s v=""/>
    <s v="Incremento del 5% al Promedio de los 04 últimos años de Casos Nuevos de Tuberculosis. No se toma la información del 2019(en todos los casos)"/>
    <s v="Incremento del 5% al Promedio de los 04 últimos años de Casos Nuevos de Tuberculosis. No se toma la información del 2019(en todos los casos)"/>
    <m/>
    <s v="SIG TB"/>
    <s v=""/>
    <s v=""/>
    <s v=""/>
    <m/>
    <s v=""/>
    <s v=""/>
    <s v=""/>
    <m/>
    <s v=""/>
    <s v=""/>
    <s v=""/>
    <s v=""/>
    <s v=""/>
    <s v="I1 / I2 / I3 / I4 / II1 / - / - / - / - / - / - / -"/>
    <s v=""/>
    <s v=""/>
    <s v="SI"/>
    <s v="SI"/>
    <s v=""/>
    <s v=""/>
    <s v=""/>
    <n v="1"/>
    <n v="1"/>
  </r>
  <r>
    <s v="0016"/>
    <x v="5"/>
    <s v="3000672"/>
    <x v="68"/>
    <s v="5005161"/>
    <s v="5005161 BRINDAR TRATAMIENTO OPORTUNO PARA TUBERCULOSIS Y SUS COMPLICACIONES"/>
    <s v="4396504"/>
    <s v="4396504 ATENCION CURATIVA DROGAS DE SEGUNDA LINEA TB RESISTENTE"/>
    <x v="0"/>
    <s v="PERSONA TRATADA"/>
    <s v="Promedio de los 3 últimos años de los casos aprobados con drogas de segunda línea."/>
    <s v=""/>
    <s v=""/>
    <s v=""/>
    <m/>
    <s v="SIG TB"/>
    <s v=""/>
    <s v=""/>
    <s v=""/>
    <m/>
    <s v=""/>
    <s v=""/>
    <s v=""/>
    <m/>
    <s v=""/>
    <s v=""/>
    <s v=""/>
    <s v=""/>
    <s v=""/>
    <s v="I1 / I2 / I3 / I4 / II1 / - / - / - / - / - / - / -"/>
    <s v=""/>
    <s v=""/>
    <s v="SI"/>
    <s v="SI"/>
    <s v=""/>
    <s v=""/>
    <s v=""/>
    <n v="1"/>
    <n v="1"/>
  </r>
  <r>
    <s v="0016"/>
    <x v="5"/>
    <s v="3000672"/>
    <x v="68"/>
    <s v="5005161"/>
    <s v="5005161 BRINDAR TRATAMIENTO OPORTUNO PARA TUBERCULOSIS Y SUS COMPLICACIONES"/>
    <s v="4396508"/>
    <s v="4396508 ATENCION QUIRURGICA DE PACIENTES CON DIAGNOSTICO DE TB"/>
    <x v="0"/>
    <s v="PERSONA TRATADA"/>
    <s v="Promedio de Casos de TB que requiere atención quirúrgica, de los últimos 03 años"/>
    <s v=""/>
    <s v=""/>
    <s v=""/>
    <m/>
    <s v="HIS"/>
    <s v=""/>
    <s v=""/>
    <s v=""/>
    <m/>
    <s v=""/>
    <s v=""/>
    <s v=""/>
    <s v="32482,32200,32440,32442,32484"/>
    <s v=""/>
    <s v=""/>
    <s v=""/>
    <s v=""/>
    <s v=""/>
    <s v="- / - / - / - / - / - / III1 / - / - / - / - / -"/>
    <s v=""/>
    <s v=""/>
    <s v="SI"/>
    <s v="SI"/>
    <s v=""/>
    <s v=""/>
    <s v=""/>
    <n v="1"/>
    <n v="1"/>
  </r>
  <r>
    <s v="0016"/>
    <x v="5"/>
    <s v="3000672"/>
    <x v="68"/>
    <s v="5005161"/>
    <s v="5005161 BRINDAR TRATAMIENTO OPORTUNO PARA TUBERCULOSIS Y SUS COMPLICACIONES"/>
    <s v="4396509"/>
    <s v="4396509 ATENCION CURATIVA ESQUEMA TB SENSIBLE (EXTRAPULMONAR CON COMPROMISO SNC/OSTEARTICULAR)"/>
    <x v="0"/>
    <s v="PERSONA TRATADA"/>
    <s v="2% del promedio de los 06 últimos años del total de casos de tuberculosis en todas sus formas."/>
    <s v=""/>
    <s v=""/>
    <s v=""/>
    <m/>
    <s v="SIG TB"/>
    <s v=""/>
    <s v=""/>
    <s v=""/>
    <m/>
    <s v=""/>
    <s v=""/>
    <s v=""/>
    <m/>
    <s v=""/>
    <s v=""/>
    <s v=""/>
    <s v=""/>
    <s v=""/>
    <s v="I1 / I2 / I3 / I4 / II1 / - / - / - / - / - / - / -"/>
    <s v=""/>
    <s v=""/>
    <s v="SI"/>
    <s v="SI"/>
    <s v=""/>
    <s v=""/>
    <s v=""/>
    <n v="1"/>
    <n v="1"/>
  </r>
  <r>
    <s v="0016"/>
    <x v="5"/>
    <s v="3000672"/>
    <x v="68"/>
    <s v="5005161"/>
    <s v="5005161 BRINDAR TRATAMIENTO OPORTUNO PARA TUBERCULOSIS Y SUS COMPLICACIONES"/>
    <s v="4396510"/>
    <s v="4396510 ATENCION CURATIVA ESQUEMA TB SENSIBLE (TB Y COINFECCION VIH-SIDA)"/>
    <x v="0"/>
    <s v="PERSONA TRATADA"/>
    <s v="Promedio de los 03 últimos años de Casos de Tuberculosis - VIH + 5%"/>
    <s v=""/>
    <s v="Promedio de los 3 últimos años de los casos aprobados con drogas de segunda línea,que es igual a la meta del subproducto 4396504 ATENCION CURATIVA DROGAS DE SEGUNDA LINEA TB RESISTENTE."/>
    <s v="Promedio de los 3 últimos años de los casos aprobados con drogas de segunda línea,que es igual a la meta del subproducto 4396504 ATENCION CURATIVA DROGAS DE SEGUNDA LINEA TB RESISTENTE."/>
    <m/>
    <s v="SIG TB"/>
    <s v=""/>
    <s v=""/>
    <s v=""/>
    <m/>
    <s v=""/>
    <s v=""/>
    <s v=""/>
    <m/>
    <s v=""/>
    <s v=""/>
    <s v=""/>
    <s v=""/>
    <s v=""/>
    <s v="I1 / I2 / I3 / I4 / II1 / - / - / - / - / - / - / -"/>
    <s v=""/>
    <s v=""/>
    <s v="SI"/>
    <s v="SI"/>
    <s v=""/>
    <s v=""/>
    <s v=""/>
    <n v="1"/>
    <n v="1"/>
  </r>
  <r>
    <s v="0016"/>
    <x v="5"/>
    <s v="3000615"/>
    <x v="69"/>
    <s v="5004439"/>
    <s v="5004439 TRATAMIENTO DE CASOS DE PERSONAS PRIVADAS DE SU LIBERTAD"/>
    <s v="4396601"/>
    <s v="4396601 ATENCION CURATIVA ESQUEMA TB SENSIBLE PARA PERSONAS PRIVADAS DE LIBERTAD"/>
    <x v="0"/>
    <s v="PERSONA TRATADA"/>
    <s v="Promedio de los últimos 3 años del total de casos diagnosticados de tuberculosis del establecimiento penitenciario más 15%"/>
    <s v=""/>
    <s v=""/>
    <s v=""/>
    <m/>
    <s v="SIG TB"/>
    <s v=""/>
    <s v=""/>
    <s v=""/>
    <m/>
    <s v=""/>
    <s v=""/>
    <s v=""/>
    <m/>
    <s v=""/>
    <s v=""/>
    <s v=""/>
    <s v=""/>
    <s v=""/>
    <s v="- / - / - / - / - / - / - / - / - / - / - / SCF"/>
    <s v=""/>
    <s v=""/>
    <s v="SI"/>
    <s v="SI"/>
    <s v=""/>
    <s v=""/>
    <s v=""/>
    <n v="1"/>
    <n v="1"/>
  </r>
  <r>
    <s v="0016"/>
    <x v="5"/>
    <s v="3000615"/>
    <x v="69"/>
    <s v="5004439"/>
    <s v="5004439 TRATAMIENTO DE CASOS DE PERSONAS PRIVADAS DE SU LIBERTAD"/>
    <s v="4396604"/>
    <s v="4396604 ATENCION CURATIVA DROGAS DE SEGUNDA TB RESISTENTE PARA PERSONAS PRIVADAS DE LIBERTAD"/>
    <x v="0"/>
    <s v="PERSONA TRATADA"/>
    <s v="Promedio de los últimos 3 años de TB resistente más 5%"/>
    <s v=""/>
    <s v=""/>
    <s v=""/>
    <m/>
    <s v="SIG TB"/>
    <s v=""/>
    <s v=""/>
    <s v=""/>
    <m/>
    <s v=""/>
    <s v=""/>
    <s v=""/>
    <m/>
    <s v=""/>
    <s v=""/>
    <s v=""/>
    <s v=""/>
    <s v=""/>
    <s v="- / - / - / - / - / - / - / - / - / - / - / SCF"/>
    <s v=""/>
    <s v=""/>
    <s v="SI"/>
    <s v="SI"/>
    <s v=""/>
    <s v=""/>
    <s v=""/>
    <n v="1"/>
    <n v="1"/>
  </r>
  <r>
    <s v="0016"/>
    <x v="5"/>
    <s v="3043968"/>
    <x v="70"/>
    <s v="5000078"/>
    <s v="5000078 BRINDAR A POBLACION CON INFECCIONES DE TRANSMISION SEXUAL TRATAMIENTO SEGUN GUIA CLINICAS"/>
    <s v="4396801"/>
    <s v="4396801 PERSONAS CON DIAGNOSTICO DE INFECCIÓN DE TRANSMISIÓN SEXUAL (ITS) QUE RECIBE TRATAMIENTO"/>
    <x v="0"/>
    <s v="PERSONA TRATADA"/>
    <s v="10% adicional de los casos de ITS (todas las poblaciones y grupos de edades) atendidos el año anterior"/>
    <s v=""/>
    <s v=""/>
    <s v=""/>
    <m/>
    <s v="HIS"/>
    <s v=""/>
    <s v=""/>
    <s v=""/>
    <m/>
    <s v=""/>
    <s v=""/>
    <s v=""/>
    <s v="EXCEL:CODIGO HIS"/>
    <s v=""/>
    <s v=""/>
    <s v=""/>
    <s v=""/>
    <s v=""/>
    <s v="I1 / I2 / I3 / I4 / II1 / II2 / III1 / III2 / - / IIE / IIIE / SCF"/>
    <s v=""/>
    <s v=""/>
    <s v="NO"/>
    <s v="NO"/>
    <s v=""/>
    <s v="Nos enviarán los códigos CIE10 y una base consolidada de estos."/>
    <s v="Nos enviarán los códigos CIE10 y una base consolidada de estos."/>
    <n v="1"/>
    <n v="0"/>
  </r>
  <r>
    <s v="0016"/>
    <x v="5"/>
    <s v="3043969"/>
    <x v="71"/>
    <s v="5000079"/>
    <s v="5000079 BRINDAR ATENCION INTEGRAL A PERSONAS CON DIAGNOSTICO DE VIH QUE ACUDEN A LOS SERVICIOS"/>
    <s v="4396901"/>
    <s v="4396901 NIÑOS Y ADOLESCENTES CON DIAGNÓSTICO DE VIH QUE RECIBEN ATENCIÓN INTEGRAL"/>
    <x v="0"/>
    <s v="PERSONA ATENDIDA"/>
    <s v="100% de niños y adolescentes (0 a 17 años) con diagnóstico de VIH atendidos del año anterior"/>
    <s v=""/>
    <s v=""/>
    <s v=""/>
    <m/>
    <s v="HIS"/>
    <s v=""/>
    <s v=""/>
    <s v=""/>
    <m/>
    <s v=""/>
    <s v=""/>
    <s v=""/>
    <s v="EXCEL:CODIGO HIS"/>
    <s v=""/>
    <s v=""/>
    <s v=""/>
    <s v=""/>
    <s v=""/>
    <s v="- / - / I3 / I4 / II1 / II2 / III1 / III2 / - / IIE / IIIE / SCF"/>
    <s v=""/>
    <s v=""/>
    <s v="NO"/>
    <s v="NO"/>
    <s v=""/>
    <s v="Nos enviarán los códigos CIE10 y una base consolidada de estos."/>
    <s v="Nos enviarán los códigos CIE10 y una base consolidada de estos."/>
    <n v="1"/>
    <n v="0"/>
  </r>
  <r>
    <s v="0016"/>
    <x v="5"/>
    <s v="3043969"/>
    <x v="71"/>
    <s v="5000079"/>
    <s v="5000079 BRINDAR ATENCION INTEGRAL A PERSONAS CON DIAGNOSTICO DE VIH QUE ACUDEN A LOS SERVICIOS"/>
    <s v="4396902"/>
    <s v="4396902 ADULTOS Y JÓVENES CON DIAGNÓSTICO DE VIH QUE RECIBEN ATENCIÓN INTEGRAL"/>
    <x v="0"/>
    <s v="PERSONA ATENDIDA"/>
    <s v="25% adicional al número de PVV .(Jóvenes, adultos, adultos mayores) que reciben TARV del año anterior"/>
    <s v=""/>
    <s v=""/>
    <s v=""/>
    <m/>
    <s v="HIS"/>
    <s v=""/>
    <s v=""/>
    <s v=""/>
    <m/>
    <s v=""/>
    <s v=""/>
    <s v=""/>
    <s v="EXCEL:CODIGO HIS"/>
    <s v=""/>
    <s v=""/>
    <s v=""/>
    <s v=""/>
    <s v=""/>
    <s v="- / - / I3 / I4 / II1 / II2 / III1 / III2 / - / IIE / IIIE / SCF"/>
    <s v=""/>
    <s v=""/>
    <s v="NO"/>
    <s v="NO"/>
    <s v=""/>
    <s v="Nos enviarán los códigos CIE10 y una base consolidada de estos."/>
    <s v="Nos enviarán los códigos CIE10 y una base consolidada de estos."/>
    <n v="1"/>
    <n v="0"/>
  </r>
  <r>
    <s v="0016"/>
    <x v="5"/>
    <s v="3043970"/>
    <x v="72"/>
    <s v="5000080"/>
    <s v="5000080 BRINDAR TRATAMIENTO OPORTUNO A MUJERES GESTANTES REACTIVAS Y NIÑOS EXPUESTOS AL VIH"/>
    <s v="4397001"/>
    <s v="4397001 GESTANTES CON DIAGNOSTICO DE VIH QUE RECIBEN ATENCION INTEGRAL"/>
    <x v="0"/>
    <s v="GESTANTE ATENDIDA"/>
    <s v="25% adicional de Gestantes con VIH, atendidas el año anterior"/>
    <s v=""/>
    <s v=""/>
    <s v=""/>
    <m/>
    <s v="HIS"/>
    <s v=""/>
    <s v=""/>
    <s v=""/>
    <s v="FICHA DE INVESTIGACION EPIDEMIOLOGICA DE CASO DE LA GESTANTE CON VIH Y EL RECIEN NACIDO EXPUESTO AL VIH (CENTRO NACIONAL DE EPIDEMIOLOGIA)"/>
    <s v=""/>
    <s v=""/>
    <s v=""/>
    <s v="EXCEL:CODIGO HIS"/>
    <s v=""/>
    <s v=""/>
    <s v=""/>
    <s v=""/>
    <s v=""/>
    <s v="- / - / I3 / I4 / II1 / II2 / III1 / III2 / - / IIE / IIIE / SCF"/>
    <s v=""/>
    <s v=""/>
    <s v="NO"/>
    <s v="NO"/>
    <s v=""/>
    <s v="Nos enviarán los códigos CIE10 y una base consolidada de estos."/>
    <s v="Nos enviarán los códigos CIE10 y una base consolidada de estos."/>
    <n v="1"/>
    <n v="0"/>
  </r>
  <r>
    <s v="0016"/>
    <x v="5"/>
    <s v="3043970"/>
    <x v="72"/>
    <s v="5000080"/>
    <s v="5000080 BRINDAR TRATAMIENTO OPORTUNO A MUJERES GESTANTES REACTIVAS Y NIÑOS EXPUESTOS AL VIH"/>
    <s v="4397002"/>
    <s v="4397002 NIÑOS EXPUESTOS AL VIH QUE RECIBEN ATENCIÓN INTEGRAL"/>
    <x v="0"/>
    <s v="NIÑO ATENDIDO"/>
    <s v="25% adicional de recién nacidos expuestos al VIH, atendidos el año anterior"/>
    <s v=""/>
    <s v=""/>
    <s v=""/>
    <m/>
    <s v="HIS"/>
    <s v=""/>
    <s v=""/>
    <s v=""/>
    <s v="FICHA DE INVESTIGACION EPIDEMIOLOGICA DE CASO DE LA GESTANTE CON VIH Y EL RECIEN NACIDO EXPUESTO AL VIH (CENTRO NACIONAL DE EPIDEMIOLOGIA)"/>
    <s v=""/>
    <s v=""/>
    <s v=""/>
    <s v="EXCEL:CODIGO HIS"/>
    <s v=""/>
    <s v=""/>
    <s v=""/>
    <s v=""/>
    <s v=""/>
    <s v="- / - / I3 / I4 / II1 / II2 / III1 / III2 / - / IIE / IIIE / SCF"/>
    <s v=""/>
    <s v=""/>
    <s v="NO"/>
    <s v="NO"/>
    <s v=""/>
    <s v="Nos enviarán los códigos CIE10 y una base consolidada de estos."/>
    <s v="Nos enviarán los códigos CIE10 y una base consolidada de estos."/>
    <n v="1"/>
    <n v="0"/>
  </r>
  <r>
    <s v="0016"/>
    <x v="5"/>
    <s v="3043971"/>
    <x v="73"/>
    <s v="5000081"/>
    <s v="5000081 BRINDAR TRATAMIENTO OPORTUNO A MUJERES GESTANTES REACTIVAS A SIFILIS Y SUS CONTACTOS Y RECIEN NACIDOS EXPUESTOS"/>
    <s v="4397101"/>
    <s v="4397101 GESTANTES CON DIAGNOSTICO DE SÍFILIS Y SUS PAREJAS QUE RECIBEN ATENCIÓN INTEGRAL"/>
    <x v="0"/>
    <s v="GESTANTE ATENDIDA"/>
    <s v="25% adicional al número de gestantes con sífilis atendida en el año anterior."/>
    <s v=""/>
    <s v=""/>
    <s v=""/>
    <m/>
    <s v="HIS"/>
    <s v=""/>
    <s v=""/>
    <s v=""/>
    <s v="FICHA DE INVESTIGACIÓN EPIDEMIOLÓGICA DE CASO DE SÍFILIS MATERNA_x000a__x000a_Y SÍFILIS CONGENITA (CENTRO NACIONAL DE EPIDEMIOLOGIA)"/>
    <s v=""/>
    <s v=""/>
    <s v=""/>
    <s v="EXCEL:CODIGO HIS"/>
    <s v=""/>
    <s v=""/>
    <s v=""/>
    <s v=""/>
    <s v=""/>
    <s v="I1 / I2 / I3 / I4 / II1 / II2 / III1 / III2 / - / IIE / IIIE / SCF"/>
    <s v=""/>
    <s v=""/>
    <s v="NO"/>
    <s v="NO"/>
    <s v=""/>
    <s v="Nos enviarán los códigos CIE10 y una base consolidada de estos."/>
    <s v="Nos enviarán los códigos CIE10 y una base consolidada de estos."/>
    <n v="1"/>
    <n v="0"/>
  </r>
  <r>
    <s v="0016"/>
    <x v="5"/>
    <s v="3043971"/>
    <x v="73"/>
    <s v="5000081"/>
    <s v="5000081 BRINDAR TRATAMIENTO OPORTUNO A MUJERES GESTANTES REACTIVAS A SIFILIS Y SUS CONTACTOS Y RECIEN NACIDOS EXPUESTOS"/>
    <s v="4397102"/>
    <s v="4397102 NIÑOS EXPUESTOS A SÍFILIS QUE RECIBEN ATENCIÓN INTEGRAL"/>
    <x v="0"/>
    <s v="NIÑO ATENDIDO"/>
    <s v="25% adicional de niños expuestos a sífilis, atendidos el año anterior"/>
    <s v=""/>
    <s v=""/>
    <s v=""/>
    <m/>
    <s v="HIS"/>
    <s v=""/>
    <s v=""/>
    <s v=""/>
    <s v="FICHA DE INVESTIGACIÓN EPIDEMIOLÓGICA DE CASO DE SÍFILIS MATERNA_x000a__x000a_Y SÍFILIS CONGENITA (CENTRO NACIONAL DE EPIDEMIOLOGIA)"/>
    <s v=""/>
    <s v=""/>
    <s v=""/>
    <s v="EXCEL:CODIGO HIS"/>
    <s v=""/>
    <s v=""/>
    <s v=""/>
    <s v=""/>
    <s v=""/>
    <s v="- / - / I3 / I4 / II1 / II2 / III1 / III2 / - / IIE / IIIE / -"/>
    <s v=""/>
    <s v=""/>
    <s v="NO"/>
    <s v="NO"/>
    <s v=""/>
    <s v="Nos enviarán los códigos CIE10 y una base consolidada de estos."/>
    <s v="Nos enviarán los códigos CIE10 y una base consolidada de estos."/>
    <n v="1"/>
    <n v="0"/>
  </r>
  <r>
    <s v="0016"/>
    <x v="5"/>
    <s v="3043971"/>
    <x v="73"/>
    <s v="5000081"/>
    <s v="5000081 BRINDAR TRATAMIENTO OPORTUNO A MUJERES GESTANTES REACTIVAS A SIFILIS Y SUS CONTACTOS Y RECIEN NACIDOS EXPUESTOS"/>
    <s v="4397103"/>
    <s v="4397103 NIÑOS CON SÍFILIS CONGÉNITA QUE RECIBEN ATENCIÓN INTEGRAL"/>
    <x v="0"/>
    <s v="NIÑO TRATADO"/>
    <s v="100% de niños con sífilis congénita notificados el año anterior"/>
    <s v=""/>
    <s v=""/>
    <s v=""/>
    <m/>
    <s v="HIS"/>
    <s v=""/>
    <s v=""/>
    <s v=""/>
    <s v="FICHA DE INVESTIGACIÓN EPIDEMIOLÓGICA DE CASO DE SÍFILIS MATERNA_x000a__x000a_Y SÍFILIS CONGENITA (CENTRO NACIONAL DE EPIDEMIOLOGIA)"/>
    <s v=""/>
    <s v=""/>
    <s v=""/>
    <s v="NA"/>
    <s v=""/>
    <s v=""/>
    <s v=""/>
    <s v=""/>
    <s v=""/>
    <s v="- / - / - / I4 / II1 / II2 / III1 / III2 / - / IIE / IIIE / -"/>
    <s v=""/>
    <s v=""/>
    <s v="NO"/>
    <s v="NO"/>
    <s v=""/>
    <s v="Nos enviarán los códigos CIE10 y una base consolidada de estos."/>
    <s v="Nos enviarán los códigos CIE10 y una base consolidada de estos."/>
    <n v="1"/>
    <n v="0"/>
  </r>
  <r>
    <s v="0016"/>
    <x v="5"/>
    <s v="3000616"/>
    <x v="74"/>
    <s v="5004440"/>
    <s v="5004440 DESPISTAJE Y DIAGNOSTICO DE TUBERCULOSIS PARA PACIENTES CON COMORBILIDAD"/>
    <s v="4397305"/>
    <s v="4397305 DESPISTAJE Y DIAGNOSTICO DE TB Y EPOC"/>
    <x v="0"/>
    <s v="PERSONA ATENDIDA"/>
    <s v="10% de los sintomáticos respiratorios examinados mayores de 60 años."/>
    <s v=""/>
    <s v="Igual al 10% de la meta del subproducto 4396201 IDENTIFICACION Y EXAMEN DE SINTOMATICOS RESPIRATORIOS EN LAS ATENCIONES A PERSONAS &gt; 15 AÑOS Y POBLACION VULNERABLE de los establecimientos de la categoría I4"/>
    <s v="Igual al 10% de la meta del subproducto 4396201 IDENTIFICACION Y EXAMEN DE SINTOMATICOS RESPIRATORIOS EN LAS ATENCIONES A PERSONAS &gt; 15 AÑOS Y POBLACION VULNERABLE de los establecimientos de la categoría I4"/>
    <m/>
    <s v="HIS del año anterior"/>
    <s v=""/>
    <s v=""/>
    <s v=""/>
    <m/>
    <s v=""/>
    <s v=""/>
    <s v=""/>
    <m/>
    <s v=""/>
    <s v=""/>
    <s v=""/>
    <s v=""/>
    <s v=""/>
    <s v="- / - / - / I4 / II1 / II2 / III1 / III2 / - / IIE / IIIE / -"/>
    <s v=""/>
    <s v=""/>
    <s v="NO"/>
    <s v="NO"/>
    <s v=""/>
    <s v="Código CIE10"/>
    <s v="Código CIE10"/>
    <n v="1"/>
    <n v="0"/>
  </r>
  <r>
    <s v="0016"/>
    <x v="5"/>
    <s v="3043974"/>
    <x v="75"/>
    <s v="5000084"/>
    <s v="5000084 BRINDAR TRATAMIENTO PARA TUBERCULOSIS A PERSONAS CON COMORBILIDAD"/>
    <s v="4397401"/>
    <s v="4397401 ATENCION CURATIVA DE TB Y DIABETES MELLITUS"/>
    <x v="0"/>
    <s v="PERSONA TRATADA"/>
    <m/>
    <s v=""/>
    <s v=""/>
    <s v=""/>
    <m/>
    <m/>
    <s v=""/>
    <s v=""/>
    <s v=""/>
    <m/>
    <s v=""/>
    <s v=""/>
    <s v=""/>
    <m/>
    <s v=""/>
    <s v=""/>
    <s v=""/>
    <s v=""/>
    <s v=""/>
    <s v="- / - / I3 / I4 / II1 / II2 / III1 / III2 / - / - / - / -"/>
    <s v=""/>
    <s v=""/>
    <s v="NO"/>
    <s v="NO"/>
    <s v=""/>
    <s v="Se está eliminando el producto 3043974 PERSONA CON COMORBILIDAD RECIBE TRATAMIENTO PARA TUBERCULOSIS ya que se repite con productos del PP018"/>
    <s v="Se está eliminando el producto 3043974 PERSONA CON COMORBILIDAD RECIBE TRATAMIENTO PARA TUBERCULOSIS ya que se repite con productos del PP018"/>
    <n v="1"/>
    <n v="0"/>
  </r>
  <r>
    <s v="0016"/>
    <x v="5"/>
    <s v="3043974"/>
    <x v="75"/>
    <s v="5000084"/>
    <s v="5000084 BRINDAR TRATAMIENTO PARA TUBERCULOSIS A PERSONAS CON COMORBILIDAD"/>
    <s v="4397403"/>
    <s v="4397403 ATENCION DE TB E INSUFICIENCIA RENAL"/>
    <x v="0"/>
    <s v="PERSONA TRATADA"/>
    <m/>
    <s v=""/>
    <s v=""/>
    <s v=""/>
    <m/>
    <m/>
    <s v=""/>
    <s v=""/>
    <s v=""/>
    <m/>
    <s v=""/>
    <s v=""/>
    <s v=""/>
    <m/>
    <s v=""/>
    <s v=""/>
    <s v=""/>
    <s v=""/>
    <s v=""/>
    <s v="- / - / I3 / I4 / II1 / II2 / III1 / III2 / - / - / - / -"/>
    <s v=""/>
    <s v=""/>
    <s v="NO"/>
    <s v="NO"/>
    <s v=""/>
    <s v="Se está eliminando el producto 3043974 PERSONA CON COMORBILIDAD RECIBE TRATAMIENTO PARA TUBERCULOSIS ya que se repite con productos del PP018"/>
    <s v="Se está eliminando el producto 3043974 PERSONA CON COMORBILIDAD RECIBE TRATAMIENTO PARA TUBERCULOSIS ya que se repite con productos del PP018"/>
    <n v="1"/>
    <n v="0"/>
  </r>
  <r>
    <s v="0016"/>
    <x v="5"/>
    <s v="3043974"/>
    <x v="75"/>
    <s v="5000084"/>
    <s v="5000084 BRINDAR TRATAMIENTO PARA TUBERCULOSIS A PERSONAS CON COMORBILIDAD"/>
    <s v="4397404"/>
    <s v="4397404 ATENCION CURATIVA DE ASMA / EPOC"/>
    <x v="0"/>
    <s v="PERSONA TRATADA"/>
    <m/>
    <s v=""/>
    <s v=""/>
    <s v=""/>
    <m/>
    <m/>
    <s v=""/>
    <s v=""/>
    <s v=""/>
    <m/>
    <s v=""/>
    <s v=""/>
    <s v=""/>
    <m/>
    <s v=""/>
    <s v=""/>
    <s v=""/>
    <s v=""/>
    <s v=""/>
    <s v="- / - / I3 / I4 / II1 / II2 / III1 / III2 / - / - / - / -"/>
    <s v=""/>
    <s v=""/>
    <s v="NO"/>
    <s v="NO"/>
    <s v=""/>
    <s v="Se está eliminando el producto 3043974 PERSONA CON COMORBILIDAD RECIBE TRATAMIENTO PARA TUBERCULOSIS ya que se repite con productos del PP018"/>
    <s v="Se está eliminando el producto 3043974 PERSONA CON COMORBILIDAD RECIBE TRATAMIENTO PARA TUBERCULOSIS ya que se repite con productos del PP018"/>
    <n v="1"/>
    <n v="0"/>
  </r>
  <r>
    <s v="0017"/>
    <x v="6"/>
    <s v="3043977"/>
    <x v="76"/>
    <s v="5000087"/>
    <s v="5000087 PROMOCION DE PRACTICAS SALUDABLES PARA LA PREVENCION DE ENFERMEDADES METAXENICAS Y ZOONOTICAS EN FAMILIAS DE ZONAS DE RIESGO"/>
    <s v="4397701"/>
    <s v="4397701 FAMILIAS QUE RECIBEN SESIONES DEMOSTRATIVAS PARA LA PREVENCION Y CONTROL DE ENFERMEDADES METAXENICAS Y ZOONOSIS"/>
    <x v="1"/>
    <s v="FAMILIA"/>
    <s v="Enfermedades Metaxenicas:_x000a__x000a_• 100 % de familias de zonas priorizadas (mapa de sectorización) de los distritos en riesgo de enfermedades metaxénicas según daño priorizado, (determinado por las instancias correspondientes de la Dirección Regional de Salud o "/>
    <s v=""/>
    <s v=""/>
    <s v=""/>
    <m/>
    <s v="● Registro de Familias según mapa de sectorización actualizado en coordinación con el gobierno local, con base en el catastro municipal_x000a__x000a_● Población estimada (INEI-Dirección Técnica de Demografía/ MINSA-OGEI)_x000a__x000a_● Reportes de Epidemiología (para estimar zon"/>
    <s v=""/>
    <s v=""/>
    <s v=""/>
    <m/>
    <s v=""/>
    <s v=""/>
    <s v=""/>
    <s v="APP 136 Familia y Vivienda_x000a__x000a_Sesión Educativa C0009_x000a__x000a_Sesión Demostrativa C0010_x000a__x000a_Código de la Metaxenicas correspondiente."/>
    <s v=""/>
    <s v=""/>
    <s v=""/>
    <s v=""/>
    <s v=""/>
    <s v="I1 / I2 / I3 / I4 / II1 / - / - / - / - / - / - / -"/>
    <s v=""/>
    <s v=""/>
    <s v="NO"/>
    <s v="NO"/>
    <s v=""/>
    <s v="Consulta. Definir qué fuente de información se utilizará. Código de las Metaxenicas. _x000a_Base de zonas priorizadas (mapa de sectorización) de los distritos en riesgo de enfermedades metaxénicas según daño priorizado"/>
    <s v="Consulta. Definir qué fuente de información se utilizará. Código de las Metaxenicas. _x000a_Base de zonas priorizadas (mapa de sectorización) de los distritos en riesgo de enfermedades metaxénicas según daño priorizado"/>
    <n v="1"/>
    <n v="0"/>
  </r>
  <r>
    <s v="0017"/>
    <x v="6"/>
    <s v="3043977"/>
    <x v="76"/>
    <s v="5000087"/>
    <s v="5000087 PROMOCION DE PRACTICAS SALUDABLES PARA LA PREVENCION DE ENFERMEDADES METAXENICAS Y ZOONOTICAS EN FAMILIAS DE ZONAS DE RIESGO"/>
    <s v="4397702"/>
    <s v="4397702 FAMILIAS QUE RECIBEN SESIONES EDUCATIVAS  PARA LA PREVENCION Y CONTROL DE ENFERMEDADES  ZOONOTICAS."/>
    <x v="1"/>
    <s v="FAMILIA"/>
    <s v="• 100 % de familias de zonas priorizadas (mapa de sectorización) de los distritos en riesgo de enfermedades zoonoticas según daño priorizado, (determinado por las instancias correspondientes de la Dirección Regional de Salud o quien haga sus veces)._x000a__x000a__x000a__x000a_No"/>
    <s v=""/>
    <s v=""/>
    <s v=""/>
    <m/>
    <s v="● Registro de Familias según mapa de sectorización actualizado en coordinación con el gobierno local, con base en el catastro municipal_x000a__x000a_● Población estimada (INEI-Dirección Técnica de Demografía/ MINSA-OGEI)_x000a__x000a_● Reportes de Epidemiología (para estimar zon"/>
    <s v=""/>
    <s v=""/>
    <s v=""/>
    <s v="Para el caso de las Zoonosis, además de la prevalencia en humanos, considerar también:_x000a__x000a_● Reportes de la vigilancia epidemiológica en reservorios (canes, pulgas) de DIGESA y los reportes de SENASA sobre prevalencia de vectores infectados y reservorios seg"/>
    <s v=""/>
    <s v=""/>
    <s v=""/>
    <s v="APP 136 Familia y Vivienda_x000a__x000a_Sesión Educativa C0009_x000a__x000a_Sesión Demostrativa C0010_x000a__x000a_Código de la Zoonosis correspondiente"/>
    <s v=""/>
    <s v=""/>
    <s v=""/>
    <s v=""/>
    <s v=""/>
    <s v="I1 / I2 / I3 / I4 / II1 / - / - / - / - / - / - / -"/>
    <s v=""/>
    <s v=""/>
    <s v="NO"/>
    <s v="NO"/>
    <s v=""/>
    <s v="Consulta. Definir qué fuente de información se utilizará. Código de las  Zoonosis. _x000a_Base de zonas priorizadas (mapa de sectorización) de los distritos en riesgo de enfermedades zoonoticas según daño priorizado"/>
    <s v="Consulta. Definir qué fuente de información se utilizará. Código de las  Zoonosis. _x000a_Base de zonas priorizadas (mapa de sectorización) de los distritos en riesgo de enfermedades zoonoticas según daño priorizado"/>
    <n v="1"/>
    <n v="0"/>
  </r>
  <r>
    <s v="0017"/>
    <x v="6"/>
    <s v="3043977"/>
    <x v="76"/>
    <s v="5005989"/>
    <s v="5005989 VIGILANCIA COMUNITARIA PARA LA PREVENCION DE ENFERMEDADES METAXENICAS Y ZOONOTICAS"/>
    <s v="4397703"/>
    <s v="4397703 COMUNIDADES PRIORIZADAS EN EL DISTRITO QUE ESTÁN IMPLEMENTANDO LA VIGILANCIA COMUNITARIA ASOCIADA A ENFERMEDADES METAXÉNICAS Y ZOONOTICAS"/>
    <x v="1"/>
    <s v="COMUNIDAD"/>
    <s v="• 80% de  comunidades priorizadas donde se desarrollan la vigilancia comunitaria; para la prevención y el control de las enfermedades metaxenicas y zoonoticas, de los distritos de riesgo  según territorio endémico_x000a__x000a__x000a__x000a_"/>
    <s v=""/>
    <s v=""/>
    <s v=""/>
    <m/>
    <s v="• Registro de juntas vecinales y organizaciones locales de la municipalidad distrital y provincial._x000a__x000a_• Población estimada (INEI-Dirección Técnica de Demografía/ MINSA-OGEI)._x000a__x000a_• Base de datos nacional de los Agentes Comunitarios de Salud y proyección de ne"/>
    <s v=""/>
    <s v=""/>
    <s v=""/>
    <m/>
    <s v=""/>
    <s v=""/>
    <s v=""/>
    <s v="APP 108 Actividad en Comunidad_x000a__x000a_Visita Comunitaria Integral C0021_x000a__x000a_Código de las Metaxenicas o Zoonoticas correspondientes_x000a__x000a_Fase de planificación U756_x000a__x000a_LAB 2 Número de comunidades seleccionadas_x000a__x000a_Fase de Ejecución U757_x000a__x000a_Lab 3: Número de comunidades vigilad"/>
    <s v=""/>
    <s v=""/>
    <s v=""/>
    <s v=""/>
    <s v=""/>
    <s v="I1 / I2 / I3 / I4 / II1 / - / - / - / - / - / - / -"/>
    <s v=""/>
    <s v=""/>
    <s v="NO"/>
    <s v="NO"/>
    <s v=""/>
    <s v="Consulta. Definir qué información será considerada. Detallar con claridad los criterios de programación(Suma de personas atendidas?)"/>
    <s v="Consulta. Definir qué información será considerada. Detallar con claridad los criterios de programación(Suma de personas atendidas?)"/>
    <n v="1"/>
    <n v="0"/>
  </r>
  <r>
    <s v="0017"/>
    <x v="6"/>
    <s v="3043977"/>
    <x v="76"/>
    <s v="5005989"/>
    <s v="5005989 VIGILANCIA COMUNITARIA PARA LA PREVENCION DE ENFERMEDADES METAXENICAS Y ZOONOTICAS"/>
    <s v="4397704"/>
    <s v="4397704 MUNICIPIOS QUE IMPLEMENTAN ACCIONES PARA MEJORAR O MITIGAR LAS CONDICIONES QUE GENERAN RIESGO PARA ENFERMAR DE ENFERMEDADES METAXÉNICAS Y ZOONOTICAS"/>
    <x v="1"/>
    <s v="MUNICIPIO"/>
    <s v="• 100 % de municipios (comité multisectorial ) capacitados en la planificación multisectorial y la asignación de presupuesto en el PP 017 Metaxenicas y Zoonoticas en el marco de la gestión territorial,  la acción intersectorial y la participación ciudadan"/>
    <s v=""/>
    <s v=""/>
    <s v=""/>
    <m/>
    <s v="• Población estimada (INEI-Dirección Técnica de Demografía/ MINSA-OGEI)._x000a__x000a_• Reportes de Epidemiología  (para estimar comunidades / zonas / sectores de distritos riesgo)._x000a__x000a_• Directorio Nacional de municipalidades provinciales, distritales y de centros pobl"/>
    <s v=""/>
    <s v=""/>
    <s v=""/>
    <m/>
    <s v=""/>
    <s v=""/>
    <s v=""/>
    <s v="APP Actividad con Comité Multisectorial._x000a__x000a_Asistencia técnica C7004_x000a__x000a_Código de las Metaxenicas o zoonoticas correspondientes_x000a__x000a_LAB 1: Indica AT a Plan=1 o PPR =2_x000a__x000a_LAB 2: Fase Planeamiento_x000a__x000a_LAB 3: Número de municipios"/>
    <s v=""/>
    <s v=""/>
    <s v=""/>
    <s v=""/>
    <s v=""/>
    <s v="- / - / I3 / I4 / II1 / - / - / - / - / - / - / -"/>
    <s v=""/>
    <s v=""/>
    <s v="NO"/>
    <s v="NO"/>
    <s v=""/>
    <s v="Consulta. Definir qué información será considerada. Además, se tiene algún padrón de municipios linkeado a los establecimientos de salud?Detallar con claridad los criterios de programación(Suma de personas atendidas?)"/>
    <s v="Consulta. Definir qué información será considerada. Además, se tiene algún padrón de municipios linkeado a los establecimientos de salud?Detallar con claridad los criterios de programación(Suma de personas atendidas?)"/>
    <n v="1"/>
    <n v="0"/>
  </r>
  <r>
    <s v="0017"/>
    <x v="6"/>
    <s v="3043977"/>
    <x v="76"/>
    <s v="5005989"/>
    <s v="5005989 VIGILANCIA COMUNITARIA PARA LA PREVENCION DE ENFERMEDADES METAXENICAS Y ZOONOTICAS"/>
    <s v="4397705"/>
    <s v="4397705 DOCENTES, DIRECTIVOS Y PADRES DE FAMILIA, CAPACITADOS Y COMPROMETIDOS A DESARROLLAR ACCIONES PARA LA PROMOCION DE PRACTICAS SALUDABLES PARA LA PREVENCIÓN DE LAS ENFERMEDADES METAXENICAS Y ZOONOTICAS"/>
    <x v="1"/>
    <s v="PERSONA CAPACITADA"/>
    <s v="• 100% de Directivos capacitados en la promoción de prácticas y entornos saludables para la prevención y control de enfermedades metaxènicas y zoonóticas._x000a__x000a_• 50% de docentes y padres de familias capacitados en la promoción de prácticas y entornos saludabl"/>
    <s v=""/>
    <s v=""/>
    <s v=""/>
    <m/>
    <s v="• Población estimada (INEI-Dirección Técnica de Demografía/ MINSA-OGEI)._x000a__x000a_• Reportes de Epidemiología  (para estimar comunidades / zonas / sectores de distritos riesgo)._x000a__x000a_• Base de datos de instituciones educativas de la página web del MINEDU: http://esca"/>
    <s v=""/>
    <s v=""/>
    <s v=""/>
    <m/>
    <s v=""/>
    <s v=""/>
    <s v=""/>
    <s v="APP 144 Actividades con Docentes._x000a__x000a_Taller para II.EE C0005_x000a__x000a_Actividades de promoción de la salud U0101_x000a__x000a_Código de las Metaxenicas o Zoonoticas correspondientes_x000a__x000a_"/>
    <s v=""/>
    <s v=""/>
    <s v=""/>
    <s v=""/>
    <s v=""/>
    <s v="I1 / I2 / I3 / I4 / II1 / - / - / - / - / - / - / -"/>
    <s v=""/>
    <s v=""/>
    <s v="NO"/>
    <s v="NO"/>
    <s v=""/>
    <s v="Consulta. Código de las Metaxenicas o Zoonoticas correspondientes. Además existe alguna base que permita establecer a qué II.EE programa cada establecimiento? O, quién programa'"/>
    <s v="Consulta. Código de las Metaxenicas o Zoonoticas correspondientes. Además existe alguna base que permita establecer a qué II.EE programa cada establecimiento? O, quién programa'"/>
    <n v="1"/>
    <n v="0"/>
  </r>
  <r>
    <s v="0017"/>
    <x v="6"/>
    <s v="3043980"/>
    <x v="77"/>
    <s v="5000090"/>
    <s v="5000090 INFORMACION DE LOS MECANISMOS DE TRANSMISION DE ENFERMEDADES METAXENICAS Y ZOONOTICAS EN POBLADORES DE AREAS CON RIESGO"/>
    <s v="4398001"/>
    <s v="4398001 POBLACION INFORMADA EN PREVENCION Y CONTROL DE LAS ENFERMEDADES METAXENICAS Y ZOONOTICAS POR MEDIOS MASIVOS DE COMUNICACION"/>
    <x v="1"/>
    <s v="PERSONA INFORMADA"/>
    <m/>
    <s v=""/>
    <s v=""/>
    <s v=""/>
    <m/>
    <m/>
    <s v=""/>
    <s v=""/>
    <s v=""/>
    <m/>
    <s v=""/>
    <s v=""/>
    <s v=""/>
    <m/>
    <s v=""/>
    <s v=""/>
    <s v=""/>
    <s v=""/>
    <s v=""/>
    <s v="- / - / - / - / - / - / - / - / - / - / - / SCF"/>
    <s v=""/>
    <s v=""/>
    <s v="NO"/>
    <s v="NO"/>
    <s v=""/>
    <s v="Consulta. Criterio de programación?"/>
    <s v="Consulta. Criterio de programación?"/>
    <n v="1"/>
    <n v="0"/>
  </r>
  <r>
    <s v="0017"/>
    <x v="6"/>
    <s v="3043980"/>
    <x v="77"/>
    <s v="5000090"/>
    <s v="5000090 INFORMACION DE LOS MECANISMOS DE TRANSMISION DE ENFERMEDADES METAXENICAS Y ZOONOTICAS EN POBLADORES DE AREAS CON RIESGO"/>
    <s v="4398002"/>
    <s v="4398002 POBLACION INFORMADA SOBRE PREVENCION Y CONTROL DE LAS ENFERMEDADES METAXENICAS Y ZOONOTICAS POR MEDIOS ALTERNATIVOS"/>
    <x v="1"/>
    <s v="PERSONA INFORMADA"/>
    <m/>
    <s v=""/>
    <s v=""/>
    <s v=""/>
    <m/>
    <m/>
    <s v=""/>
    <s v=""/>
    <s v=""/>
    <m/>
    <s v=""/>
    <s v=""/>
    <s v=""/>
    <m/>
    <s v=""/>
    <s v=""/>
    <s v=""/>
    <s v=""/>
    <s v=""/>
    <s v="- / - / - / - / - / - / - / - / - / - / - / SCF"/>
    <s v=""/>
    <s v=""/>
    <s v="NO"/>
    <s v="NO"/>
    <s v=""/>
    <s v="Consulta. Criterio de programación?"/>
    <s v="Consulta. Criterio de programación?"/>
    <n v="1"/>
    <n v="0"/>
  </r>
  <r>
    <s v="0017"/>
    <x v="6"/>
    <s v="3043980"/>
    <x v="77"/>
    <s v="5000090"/>
    <s v="5000090 INFORMACION DE LOS MECANISMOS DE TRANSMISION DE ENFERMEDADES METAXENICAS Y ZOONOTICAS EN POBLADORES DE AREAS CON RIESGO"/>
    <s v="4398003"/>
    <s v="4398003 COMUNICADORES Y PERIODISTAS INFORMADOS SOBRE PREVENCION Y CONTROL DE LAS ENFERMEDADES METAXENICAS Y ZOONOTICAS"/>
    <x v="1"/>
    <s v="PERSONA INFORMADA"/>
    <m/>
    <s v=""/>
    <s v=""/>
    <s v=""/>
    <m/>
    <m/>
    <s v=""/>
    <s v=""/>
    <s v=""/>
    <m/>
    <s v=""/>
    <s v=""/>
    <s v=""/>
    <m/>
    <s v=""/>
    <s v=""/>
    <s v=""/>
    <s v=""/>
    <s v=""/>
    <s v="- / - / - / - / - / - / - / - / - / - / - / SCF"/>
    <s v=""/>
    <s v=""/>
    <s v="NO"/>
    <s v="NO"/>
    <s v=""/>
    <s v="Consulta. Criterio de programación?"/>
    <s v="Consulta. Criterio de programación?"/>
    <n v="1"/>
    <n v="0"/>
  </r>
  <r>
    <s v="0017"/>
    <x v="6"/>
    <s v="3043981"/>
    <x v="78"/>
    <s v="5000091"/>
    <s v="5000091 INTERVENCIONES EN VIVIENDAS PROTEGIDAS DE LOS PRINCIPALES CONDICIONANTES DEL RIESGO EN LAS AREAS DE ALTO Y MUY ALTO RIESGO DE ENFERMEDADES METAXENICAS Y ZOONOSIS"/>
    <s v="4398101"/>
    <s v="4398101 VIVIENDAS DE AREAS DE RIESGO DE TRANSMISION DE MALARIA IMPLEMENTADAS CON MEDIDAS DE PROTECCION PERSONAL Y FAMILIAR"/>
    <x v="0"/>
    <s v="VIVIENDAS"/>
    <s v="Entrega de 3 mosquiteros por familia al 100% de viviendas tipo A, B y C ubicadas en las áreas de alto y mediano riesgo de transmisión de malaria e Indice Parasitario Anual &gt; 10 x 1000 hab cada 3 años. Visitas trimestrales de seguimiento para evaluar el us"/>
    <s v=""/>
    <s v=""/>
    <s v=""/>
    <m/>
    <s v="Informes tecnicos DIRESA/GERESA/DIRIS"/>
    <s v=""/>
    <s v=""/>
    <s v=""/>
    <m/>
    <s v=""/>
    <s v=""/>
    <s v=""/>
    <m/>
    <s v=""/>
    <s v=""/>
    <s v=""/>
    <s v=""/>
    <s v=""/>
    <s v="- / - / I3 / I4 / II1 / - / - / - / - / - / - / SCF"/>
    <s v=""/>
    <s v=""/>
    <s v="NO"/>
    <s v="NO"/>
    <s v=""/>
    <s v=""/>
    <s v=""/>
    <n v="1"/>
    <n v="0"/>
  </r>
  <r>
    <s v="0017"/>
    <x v="6"/>
    <s v="3043981"/>
    <x v="78"/>
    <s v="5000091"/>
    <s v="5000091 INTERVENCIONES EN VIVIENDAS PROTEGIDAS DE LOS PRINCIPALES CONDICIONANTES DEL RIESGO EN LAS AREAS DE ALTO Y MUY ALTO RIESGO DE ENFERMEDADES METAXENICAS Y ZOONOSIS"/>
    <s v="4398102"/>
    <s v="4398102 VIVIENDAS EN AREAS DE TRANSMISION DE MALARIA CON VIGILANCIA ENTOMOLOGICA"/>
    <x v="0"/>
    <s v="VIVIENDAS"/>
    <s v="Vigilancia entomológica en 02 viviendas por cada localidad Centinela, en áreas con alta y mediana endemicidad (riesgo de transmisión de malaria) e Índice Parasitario Anual &gt; 10 x 1000 hab, por 02 días consecutivos por 12 horas continuas (18:00 a 06:00 hrs"/>
    <s v=""/>
    <s v=""/>
    <s v=""/>
    <m/>
    <s v="Informes tecnicos DIRESA/GERESA/DIRIS"/>
    <s v=""/>
    <s v=""/>
    <s v=""/>
    <m/>
    <s v=""/>
    <s v=""/>
    <s v=""/>
    <m/>
    <s v=""/>
    <s v=""/>
    <s v=""/>
    <s v=""/>
    <s v=""/>
    <s v="- / - / I3 / I4 / II1 / - / - / - / - / - / - / SCF"/>
    <s v=""/>
    <s v=""/>
    <s v="NO"/>
    <s v="NO"/>
    <s v=""/>
    <s v=""/>
    <s v=""/>
    <n v="1"/>
    <n v="0"/>
  </r>
  <r>
    <s v="0017"/>
    <x v="6"/>
    <s v="3043981"/>
    <x v="78"/>
    <s v="5000091"/>
    <s v="5000091 INTERVENCIONES EN VIVIENDAS PROTEGIDAS DE LOS PRINCIPALES CONDICIONANTES DEL RIESGO EN LAS AREAS DE ALTO Y MUY ALTO RIESGO DE ENFERMEDADES METAXENICAS Y ZOONOSIS"/>
    <s v="4398103"/>
    <s v="4398103 VIVIENDAS DE AREAS DE ALTO Y MUY ALTO RIESGO DE TRANSMISION DE MALARIA PROTEGIDAS CON PLAGUICIDAS"/>
    <x v="0"/>
    <s v="VIVIENDAS"/>
    <s v="Tratamiento residual al 100% de viviendas tipo A, B, C y D de localidades de alto y mediano riesgo, 2 veces al año previo al incremento de la transmisión, utilizando una bomba aspersora manual de uso en salud pública, tiempo promedio por vivienda 60 minut"/>
    <s v=""/>
    <s v=""/>
    <s v=""/>
    <m/>
    <s v="Informes tecnicos DIRESA/GERESA/DIRIS"/>
    <s v=""/>
    <s v=""/>
    <s v=""/>
    <m/>
    <s v=""/>
    <s v=""/>
    <s v=""/>
    <m/>
    <s v=""/>
    <s v=""/>
    <s v=""/>
    <s v=""/>
    <s v=""/>
    <s v="- / - / I3 / I4 / II1 / - / - / - / - / - / - / SCF"/>
    <s v=""/>
    <s v=""/>
    <s v="NO"/>
    <s v="NO"/>
    <s v=""/>
    <s v=""/>
    <s v=""/>
    <n v="1"/>
    <n v="0"/>
  </r>
  <r>
    <s v="0017"/>
    <x v="6"/>
    <s v="3043981"/>
    <x v="78"/>
    <s v="5000091"/>
    <s v="5000091 INTERVENCIONES EN VIVIENDAS PROTEGIDAS DE LOS PRINCIPALES CONDICIONANTES DEL RIESGO EN LAS AREAS DE ALTO Y MUY ALTO RIESGO DE ENFERMEDADES METAXENICAS Y ZOONOSIS"/>
    <s v="4398105"/>
    <s v="4398105 VIVIENDAS EN AREAS DE RIESGO PARA DENGUE CON VIGILANCIA ENTOMOLOGICA CON OVITRAMPAS Y LARVITRAMPAS"/>
    <x v="0"/>
    <s v="VIVIENDAS"/>
    <s v="Considerar la instalación de esta forma de vigilancia en puntos críticos (terrapuertos, aeropuertos, mercados, cementerios formales e informales, puertos marítimos, colegios, hospitales, cuarteles militares, llanterías, zonas francas) con inspección perma"/>
    <s v=""/>
    <s v=""/>
    <s v=""/>
    <m/>
    <s v="Informes tecnicos DIRESA/GERESA/DIRIS"/>
    <s v=""/>
    <s v=""/>
    <s v=""/>
    <m/>
    <s v=""/>
    <s v=""/>
    <s v=""/>
    <m/>
    <s v=""/>
    <s v=""/>
    <s v=""/>
    <s v=""/>
    <s v=""/>
    <s v="I1 / I2 / I3 / I4 / II1 / - / - / - / - / - / - / SCF"/>
    <s v=""/>
    <s v=""/>
    <s v="NO"/>
    <s v="NO"/>
    <s v=""/>
    <s v=""/>
    <s v=""/>
    <n v="1"/>
    <n v="0"/>
  </r>
  <r>
    <s v="0017"/>
    <x v="6"/>
    <s v="3043981"/>
    <x v="78"/>
    <s v="5000091"/>
    <s v="5000091 INTERVENCIONES EN VIVIENDAS PROTEGIDAS DE LOS PRINCIPALES CONDICIONANTES DEL RIESGO EN LAS AREAS DE ALTO Y MUY ALTO RIESGO DE ENFERMEDADES METAXENICAS Y ZOONOSIS"/>
    <s v="4398106"/>
    <s v="4398106 VIVIENDAS UBICADAS EN ESCENARIO II Y III DE TRANSMISION DE DENGUE PROTEGIDAS CON TRATAMIENTO FOCAL Y CONTROL FISICO"/>
    <x v="0"/>
    <s v="VIVIENDAS"/>
    <s v="Tratamiento focal y físico al 100% de viviendas en forma bimensual (cada 3 meses) con un rendimiento de 20 viviendas por día por inspector."/>
    <s v=""/>
    <s v=""/>
    <s v=""/>
    <m/>
    <s v="Informes tecnicos DIRESA/GERESA/DIRIS"/>
    <s v=""/>
    <s v=""/>
    <s v=""/>
    <m/>
    <s v=""/>
    <s v=""/>
    <s v=""/>
    <m/>
    <s v=""/>
    <s v=""/>
    <s v=""/>
    <s v=""/>
    <s v=""/>
    <s v="I1 / I2 / I3 / I4 / II1 / - / - / - / - / - / - / SCF"/>
    <s v=""/>
    <s v=""/>
    <s v="NO"/>
    <s v="NO"/>
    <s v=""/>
    <s v=""/>
    <s v=""/>
    <n v="1"/>
    <n v="0"/>
  </r>
  <r>
    <s v="0017"/>
    <x v="6"/>
    <s v="3043981"/>
    <x v="78"/>
    <s v="5000091"/>
    <s v="5000091 INTERVENCIONES EN VIVIENDAS PROTEGIDAS DE LOS PRINCIPALES CONDICIONANTES DEL RIESGO EN LAS AREAS DE ALTO Y MUY ALTO RIESGO DE ENFERMEDADES METAXENICAS Y ZOONOSIS"/>
    <s v="4398107"/>
    <s v="4398107 VIVIENDAS UBICADAS EN ESCENARIO II Y III DE TRANSMISION DE DENGUE PROTEGIDAS CON NEBULIZACION ESPACIAL"/>
    <x v="0"/>
    <s v="VIVIENDAS"/>
    <s v="Escenario III: se considera nebulización espacial al 30% del total de viviendas de las localidades positivas y 100% de las viviendas en localidades altamente endémicas y según la información epidemiológica, en todos los casos será un 01 ciclo de aplicació"/>
    <s v=""/>
    <s v=""/>
    <s v=""/>
    <m/>
    <s v="Informes tecnicos DIRESA/GERESA/DIRIS"/>
    <s v=""/>
    <s v=""/>
    <s v=""/>
    <m/>
    <s v=""/>
    <s v=""/>
    <s v=""/>
    <m/>
    <s v=""/>
    <s v=""/>
    <s v=""/>
    <s v=""/>
    <s v=""/>
    <s v="I1 / I2 / I3 / I4 / II1 / - / - / - / - / - / - / SCF"/>
    <s v=""/>
    <s v=""/>
    <s v="NO"/>
    <s v="NO"/>
    <s v=""/>
    <s v=""/>
    <s v=""/>
    <n v="1"/>
    <n v="0"/>
  </r>
  <r>
    <s v="0017"/>
    <x v="6"/>
    <s v="3043981"/>
    <x v="78"/>
    <s v="5000091"/>
    <s v="5000091 INTERVENCIONES EN VIVIENDAS PROTEGIDAS DE LOS PRINCIPALES CONDICIONANTES DEL RIESGO EN LAS AREAS DE ALTO Y MUY ALTO RIESGO DE ENFERMEDADES METAXENICAS Y ZOONOSIS"/>
    <s v="4398108"/>
    <s v="4398108 VIVIENDAS EN AREAS DE TRANSMISION DE BARTONELOSIS Y/O LEISHMANIOSIS CON VIGILANCIA ENTOMOLOGICA"/>
    <x v="0"/>
    <s v="VIVIENDAS"/>
    <s v="Vigilancia en localidades centinelas, en forma mensual, en 02 viviendas por 02 días consecutivos (12 horas continuas de 18:00 a 06:00 horas por cada día) durante los 12 meses del año."/>
    <s v=""/>
    <s v=""/>
    <s v=""/>
    <m/>
    <s v="Informes tecnicos DIRESA/GERESA/DIRIS"/>
    <s v=""/>
    <s v=""/>
    <s v=""/>
    <m/>
    <s v=""/>
    <s v=""/>
    <s v=""/>
    <m/>
    <s v=""/>
    <s v=""/>
    <s v=""/>
    <s v=""/>
    <s v=""/>
    <s v="I1 / I2 / I3 / I4 / II1 / - / - / - / - / - / - / SCF"/>
    <s v=""/>
    <s v=""/>
    <s v="NO"/>
    <s v="NO"/>
    <s v=""/>
    <s v=""/>
    <s v=""/>
    <n v="1"/>
    <n v="0"/>
  </r>
  <r>
    <s v="0017"/>
    <x v="6"/>
    <s v="3043981"/>
    <x v="78"/>
    <s v="5000091"/>
    <s v="5000091 INTERVENCIONES EN VIVIENDAS PROTEGIDAS DE LOS PRINCIPALES CONDICIONANTES DEL RIESGO EN LAS AREAS DE ALTO Y MUY ALTO RIESGO DE ENFERMEDADES METAXENICAS Y ZOONOSIS"/>
    <s v="4398109"/>
    <s v="4398109 VIVIENDAS EN AREAS DE TRANSMISION DE BARTONELOSIS Y/O LEISHMANIOSIS PROTEGIDAS CON TRATAMIENTO RESIDUAL"/>
    <x v="0"/>
    <s v="VIVIENDAS"/>
    <s v="Tratamiento residual al 100% de viviendas en localidades con transmisión autóctona o se conoce que es endémica, 2 veces al año en las épocas pre estacional y post estacional"/>
    <s v=""/>
    <s v=""/>
    <s v=""/>
    <m/>
    <s v="Informes tecnicos DIRESA/GERESA/DIRIS"/>
    <s v=""/>
    <s v=""/>
    <s v=""/>
    <m/>
    <s v=""/>
    <s v=""/>
    <s v=""/>
    <m/>
    <s v=""/>
    <s v=""/>
    <s v=""/>
    <s v=""/>
    <s v=""/>
    <s v="I1 / I2 / I3 / I4 / II1 / - / - / - / - / - / - / SCF"/>
    <s v=""/>
    <s v=""/>
    <s v="NO"/>
    <s v="NO"/>
    <s v=""/>
    <s v=""/>
    <s v=""/>
    <n v="1"/>
    <n v="0"/>
  </r>
  <r>
    <s v="0017"/>
    <x v="6"/>
    <s v="3043981"/>
    <x v="78"/>
    <s v="5000091"/>
    <s v="5000091 INTERVENCIONES EN VIVIENDAS PROTEGIDAS DE LOS PRINCIPALES CONDICIONANTES DEL RIESGO EN LAS AREAS DE ALTO Y MUY ALTO RIESGO DE ENFERMEDADES METAXENICAS Y ZOONOSIS"/>
    <s v="4398110"/>
    <s v="4398110 VIVIENDAS EN AREAS DE TRANSMISION DE CHAGAS CON VIGILANCIA ENTOMOLOGICA"/>
    <x v="0"/>
    <s v="VIVIENDAS"/>
    <s v="Para la zona nor oriental y centro: Vigilancia entomológica en forma trimestral, en el 20% de las viviendas, en áreas endémicas y en localidades de riesgo de introducción del vector."/>
    <s v=""/>
    <s v=""/>
    <s v=""/>
    <m/>
    <s v="Informes tecnicos DIRESA/GERESA/DIRIS"/>
    <s v=""/>
    <s v=""/>
    <s v=""/>
    <m/>
    <s v=""/>
    <s v=""/>
    <s v=""/>
    <m/>
    <s v=""/>
    <s v=""/>
    <s v=""/>
    <s v=""/>
    <s v=""/>
    <s v="I1 / I2 / I3 / I4 / II1 / - / - / - / - / - / - / SCF"/>
    <s v=""/>
    <s v=""/>
    <s v="NO"/>
    <s v="NO"/>
    <s v=""/>
    <s v=""/>
    <s v=""/>
    <n v="1"/>
    <n v="0"/>
  </r>
  <r>
    <s v="0017"/>
    <x v="6"/>
    <s v="3043981"/>
    <x v="78"/>
    <s v="5000091"/>
    <s v="5000091 INTERVENCIONES EN VIVIENDAS PROTEGIDAS DE LOS PRINCIPALES CONDICIONANTES DEL RIESGO EN LAS AREAS DE ALTO Y MUY ALTO RIESGO DE ENFERMEDADES METAXENICAS Y ZOONOSIS"/>
    <s v="4398111"/>
    <s v="4398111 VIVIENDAS EN AREAS DE TRANSMISION DE CHAGAS PROTEGIDAS CON TRATAMIENTO RESIDUAL"/>
    <x v="0"/>
    <s v="VIVIENDAS"/>
    <s v="En las zonas nor oriental y centro del país, rociamiento residual al 100% de viviendas de la localidad, 1 aplicación cada 6 meses, utilizando una bomba aspersora manual de uso en salud pública"/>
    <s v=""/>
    <s v=""/>
    <s v=""/>
    <m/>
    <s v="Informes tecnicos DIRESA/GERESA/DIRIS"/>
    <s v=""/>
    <s v=""/>
    <s v=""/>
    <m/>
    <s v=""/>
    <s v=""/>
    <s v=""/>
    <m/>
    <s v=""/>
    <s v=""/>
    <s v=""/>
    <s v=""/>
    <s v=""/>
    <s v="I1 / I2 / I3 / I4 / II1 / - / - / - / - / - / - / SCF"/>
    <s v=""/>
    <s v=""/>
    <s v="NO"/>
    <s v="NO"/>
    <s v=""/>
    <s v=""/>
    <s v=""/>
    <n v="1"/>
    <n v="0"/>
  </r>
  <r>
    <s v="0017"/>
    <x v="6"/>
    <s v="3043981"/>
    <x v="78"/>
    <s v="5000091"/>
    <s v="5000091 INTERVENCIONES EN VIVIENDAS PROTEGIDAS DE LOS PRINCIPALES CONDICIONANTES DEL RIESGO EN LAS AREAS DE ALTO Y MUY ALTO RIESGO DE ENFERMEDADES METAXENICAS Y ZOONOSIS"/>
    <s v="4398112"/>
    <s v="4398112 VIVIENDAS PROTEGIDAS DE LOS PRINCIPALES CONDICIONANTES EN LAS AREAS DE RIESGO DE TRASMISION DE RABIA SILVESTRE"/>
    <x v="0"/>
    <s v="VIVIENDAS"/>
    <s v="100% viviendas de las comunidades nativas y población que trabaja en minería artesanal, que ha reportado accidentes de mordedura por murciélagos en los últimos 5 años programados el año anterior"/>
    <s v=""/>
    <s v=""/>
    <s v=""/>
    <m/>
    <m/>
    <s v=""/>
    <s v=""/>
    <s v=""/>
    <m/>
    <s v=""/>
    <s v=""/>
    <s v=""/>
    <m/>
    <s v=""/>
    <s v=""/>
    <s v=""/>
    <s v=""/>
    <s v=""/>
    <s v="I1 / I2 / I3 / I4 / II1 / - / - / - / - / - / - / SCF"/>
    <s v=""/>
    <s v=""/>
    <s v="NO"/>
    <s v="NO"/>
    <s v=""/>
    <s v=""/>
    <s v=""/>
    <n v="1"/>
    <n v="0"/>
  </r>
  <r>
    <s v="0017"/>
    <x v="6"/>
    <s v="3043981"/>
    <x v="78"/>
    <s v="5000091"/>
    <s v="5000091 INTERVENCIONES EN VIVIENDAS PROTEGIDAS DE LOS PRINCIPALES CONDICIONANTES DEL RIESGO EN LAS AREAS DE ALTO Y MUY ALTO RIESGO DE ENFERMEDADES METAXENICAS Y ZOONOSIS"/>
    <s v="4398113"/>
    <s v="4398113 VIVIENDAS PROTEGIDAS DE LOS PRINCIPALES CONDICIONANTES EN LAS AEREAS DE RIESGO DE TRASMISION DE PESTE"/>
    <x v="0"/>
    <s v="VIVIENDAS"/>
    <s v="50 viviendas por localidad con notificación de casos positivos en personas o animales de los últimos 2 años"/>
    <s v=""/>
    <s v=""/>
    <s v=""/>
    <m/>
    <m/>
    <s v=""/>
    <s v=""/>
    <s v=""/>
    <m/>
    <s v=""/>
    <s v=""/>
    <s v=""/>
    <m/>
    <s v=""/>
    <s v=""/>
    <s v=""/>
    <s v=""/>
    <s v=""/>
    <s v="I1 / I2 / I3 / I4 / II1 / - / - / - / - / - / - / SCF"/>
    <s v=""/>
    <s v=""/>
    <s v="NO"/>
    <s v="NO"/>
    <s v=""/>
    <s v=""/>
    <s v=""/>
    <n v="1"/>
    <n v="0"/>
  </r>
  <r>
    <s v="0017"/>
    <x v="6"/>
    <s v="3043981"/>
    <x v="78"/>
    <s v="5000091"/>
    <s v="5000091 INTERVENCIONES EN VIVIENDAS PROTEGIDAS DE LOS PRINCIPALES CONDICIONANTES DEL RIESGO EN LAS AREAS DE ALTO Y MUY ALTO RIESGO DE ENFERMEDADES METAXENICAS Y ZOONOSIS"/>
    <s v="4398114"/>
    <s v="4398114 VIVIENDAS EN AREAS DE TRANSMISION DE DENGUE CON VIGILANCIA ENTOMOLOGICA DOMICILIARIA EN ESCENARIO I"/>
    <x v="0"/>
    <s v="VIVIENDAS"/>
    <s v="Vigilancia entomológica 4 veces al año (trimestralmente), en un periodo máximo de 5 días, por cada localidad priorizada como área de riesgo"/>
    <s v=""/>
    <s v=""/>
    <s v=""/>
    <m/>
    <s v="Informes tecnicos DIRESA/GERESA/DIRIS"/>
    <s v=""/>
    <s v=""/>
    <s v=""/>
    <m/>
    <s v=""/>
    <s v=""/>
    <s v=""/>
    <m/>
    <s v=""/>
    <s v=""/>
    <s v=""/>
    <s v=""/>
    <s v=""/>
    <s v="- / I2 / I3 / I4 / II1 / - / - / - / - / - / - / SCF"/>
    <s v=""/>
    <s v=""/>
    <s v="NO"/>
    <s v="NO"/>
    <s v=""/>
    <s v=""/>
    <s v=""/>
    <n v="1"/>
    <n v="0"/>
  </r>
  <r>
    <s v="0017"/>
    <x v="6"/>
    <s v="3043981"/>
    <x v="78"/>
    <s v="5000091"/>
    <s v="5000091 INTERVENCIONES EN VIVIENDAS PROTEGIDAS DE LOS PRINCIPALES CONDICIONANTES DEL RIESGO EN LAS AREAS DE ALTO Y MUY ALTO RIESGO DE ENFERMEDADES METAXENICAS Y ZOONOSIS"/>
    <s v="4398115"/>
    <s v="4398115 VIVIENDAS EN AREAS DE TRANSMISION DE DENGUE CON VIGILANCIA ENTOMOLOGICA DOMICILIARIA EN ESCENARIOS II Y III"/>
    <x v="0"/>
    <s v="VIVIENDAS"/>
    <s v="Aplicar el MAS para la determinación del número de la muestra (número de viviendas). En escenario II y III: 1 vez al mes, realizado en un periodo máximo de 5 días"/>
    <s v=""/>
    <s v=""/>
    <s v=""/>
    <m/>
    <s v="Informes tecnicos DIRESA/GERESA/DIRIS"/>
    <s v=""/>
    <s v=""/>
    <s v=""/>
    <m/>
    <s v=""/>
    <s v=""/>
    <s v=""/>
    <m/>
    <s v=""/>
    <s v=""/>
    <s v=""/>
    <s v=""/>
    <s v=""/>
    <s v="I1 / I2 / I3 / I4 / II1 / - / - / - / - / - / - / SCF"/>
    <s v=""/>
    <s v=""/>
    <s v="NO"/>
    <s v="NO"/>
    <s v=""/>
    <s v=""/>
    <s v=""/>
    <n v="1"/>
    <n v="0"/>
  </r>
  <r>
    <s v="0017"/>
    <x v="6"/>
    <s v="3043982"/>
    <x v="79"/>
    <s v="5000092"/>
    <s v="5000092 VACUNAR A ANIMALES DOMESTICOS"/>
    <s v="4398201"/>
    <s v="4398201 CANES VACUNADOS CONTRA LA RABIA"/>
    <x v="0"/>
    <s v="ANIMAL VACUNADO"/>
    <s v="100% de la población canina estimada a partir de 3 meses de edad.  La población canina se calcula a partir de la población humana y del índice can/personas, estimado a través de encuestas realizadas cada 5 años.                                            "/>
    <s v=""/>
    <s v=""/>
    <s v=""/>
    <m/>
    <s v="HIS"/>
    <s v=""/>
    <s v=""/>
    <s v=""/>
    <s v="- Aplicativo del MINSA: vancan.minsa.gob.pe                - Formato paralelo"/>
    <s v=""/>
    <s v=""/>
    <s v=""/>
    <s v="4398201"/>
    <s v=""/>
    <s v=""/>
    <s v=""/>
    <s v=""/>
    <s v=""/>
    <s v="I1 / I2 / I3 / I4 / II1 / - / - / - / - / - / - / -"/>
    <s v=""/>
    <s v=""/>
    <s v="NO"/>
    <s v="NO"/>
    <s v=""/>
    <s v="Nos enviarán el código HIS y el porcentaje de crecimiento para el próximo año."/>
    <s v="Nos enviarán el código HIS y el porcentaje de crecimiento para el próximo año."/>
    <n v="1"/>
    <n v="0"/>
  </r>
  <r>
    <s v="0017"/>
    <x v="6"/>
    <s v="3043983"/>
    <x v="80"/>
    <s v="5000093"/>
    <s v="5000093 EVALUACION, DIAGNOSTICO Y TRATAMIENTO DE ENFERMEDADES METAXENICAS"/>
    <s v="4398301"/>
    <s v="4398301 LOCALIZACION Y DIAGNOSTICO DE CASOS DE MALARIA"/>
    <x v="0"/>
    <s v="PERSONA DIAGNOSTICADA"/>
    <s v="1.- Programar de acuerdo a los distritos según estrato de riesgo (MAR= 50%; AR=30%, MR=10% y BR el 5% de la población en riesgo); Para estimar Estrato de Riesgo considerar tendencia de IPA de los ultimos  5 años.                                           "/>
    <s v=""/>
    <s v=""/>
    <s v=""/>
    <m/>
    <s v="HIS"/>
    <s v=""/>
    <s v=""/>
    <s v=""/>
    <s v="CDC (NOTI)"/>
    <s v=""/>
    <s v=""/>
    <s v=""/>
    <s v="Sumatoria de personas identificadas como casos sospechosos de malaria registradas con código R509, asociado al código U2142 Toma de Muestra de diagnóstico, con LAB. GG/PDR."/>
    <s v=""/>
    <s v=""/>
    <s v=""/>
    <s v=""/>
    <s v=""/>
    <s v="I1 / I2 / I3 / I4 / II1 / II2 / III1 / III2 / - / IIE / IIIE / SCF"/>
    <s v=""/>
    <s v=""/>
    <s v="NO"/>
    <s v="NO"/>
    <s v=""/>
    <s v="Consulta. Claridad en el criterio de programación"/>
    <s v="Consulta. Claridad en el criterio de programación"/>
    <n v="1"/>
    <n v="0"/>
  </r>
  <r>
    <s v="0017"/>
    <x v="6"/>
    <s v="3043983"/>
    <x v="80"/>
    <s v="5000093"/>
    <s v="5000093 EVALUACION, DIAGNOSTICO Y TRATAMIENTO DE ENFERMEDADES METAXENICAS"/>
    <s v="4398302"/>
    <s v="4398302 TRATAMIENTO Y SEGUIMIENTO DE LOS CASOS DIAGNOSTICADOS DE MALARIA CON PLASMODIUM VIVAX"/>
    <x v="0"/>
    <s v="CASO TRATADO"/>
    <s v="100% de casos diagnosticados de malaria por P. vivax (incluye casos probables y confirmados), según tendencia (evaluación del comportamiento de la enfermedad) en un periodo mínimo de 3 a 5 años)."/>
    <s v=""/>
    <s v=""/>
    <s v=""/>
    <m/>
    <s v="HIS"/>
    <s v=""/>
    <s v=""/>
    <s v=""/>
    <s v="CDC (NOTI)"/>
    <s v=""/>
    <s v=""/>
    <s v=""/>
    <s v="Código CIE 10 B518 y B519 tipo de diagnóstico “P o D”, asociado a U310 Administración de Tratamiento Supervisado con TA en LAB."/>
    <s v=""/>
    <s v=""/>
    <s v=""/>
    <s v=""/>
    <s v=""/>
    <s v="I1 / I2 / I3 / I4 / II1 / II2 / III1 / III2 / - / IIE / IIIE / -"/>
    <s v=""/>
    <s v=""/>
    <s v="SI"/>
    <s v="SI"/>
    <s v=""/>
    <s v="Consulta. Se podría utilizar única fuente de información HIS"/>
    <s v="Consulta. Se podría utilizar única fuente de información HIS"/>
    <n v="1"/>
    <n v="1"/>
  </r>
  <r>
    <s v="0017"/>
    <x v="6"/>
    <s v="3043983"/>
    <x v="80"/>
    <s v="5000093"/>
    <s v="5000093 EVALUACION, DIAGNOSTICO Y TRATAMIENTO DE ENFERMEDADES METAXENICAS"/>
    <s v="4398303"/>
    <s v="4398303 TRATAMIENTO Y SEGUIMIENTO DE LOS CASOS DIAGNOSTICADOS CON MALARIA FALCIPARUM"/>
    <x v="0"/>
    <s v="CASO TRATADO"/>
    <s v="* Tratamiento supervisado primera línea: 100% de casos diagnosticados de malaria por P. Falciparum según tendencia (Evaluación del comportamiento de la enfermedad) en un periodo mínimo de 3 a 5 años._x000a__x000a_* Tratamiento supervisado de segunda línea programar e"/>
    <s v=""/>
    <s v=""/>
    <s v=""/>
    <m/>
    <s v="HIS"/>
    <s v=""/>
    <s v=""/>
    <s v=""/>
    <s v="CDC (NOTI)"/>
    <s v=""/>
    <s v=""/>
    <s v=""/>
    <s v="Sumatoria de casos de registrados con código CIE 10 B509 y B508 tipo de diagnóstico “P o D”, asociado a U3111 Administración de Tratamiento Supervisado 1ra. Línea o U3112 Administración de Tratamiento Supervisado 2da. Línea con TA en LAB. Para ambos casos"/>
    <s v=""/>
    <s v=""/>
    <s v=""/>
    <s v=""/>
    <s v=""/>
    <s v="I1 / I2 / I3 / I4 / II1 / II2 / III1 / III2 / - / IIE / IIIE / -"/>
    <s v=""/>
    <s v=""/>
    <s v="SI"/>
    <s v="SI"/>
    <s v=""/>
    <s v="Consulta. Se podría utilizar única fuente de información HIS"/>
    <s v="Consulta. Se podría utilizar única fuente de información HIS"/>
    <n v="1"/>
    <n v="1"/>
  </r>
  <r>
    <s v="0017"/>
    <x v="6"/>
    <s v="3043983"/>
    <x v="80"/>
    <s v="5000093"/>
    <s v="5000093 EVALUACION, DIAGNOSTICO Y TRATAMIENTO DE ENFERMEDADES METAXENICAS"/>
    <s v="4398304"/>
    <s v="4398304 DETECCION Y DIAGNOSTICO DE CASO PROBABLE DE DENGUE"/>
    <x v="0"/>
    <s v="PERSONA DIAGNOSTICADA"/>
    <s v="Programar 10% de los febriles esperados. Considerar que los febriles esperados es igual 10% de la población en riesgo de trasmisión de dengue."/>
    <s v=""/>
    <s v=""/>
    <s v=""/>
    <m/>
    <s v="HIS"/>
    <s v=""/>
    <s v=""/>
    <s v=""/>
    <s v="CDC (NOTI)"/>
    <s v=""/>
    <s v=""/>
    <s v=""/>
    <s v="Sumatoria de casos de registrados con código A970 con tipo de diagnóstico “P” asociado a U2142 Toma de muestra diagnóstico, Con LAB. NS1/IGG/IGM/AIS/PCR."/>
    <s v=""/>
    <s v=""/>
    <s v=""/>
    <s v=""/>
    <s v=""/>
    <s v="I1 / I2 / I3 / I4 / II1 / II2 / III1 / III2 / - / IIE / IIIE / SCF"/>
    <s v=""/>
    <s v=""/>
    <s v="SI"/>
    <s v="SI"/>
    <s v=""/>
    <s v="Consulta. Se podría utilizar única fuente de información HIS"/>
    <s v="Consulta. Se podría utilizar única fuente de información HIS"/>
    <n v="1"/>
    <n v="1"/>
  </r>
  <r>
    <s v="0017"/>
    <x v="6"/>
    <s v="3043983"/>
    <x v="80"/>
    <s v="5000093"/>
    <s v="5000093 EVALUACION, DIAGNOSTICO Y TRATAMIENTO DE ENFERMEDADES METAXENICAS"/>
    <s v="4398305"/>
    <s v="4398305 ATENCION CASOS DE DENGUE SIN SIGNOS DE ALARMA"/>
    <x v="0"/>
    <s v="PERSONA ATENDIDA"/>
    <s v="Programar el 85% de casos probables de dengue estimados"/>
    <s v=""/>
    <s v=""/>
    <s v=""/>
    <m/>
    <s v="HIS"/>
    <s v=""/>
    <s v=""/>
    <s v=""/>
    <s v="CDC (NOTI)"/>
    <s v=""/>
    <s v=""/>
    <s v=""/>
    <s v="Sumatoria de casos de registrados con código A970 relacionado a Dengue sin señales de alarma, con tipo de diagnóstico “P o D”, asociado a U310 Administración de Tratamiento."/>
    <s v=""/>
    <s v=""/>
    <s v=""/>
    <s v=""/>
    <s v=""/>
    <s v="I1 / I2 / I3 / I4 / II1 / II2 / III1 / III2 / - / IIE / IIIE / -"/>
    <s v=""/>
    <s v=""/>
    <s v="SI"/>
    <s v="SI"/>
    <s v=""/>
    <s v=""/>
    <s v=""/>
    <n v="1"/>
    <n v="1"/>
  </r>
  <r>
    <s v="0017"/>
    <x v="6"/>
    <s v="3043983"/>
    <x v="80"/>
    <s v="5000093"/>
    <s v="5000093 EVALUACION, DIAGNOSTICO Y TRATAMIENTO DE ENFERMEDADES METAXENICAS"/>
    <s v="4398306"/>
    <s v="4398306 ATENCION Y TRATAMIENTO DE CASOS DE DENGUE CON SIGNOS DE ALARMA"/>
    <x v="0"/>
    <s v="PERSONA ATENDIDA"/>
    <s v="Programar el 15% de los casos probables de dengue estimados."/>
    <s v=""/>
    <s v=""/>
    <s v=""/>
    <m/>
    <s v="HIS"/>
    <s v=""/>
    <s v=""/>
    <s v=""/>
    <s v="CDC (NOTI)"/>
    <s v=""/>
    <s v=""/>
    <s v=""/>
    <s v="Sumatoria de casos de registrados con código A971 relacionado a dengue con signos de alarma, con tipo de diagnóstico “P o D”, asociado a U310 Administración de Tratamiento."/>
    <s v=""/>
    <s v=""/>
    <s v=""/>
    <s v=""/>
    <s v=""/>
    <s v="- / - / - / I4 / II1 / II2 / III1 / III2 / - / IIE / IIIE / -"/>
    <s v=""/>
    <s v=""/>
    <s v="SI"/>
    <s v="SI"/>
    <s v=""/>
    <s v=""/>
    <s v=""/>
    <n v="1"/>
    <n v="1"/>
  </r>
  <r>
    <s v="0017"/>
    <x v="6"/>
    <s v="3043983"/>
    <x v="80"/>
    <s v="5000093"/>
    <s v="5000093 EVALUACION, DIAGNOSTICO Y TRATAMIENTO DE ENFERMEDADES METAXENICAS"/>
    <s v="4398307"/>
    <s v="4398307 ATENCION Y TRATAMIENTO DE CASOS DE DENGUE GRAVE"/>
    <x v="0"/>
    <s v="CASO TRATADO"/>
    <s v="Programar el 1 al 2 % del total de los casos de Dengue con signos de alarma&quot;.                                                                                        * En zonas endémicas de circulación de los 4 serotipos considerar el 2%."/>
    <s v=""/>
    <s v=""/>
    <s v=""/>
    <m/>
    <s v="HIS"/>
    <s v=""/>
    <s v=""/>
    <s v=""/>
    <s v="CDC (NOTI)"/>
    <s v=""/>
    <s v=""/>
    <s v=""/>
    <s v="Sumatoria de casos de registrados con código A972 relacionado a dengue grave, con tipo de diagnóstico “P o D”, asociado a U310 Administración de Tratamiento."/>
    <s v=""/>
    <s v=""/>
    <s v=""/>
    <s v=""/>
    <s v=""/>
    <s v="- / - / - / - / II1 / II2 / III1 / III2 / - / IIE / IIIE / -"/>
    <s v=""/>
    <s v=""/>
    <s v="SI"/>
    <s v="SI"/>
    <s v=""/>
    <s v="Consulta. Si en los criterios se detalla la atención a la persona consigno de alarma¿por qué no se considera su código HIS?¿Se tiene la base de zonas endémicas?"/>
    <s v="Consulta. Si en los criterios se detalla la atención a la persona consigno de alarma¿por qué no se considera su código HIS?¿Se tiene la base de zonas endémicas?"/>
    <n v="1"/>
    <n v="1"/>
  </r>
  <r>
    <s v="0017"/>
    <x v="6"/>
    <s v="3043983"/>
    <x v="80"/>
    <s v="5000093"/>
    <s v="5000093 EVALUACION, DIAGNOSTICO Y TRATAMIENTO DE ENFERMEDADES METAXENICAS"/>
    <s v="4398308"/>
    <s v="4398308 DETECCION Y DIAGNOSTICO DE CASOS DE BARTONELOSIS"/>
    <x v="0"/>
    <s v="PERSONA DIAGNOSTICADA"/>
    <s v="Estimar la tendencia (Evaluación del comportamiento de la enfermedad) en un periodo mínimo de 5 años), y multiplicar x 5."/>
    <s v=""/>
    <s v=""/>
    <s v=""/>
    <m/>
    <s v="HIS"/>
    <s v=""/>
    <s v=""/>
    <s v=""/>
    <s v="CDC (NOTI)"/>
    <s v=""/>
    <s v=""/>
    <s v=""/>
    <s v="Sumatoria de casos de registrados con código R509 referido al Febril, con LAB. “BT”, asociado al código U2142 Toma de Muestra de diagnóstico, con LAB. “FRT, CTB o PCR."/>
    <s v=""/>
    <s v=""/>
    <s v=""/>
    <s v=""/>
    <s v=""/>
    <s v="I1 / I2 / I3 / I4 / II1 / II2 / III1 / III2 / - / IIE / IIIE / SCF"/>
    <s v=""/>
    <s v=""/>
    <s v="SI"/>
    <s v="SI"/>
    <s v=""/>
    <s v=""/>
    <s v=""/>
    <n v="1"/>
    <n v="1"/>
  </r>
  <r>
    <s v="0017"/>
    <x v="6"/>
    <s v="3043983"/>
    <x v="80"/>
    <s v="5000093"/>
    <s v="5000093 EVALUACION, DIAGNOSTICO Y TRATAMIENTO DE ENFERMEDADES METAXENICAS"/>
    <s v="4398309"/>
    <s v="4398309 TRATAMIENTO DE CASOS DE BARTONELOSIS AGUDA"/>
    <x v="0"/>
    <s v="CASO TRATADO"/>
    <s v="100% de casos diagnosticados de Enfermedad de Carrión en su forma aguda según tendencia histórica de los 5 últimos años: Primera línea de tratamiento al 100% del total casos y segunda línea: 30% del total de casos."/>
    <s v=""/>
    <s v=""/>
    <s v=""/>
    <m/>
    <s v="HIS"/>
    <s v=""/>
    <s v=""/>
    <s v=""/>
    <s v="CDC (NOTI)"/>
    <s v=""/>
    <s v=""/>
    <s v=""/>
    <s v="Sumatoria de casos de registrados con código CIE 10 A440 con tipo de diagnóstico “P o D”, asociado a U3111 Administración de Tratamiento Supervisado 1ra. Línea o U3112 Administración de Tratamiento Supervisado 2da. Línea con TA en LAB. Para ambos casos."/>
    <s v=""/>
    <s v=""/>
    <s v=""/>
    <s v=""/>
    <s v=""/>
    <s v="I1 / I2 / I3 / I4 / II1 / - / - / - / - / IIE / IIIE / -"/>
    <s v=""/>
    <s v=""/>
    <s v="SI"/>
    <s v="SI"/>
    <s v=""/>
    <s v=""/>
    <s v=""/>
    <n v="1"/>
    <n v="1"/>
  </r>
  <r>
    <s v="0017"/>
    <x v="6"/>
    <s v="3043983"/>
    <x v="80"/>
    <s v="5000093"/>
    <s v="5000093 EVALUACION, DIAGNOSTICO Y TRATAMIENTO DE ENFERMEDADES METAXENICAS"/>
    <s v="4398310"/>
    <s v="4398310 TRATAMIENTO DE CASOS DE BARTONELOSIS AGUDA GRAVE"/>
    <x v="0"/>
    <s v="CASO TRATADO"/>
    <s v="100% de casos diagnosticados de Enfermedad de Carrión en su forma aguda grave, según tendencia (Evaluación del comportamiento de la enfermedad) en un periodo mínimo de 5 años), (primera línea de tratamiento al 100% del total casos y segunda línea: 30% del"/>
    <s v=""/>
    <s v=""/>
    <s v=""/>
    <m/>
    <s v="HIS"/>
    <s v=""/>
    <s v=""/>
    <s v=""/>
    <s v="CDC (NOTI)"/>
    <s v=""/>
    <s v=""/>
    <s v=""/>
    <s v="Sumatoria de casos de registrados con código CIE 10 A448 con tipo de diagnóstico “P o D”, asociado a U3111 Administración de Tratamiento Supervisado 1ra. Línea o U3112 Administración de Tratamiento Supervisado 2da. Línea con TA en LAB. Para ambos casos."/>
    <s v=""/>
    <s v=""/>
    <s v=""/>
    <s v=""/>
    <s v=""/>
    <s v="- / - / - / - / II1 / II2 / III1 / III2 / - / IIE / IIIE / -"/>
    <s v=""/>
    <s v=""/>
    <s v="SI"/>
    <s v="SI"/>
    <s v=""/>
    <s v=""/>
    <s v=""/>
    <n v="1"/>
    <n v="1"/>
  </r>
  <r>
    <s v="0017"/>
    <x v="6"/>
    <s v="3043983"/>
    <x v="80"/>
    <s v="5000093"/>
    <s v="5000093 EVALUACION, DIAGNOSTICO Y TRATAMIENTO DE ENFERMEDADES METAXENICAS"/>
    <s v="4398311"/>
    <s v="4398311 TRATAMIENTO DE CASOS BARTONELOSIS VERRUCOSA"/>
    <x v="0"/>
    <s v="CASO TRATADO"/>
    <s v="100% de casos diagnosticados de Enfermedad de Carrión en su forma crónica o verrucosa según tendencia (Evaluación del comportamiento de la enfermedad) en un periodo mínimo de 5 años."/>
    <s v=""/>
    <s v=""/>
    <s v=""/>
    <m/>
    <s v="HIS"/>
    <s v=""/>
    <s v=""/>
    <s v=""/>
    <s v="CDC (NOTI)"/>
    <s v=""/>
    <s v=""/>
    <s v=""/>
    <s v="Sumatoria de casos de registrados con código CIE 10 A441 con tipo de diagnóstico “P o D”, asociado a U3111 Administración de Tratamiento Supervisado 1ra. Línea o U3112 Administración de Tratamiento Supervisado 2da. Línea con TA en LAB. Para ambos casos."/>
    <s v=""/>
    <s v=""/>
    <s v=""/>
    <s v=""/>
    <s v=""/>
    <s v="I1 / I2 / I3 / I4 / II1 / II2 / III1 / III2 / - / IIE / IIIE / -"/>
    <s v=""/>
    <s v=""/>
    <s v="SI"/>
    <s v="SI"/>
    <s v=""/>
    <s v=""/>
    <s v=""/>
    <n v="1"/>
    <n v="1"/>
  </r>
  <r>
    <s v="0017"/>
    <x v="6"/>
    <s v="3043983"/>
    <x v="80"/>
    <s v="5000093"/>
    <s v="5000093 EVALUACION, DIAGNOSTICO Y TRATAMIENTO DE ENFERMEDADES METAXENICAS"/>
    <s v="4398312"/>
    <s v="4398312 PERSONA PROTEGIDA CON VACUNA ANTIAMARILICA"/>
    <x v="0"/>
    <s v="PERSONA PROTEGIDA"/>
    <s v="·2% de población RENIEC de 5 a 59 años del país."/>
    <s v=""/>
    <s v=""/>
    <s v=""/>
    <m/>
    <s v="HIS"/>
    <s v=""/>
    <s v=""/>
    <s v=""/>
    <s v="CDC (NOTI)"/>
    <s v=""/>
    <s v=""/>
    <s v=""/>
    <s v="Sumatoria de personas vacunadas, registrados con código 90717 Vacunación Antiamarílica."/>
    <s v=""/>
    <s v=""/>
    <s v=""/>
    <s v=""/>
    <s v=""/>
    <s v="I1 / I2 / I3 / I4 / II1 / II2 / III1 / III2 / - / IIE / IIIE / -"/>
    <s v=""/>
    <s v=""/>
    <s v="SI"/>
    <s v="SI"/>
    <s v=""/>
    <s v="Consulta. Qué información será considerada HIS o RENIEC."/>
    <s v="Consulta. Qué información será considerada HIS o RENIEC."/>
    <n v="1"/>
    <n v="1"/>
  </r>
  <r>
    <s v="0017"/>
    <x v="6"/>
    <s v="3043983"/>
    <x v="80"/>
    <s v="5000093"/>
    <s v="5000093 EVALUACION, DIAGNOSTICO Y TRATAMIENTO DE ENFERMEDADES METAXENICAS"/>
    <s v="4398313"/>
    <s v="4398313 DIAGNOSTICO Y TRATAMIENTO DE LOS CASOS DE FIEBRE AMARILLA"/>
    <x v="0"/>
    <s v="PERSONA DIAGNOSTICADA"/>
    <s v="Al 100 % de febriles ictéricos con signos de alarma residentes o procedentes de áreas de riesgo de transmisión de fiebre amarilla, según tendencia (evaluación del comportamiento de la enfermedad) en un periodo mínimo de 5 años."/>
    <s v=""/>
    <s v=""/>
    <s v=""/>
    <m/>
    <s v="HIS"/>
    <s v=""/>
    <s v=""/>
    <s v=""/>
    <s v="CDC (NOTI)"/>
    <s v=""/>
    <s v=""/>
    <s v=""/>
    <s v="Sumatoria de casos de registrados con código A950 referido a Fiebre Amarilla, con tipo de diagnóstico “P” asociado a U2142 Toma de muestra diagnóstico, con LAB. IGG/IGM/PCR/AIS."/>
    <s v=""/>
    <s v=""/>
    <s v=""/>
    <s v=""/>
    <s v=""/>
    <s v="- / - / I3 / I4 / II1 / II2 / III1 / III2 / - / IIE / IIIE / SCF"/>
    <s v=""/>
    <s v=""/>
    <s v="SI"/>
    <s v="SI"/>
    <s v=""/>
    <s v=""/>
    <s v=""/>
    <n v="1"/>
    <n v="1"/>
  </r>
  <r>
    <s v="0017"/>
    <x v="6"/>
    <s v="3043983"/>
    <x v="80"/>
    <s v="5000093"/>
    <s v="5000093 EVALUACION, DIAGNOSTICO Y TRATAMIENTO DE ENFERMEDADES METAXENICAS"/>
    <s v="4398314"/>
    <s v="4398314 LOCALIZACION Y DIAGNOSTICO DE CASOS DE LEISHMANIOSIS CUTANEA Y MUCOCUTANEA"/>
    <x v="0"/>
    <s v="PERSONA DIAGNOSTICADA"/>
    <s v="Total, de casos diagnosticados de Leishmaniasis cutánea según tendencia máxima de 5 años._x000a__x000a_Total, de casos diagnosticados de Leishmaniasis mucosa según tendencia máxima de 5 años_x000a__x000a_"/>
    <s v=""/>
    <s v=""/>
    <s v=""/>
    <m/>
    <s v="HIS"/>
    <s v=""/>
    <s v=""/>
    <s v=""/>
    <s v="CDC (NOTI)"/>
    <s v=""/>
    <s v=""/>
    <s v=""/>
    <s v="Sumatoria de casos de registrados con código B55 con tipo de diagnóstico “P” asociado a U2142 Toma de muestra diagnóstico, con LAB. FRT/IFI/CTV/IGM/IGG/MON."/>
    <s v=""/>
    <s v=""/>
    <s v=""/>
    <s v=""/>
    <s v=""/>
    <s v="I1 / I2 / I3 / I4 / II1 / II2 / III1 / III2 / - / IIE / IIIE / SCF"/>
    <s v=""/>
    <s v=""/>
    <s v="SI"/>
    <s v="SI"/>
    <s v=""/>
    <s v=""/>
    <s v=""/>
    <n v="1"/>
    <n v="1"/>
  </r>
  <r>
    <s v="0017"/>
    <x v="6"/>
    <s v="3043983"/>
    <x v="80"/>
    <s v="5000093"/>
    <s v="5000093 EVALUACION, DIAGNOSTICO Y TRATAMIENTO DE ENFERMEDADES METAXENICAS"/>
    <s v="4398315"/>
    <s v="4398315 TRATAMIENTO DE CASOS DE LEISHMANIOSIS CUTANEO Y MUCOCUTANEA CON DROGAS DE 1RA LINEA"/>
    <x v="0"/>
    <s v="CASO TRATADO"/>
    <s v="Total, de casos de Leishmaniasis cutánea y cutánea mucosa según tendencia (evaluación del comportamiento de la enfermedad) en un periodo mínimo de 5 años),"/>
    <s v=""/>
    <s v=""/>
    <s v=""/>
    <m/>
    <s v="HIS"/>
    <s v=""/>
    <s v=""/>
    <s v=""/>
    <s v="CDC (NOTI)"/>
    <s v=""/>
    <s v=""/>
    <s v=""/>
    <s v="Sumatoria de casos de registrados con códigos CIE 10 B551 Leishmaniasis cutánea o B552 Leishmaniasis Mucocutánea, con tipo de diagnóstico “P o D”, asociado a U3111 Administración de tratamiento 1° línea."/>
    <s v=""/>
    <s v=""/>
    <s v=""/>
    <s v=""/>
    <s v=""/>
    <s v="I1 / I2 / I3 / I4 / II1 / II2 / III1 / III2 / - / IIE / IIIE / -"/>
    <s v=""/>
    <s v=""/>
    <s v="SI"/>
    <s v="SI"/>
    <s v=""/>
    <s v=""/>
    <s v=""/>
    <n v="1"/>
    <n v="1"/>
  </r>
  <r>
    <s v="0017"/>
    <x v="6"/>
    <s v="3043983"/>
    <x v="80"/>
    <s v="5000093"/>
    <s v="5000093 EVALUACION, DIAGNOSTICO Y TRATAMIENTO DE ENFERMEDADES METAXENICAS"/>
    <s v="4398316"/>
    <s v="4398316 TRATAMIENTO DE CASOS DE LEISHMANIOSIS CON FALTA DE RESPUESTA A SALES ANTIMONIALES PENTAVALENTES"/>
    <x v="0"/>
    <s v="CASO TRATADO"/>
    <s v="Total, de casos diagnosticados de Leishmaniasis cutánea y mucosa con falta de respuesta a sales antimoniales pentavalentes, según tendencia máxima de 5 años."/>
    <s v=""/>
    <s v=""/>
    <s v=""/>
    <m/>
    <s v="HIS"/>
    <s v=""/>
    <s v=""/>
    <s v=""/>
    <s v="CDC (NOTI)"/>
    <s v=""/>
    <s v=""/>
    <s v=""/>
    <s v="Sumatoria de casos de registrados con códigos CIE 10 B551 Leishmaniasis cutánea o B552 Leishmaniasis Mucocutánea, con tipo de diagnóstico “P o D”, asociado a U3112 Administración de tratamiento 2° línea."/>
    <s v=""/>
    <s v=""/>
    <s v=""/>
    <s v=""/>
    <s v=""/>
    <s v="- / - / - / - / II1 / II2 / III1 / III2 / - / IIE / IIIE / -"/>
    <s v=""/>
    <s v=""/>
    <s v="SI"/>
    <s v="SI"/>
    <s v=""/>
    <s v=""/>
    <s v=""/>
    <n v="1"/>
    <n v="1"/>
  </r>
  <r>
    <s v="0017"/>
    <x v="6"/>
    <s v="3043983"/>
    <x v="80"/>
    <s v="5000093"/>
    <s v="5000093 EVALUACION, DIAGNOSTICO Y TRATAMIENTO DE ENFERMEDADES METAXENICAS"/>
    <s v="4398317"/>
    <s v="4398317 TRATAMIENTO DE CASOS DE LEISHMANIOSIS CUTANEA MUCOSA GRAVE (LMCG)"/>
    <x v="0"/>
    <s v="CASO TRATADO"/>
    <s v="Total, de casos diagnosticados de Leishmaniasis grave según tendencia (evaluación del comportamiento de la enfermedad) en un periodo mínimo de 5 años."/>
    <s v=""/>
    <s v=""/>
    <s v=""/>
    <m/>
    <s v="HIS"/>
    <s v=""/>
    <s v=""/>
    <s v=""/>
    <s v="CDC (NOTI)"/>
    <s v=""/>
    <s v=""/>
    <s v=""/>
    <s v="Sumatoria de casos de registrados con códigos CIE 10 B559 Leishmaniasis sin otra especificación (grave), con tipo de diagnóstico “P o D”, asociado a U310 Administración de tratamiento."/>
    <s v=""/>
    <s v=""/>
    <s v=""/>
    <s v=""/>
    <s v=""/>
    <s v="- / - / - / - / II1 / II2 / III1 / III2 / - / IIE / IIIE / -"/>
    <s v=""/>
    <s v=""/>
    <s v="SI"/>
    <s v="SI"/>
    <s v=""/>
    <s v=""/>
    <s v=""/>
    <n v="1"/>
    <n v="1"/>
  </r>
  <r>
    <s v="0017"/>
    <x v="6"/>
    <s v="3043983"/>
    <x v="80"/>
    <s v="5000093"/>
    <s v="5000093 EVALUACION, DIAGNOSTICO Y TRATAMIENTO DE ENFERMEDADES METAXENICAS"/>
    <s v="4398318"/>
    <s v="4398318 LOCALIZACION Y DIAGNOSTICO DE CASOS DE CHAGAS EN MENORES DE 15 AÑOS"/>
    <x v="0"/>
    <s v="PERSONA DIAGNOSTICADA"/>
    <s v="Según tendencia (Evaluación del comportamiento de la enfermedad) en un periodo mínimo de 5 años), multiplicado X 4."/>
    <s v=""/>
    <s v=""/>
    <s v=""/>
    <m/>
    <s v="HIS"/>
    <s v=""/>
    <s v=""/>
    <s v=""/>
    <s v="CDC (NOTI)"/>
    <s v=""/>
    <s v=""/>
    <s v=""/>
    <s v="Sumatoria de personas con diagnóstico de Chagas, considerar lo registrado con Categoría B57 tipo de diagnóstico “P” asociado a  U2142 Toma de muestra diagnóstico, con LAB. MICROCONC /GG/PCR/IGG/etc."/>
    <s v=""/>
    <s v=""/>
    <s v=""/>
    <s v=""/>
    <s v=""/>
    <s v="I1 / I2 / I3 / I4 / II1 / II2 / III1 / III2 / - / IIE / IIIE / SCF"/>
    <s v=""/>
    <s v=""/>
    <s v="SI"/>
    <s v="SI"/>
    <s v=""/>
    <s v=""/>
    <s v=""/>
    <n v="1"/>
    <n v="1"/>
  </r>
  <r>
    <s v="0017"/>
    <x v="6"/>
    <s v="3043983"/>
    <x v="80"/>
    <s v="5000093"/>
    <s v="5000093 EVALUACION, DIAGNOSTICO Y TRATAMIENTO DE ENFERMEDADES METAXENICAS"/>
    <s v="4398319"/>
    <s v="4398319 VIGILANCIA EN SEROLOGICA EN GESTANTES DE AREA ENDEMICA DE CHAGAS"/>
    <x v="0"/>
    <s v="PERSONA DIAGNOSTICADA"/>
    <s v="El 100% de mujeres gestantes de área chagásica y/o procedentes de área chagásica."/>
    <s v=""/>
    <s v=""/>
    <s v=""/>
    <m/>
    <s v="HIS"/>
    <s v=""/>
    <s v=""/>
    <s v=""/>
    <s v="CDC (NOTI)"/>
    <s v=""/>
    <s v=""/>
    <s v=""/>
    <s v="Sumatoria de casos de registrados con código B57 con tipo de diagnóstico “P” con LAB. “G”, asociado a U2142 Toma de muestra diagnóstico, con LAB. GG/PCR."/>
    <s v=""/>
    <s v=""/>
    <s v=""/>
    <s v=""/>
    <s v=""/>
    <s v="- / - / I3 / I4 / II1 / II2 / III1 / III2 / - / IIE / IIIE / SCF"/>
    <s v=""/>
    <s v=""/>
    <s v="SI"/>
    <s v="SI"/>
    <s v=""/>
    <s v="Consulta. ¿Cómo se identifica a las mujeres gestantes procedentes de área chagásica?"/>
    <s v="Consulta. ¿Cómo se identifica a las mujeres gestantes procedentes de área chagásica?"/>
    <n v="1"/>
    <n v="1"/>
  </r>
  <r>
    <s v="0017"/>
    <x v="6"/>
    <s v="3043983"/>
    <x v="80"/>
    <s v="5000093"/>
    <s v="5000093 EVALUACION, DIAGNOSTICO Y TRATAMIENTO DE ENFERMEDADES METAXENICAS"/>
    <s v="4398320"/>
    <s v="4398320 TRATAMIENTO DE LOS CASOS DIAGNOSTICADOS CON CHAGAS"/>
    <x v="0"/>
    <s v="CASO TRATADO"/>
    <s v="100 % de casos estimados de Chagas (agudo) según tendencia (evaluación del comportamiento de la enfermedad) en un periodo mínimo de 5 años, multiplicado por 5."/>
    <s v=""/>
    <s v=""/>
    <s v=""/>
    <m/>
    <s v="HIS"/>
    <s v=""/>
    <s v=""/>
    <s v=""/>
    <s v="CDC (NOTI)"/>
    <s v=""/>
    <s v=""/>
    <s v=""/>
    <s v="Sumatoria de casos de registrados con código B57 con tipo de diagnóstico “P o D”, asociado a U310 Administración de tratamiento con TA en LAB."/>
    <s v=""/>
    <s v=""/>
    <s v=""/>
    <s v=""/>
    <s v=""/>
    <s v="- / - / - / - / II1 / II2 / III1 / III2 / - / IIE / - / -"/>
    <s v=""/>
    <s v=""/>
    <s v="SI"/>
    <s v="SI"/>
    <s v=""/>
    <s v=""/>
    <s v=""/>
    <n v="1"/>
    <n v="1"/>
  </r>
  <r>
    <s v="0017"/>
    <x v="6"/>
    <s v="3043983"/>
    <x v="80"/>
    <s v="5000093"/>
    <s v="5000093 EVALUACION, DIAGNOSTICO Y TRATAMIENTO DE ENFERMEDADES METAXENICAS"/>
    <s v="4398321"/>
    <s v="4398321 LOCALIZACIÓN Y DIAGNÓSTICO DE CASOS PROBABLES DE CHIKUNGUNYA"/>
    <x v="0"/>
    <s v="PERSONA DIAGNOSTICADA"/>
    <s v="Programar como mínimo igual al número de casos sospechosos registrados el del año anterior."/>
    <s v=""/>
    <s v=""/>
    <s v=""/>
    <m/>
    <s v="HIS"/>
    <s v=""/>
    <s v=""/>
    <s v=""/>
    <s v="CDC (NOTI)"/>
    <s v=""/>
    <s v=""/>
    <s v=""/>
    <s v="Sumatoria de casos de registrados con código A920 Enfermedad por virus Chikungunya con tipo de diagnóstico “P” asociado al código U2141 Toma de muestra con LAB. IGM/IGG/AIS/PCR."/>
    <s v=""/>
    <s v=""/>
    <s v=""/>
    <s v=""/>
    <s v=""/>
    <s v="I1 / I2 / I3 / I4 / II1 / II2 / III1 / III2 / - / IIE / IIIE / SCF"/>
    <s v=""/>
    <s v=""/>
    <s v="SI"/>
    <s v="SI"/>
    <s v=""/>
    <s v=""/>
    <s v=""/>
    <n v="1"/>
    <n v="1"/>
  </r>
  <r>
    <s v="0017"/>
    <x v="6"/>
    <s v="3043983"/>
    <x v="80"/>
    <s v="5000093"/>
    <s v="5000093 EVALUACION, DIAGNOSTICO Y TRATAMIENTO DE ENFERMEDADES METAXENICAS"/>
    <s v="4398322"/>
    <s v="4398322 ATENCIÓN Y TRATAMIENTO DE CASOS DE CHIKUNGUNYA"/>
    <x v="0"/>
    <s v="CASO TRATADO"/>
    <s v="Fase aguda: el 100% de casos sospechosos. _x000a__x000a_Fase sub aguda y crónica: El 10% del total de casos, o según la demanda efectiva de los servicios de salud._x000a__x000a_"/>
    <s v=""/>
    <s v=""/>
    <s v=""/>
    <m/>
    <s v="HIS"/>
    <s v=""/>
    <s v=""/>
    <s v=""/>
    <s v="CDC (NOTI)"/>
    <s v=""/>
    <s v=""/>
    <s v=""/>
    <s v="Sumatoria de casos de registrados con código A920 Enfermedad por virus Chikungunya con tipo de diagnóstico “P” asociado al código U2141 Toma de muestra con LAB. IGM/IGG/AIS/PCR."/>
    <s v=""/>
    <s v=""/>
    <s v=""/>
    <s v=""/>
    <s v=""/>
    <s v="I1 / I2 / I3 / I4 / II1 / II2 / III1 / III2 / - / - / IIIE / -"/>
    <s v=""/>
    <s v=""/>
    <s v="SI"/>
    <s v="SI"/>
    <s v=""/>
    <s v="Consulta. ¿cómo identifico el código CIE10 de la fase aguda, sub aguda y crónica? "/>
    <s v="Consulta. ¿cómo identifico el código CIE10 de la fase aguda, sub aguda y crónica? "/>
    <n v="1"/>
    <n v="1"/>
  </r>
  <r>
    <s v="0017"/>
    <x v="6"/>
    <s v="3043984"/>
    <x v="81"/>
    <s v="5000094"/>
    <s v="5000094 EVALUACION, DIAGNOSTICO Y TRATAMIENTO DE CASOS DE ENFERMEDADES ZOONOTICAS"/>
    <s v="4398401"/>
    <s v="4398401 PERSONA EXPUESTA A RABIA RECIBE ATENCION INTEGRAL"/>
    <x v="0"/>
    <s v="PERSONA TRATADA"/>
    <s v="• Promedio de personas mordidas atendidas de los tres últimos años en los EESS_x000a__x000a_.Para efectos de programaciòn de dosis de vacuna el  25% de las personas mordidas programadas iniciará un tratamiento antirrábico post exposición (en promedio 3 dosis por pers"/>
    <s v=""/>
    <s v=""/>
    <s v=""/>
    <m/>
    <s v="  Reporte estadístico HIS de los últimos 3 años."/>
    <s v=""/>
    <s v=""/>
    <s v=""/>
    <s v="POB. HUMANA INEI"/>
    <s v=""/>
    <s v=""/>
    <s v=""/>
    <s v="Diagnósticos CIE10 de característica de la herida(localización, profundidad y extensión, Diagnóstico del tipo de animal mordedor (W 540, W 550, W 558, W 530) asociado a los LAB (C, DS, LEV, SEV), curación de la herida 15854, Vacunación antirrábica humana "/>
    <s v=""/>
    <s v=""/>
    <s v=""/>
    <s v=""/>
    <s v=""/>
    <s v="I1 / I2 / I3 / I4 / II1 / II2 / III1 / III2 / - / IIE / IIIE / -"/>
    <s v=""/>
    <s v=""/>
    <s v="SI"/>
    <s v="SI"/>
    <s v=""/>
    <s v="Consulta.Registro de comunidades indígenas de áreas de riesgo de rabia silvestre linkeadas a establecimientos de salud"/>
    <s v="Consulta.Registro de comunidades indígenas de áreas de riesgo de rabia silvestre linkeadas a establecimientos de salud"/>
    <n v="1"/>
    <n v="1"/>
  </r>
  <r>
    <s v="0017"/>
    <x v="6"/>
    <s v="3043984"/>
    <x v="81"/>
    <s v="5000094"/>
    <s v="5000094 EVALUACION, DIAGNOSTICO Y TRATAMIENTO DE CASOS DE ENFERMEDADES ZOONOTICAS"/>
    <s v="4398402"/>
    <s v="4398402 DETECCIÓN Y DIAGNÓSTICO DE CASOS DE RABIA"/>
    <x v="0"/>
    <s v="PERSONA DIAGNOSTICADA"/>
    <s v="• Promedio de los últimos cinco años de muestras obtenidas de personas con sospecha de rabia. _x000a__x000a_• Promedio de los últimos cinco años registro de muestras obtenidas de animales con sospecha de rabia. _x000a__x000a_• El 0.2 % de la población canina estimada anualmente,"/>
    <s v=""/>
    <s v=""/>
    <s v=""/>
    <m/>
    <s v="  Reporte estadístico HIS de los últimos 5 años."/>
    <s v=""/>
    <s v=""/>
    <s v=""/>
    <s v="Reporte NETLAB-Lab. Referencial-INS"/>
    <s v=""/>
    <s v=""/>
    <s v=""/>
    <m/>
    <s v=""/>
    <s v=""/>
    <s v=""/>
    <s v=""/>
    <s v=""/>
    <s v="I1 / I2 / I3 / I4 / II1 / II2 / III1 / III2 / - / IIE / IIIE / SCF"/>
    <s v=""/>
    <s v=""/>
    <s v="NO"/>
    <s v="NO"/>
    <s v=""/>
    <s v=""/>
    <s v=""/>
    <n v="1"/>
    <n v="0"/>
  </r>
  <r>
    <s v="0017"/>
    <x v="6"/>
    <s v="3043984"/>
    <x v="81"/>
    <s v="5000094"/>
    <s v="5000094 EVALUACION, DIAGNOSTICO Y TRATAMIENTO DE CASOS DE ENFERMEDADES ZOONOTICAS"/>
    <s v="4398409"/>
    <s v="4398409 DIAGNOSTICO LABORATORIOA DE BRUCELA"/>
    <x v="0"/>
    <s v="PERSONA DIAGNOSTICADA"/>
    <s v="Promedio de casos de Brucelosis atendidos por consulta externa en los últimos 5 años"/>
    <s v=""/>
    <s v=""/>
    <s v=""/>
    <m/>
    <s v="Reporte estadístico HIS de los últimos 5 años"/>
    <s v=""/>
    <s v=""/>
    <s v=""/>
    <s v="Reporte NETLAB-Lab. Referencial-INS"/>
    <s v=""/>
    <s v=""/>
    <s v=""/>
    <m/>
    <s v=""/>
    <s v=""/>
    <s v=""/>
    <s v=""/>
    <s v=""/>
    <s v="- / - / I3 / I4 / II1 / II2 / III1 / III2 / - / IIE / IIIE / SCF"/>
    <s v=""/>
    <s v=""/>
    <s v="NO"/>
    <s v="NO"/>
    <s v=""/>
    <s v="Código CIE10"/>
    <s v="Código CIE10"/>
    <n v="1"/>
    <n v="0"/>
  </r>
  <r>
    <s v="0017"/>
    <x v="6"/>
    <s v="3043984"/>
    <x v="81"/>
    <s v="5000094"/>
    <s v="5000094 EVALUACION, DIAGNOSTICO Y TRATAMIENTO DE CASOS DE ENFERMEDADES ZOONOTICAS"/>
    <s v="4398411"/>
    <s v="4398411 PERSONAS TRATADAS CON DIAGNOSTICO DE BRUCELOSIS"/>
    <x v="0"/>
    <s v="PERSONA TRATADA"/>
    <s v="Promedio de casos de Brucelosis con diagnóstico presuntivo atendidos por consulta externa en los últimos 5 años."/>
    <s v=""/>
    <s v=""/>
    <s v=""/>
    <m/>
    <s v="Reporte estadístico HIS de los últimos 5 años"/>
    <s v=""/>
    <s v=""/>
    <s v=""/>
    <s v="Reporte NETLAB-Lab. Referencial-INS"/>
    <s v=""/>
    <s v=""/>
    <s v=""/>
    <m/>
    <s v=""/>
    <s v=""/>
    <s v=""/>
    <s v=""/>
    <s v=""/>
    <s v="I1 / I2 / I3 / I4 / II1 / II2 / III1 / III2 / - / IIE / IIIE / -"/>
    <s v=""/>
    <s v=""/>
    <s v="NO"/>
    <s v="NO"/>
    <s v=""/>
    <s v="Código CIE10"/>
    <s v="Código CIE10"/>
    <n v="1"/>
    <n v="0"/>
  </r>
  <r>
    <s v="0017"/>
    <x v="6"/>
    <s v="3043984"/>
    <x v="81"/>
    <s v="5000094"/>
    <s v="5000094 EVALUACION, DIAGNOSTICO Y TRATAMIENTO DE CASOS DE ENFERMEDADES ZOONOTICAS"/>
    <s v="4398412"/>
    <s v="4398412 DIAGNOSTICO LABORATORIAL DE CARBUNCO"/>
    <x v="0"/>
    <s v="PERSONA DIAGNOSTICADA"/>
    <s v="Promedio del número de personas con diagnóstico de carbunco (incluir los diagnósticos CIE 10 de los últimos 5 años."/>
    <s v=""/>
    <s v=""/>
    <s v=""/>
    <m/>
    <s v="Reporte de Vigilancia Epidemiológica &quot;-NOTI"/>
    <s v=""/>
    <s v=""/>
    <s v=""/>
    <s v="Reporte estadístico HIS de los últimos 5 años"/>
    <s v=""/>
    <s v=""/>
    <s v=""/>
    <m/>
    <s v=""/>
    <s v=""/>
    <s v=""/>
    <s v=""/>
    <s v=""/>
    <s v="- / - / I3 / I4 / II1 / II2 / III1 / III2 / - / IIE / IIIE / SCF"/>
    <s v=""/>
    <s v=""/>
    <s v="NO"/>
    <s v="NO"/>
    <s v=""/>
    <s v="Código CIE10"/>
    <s v="Código CIE10"/>
    <n v="1"/>
    <n v="0"/>
  </r>
  <r>
    <s v="0017"/>
    <x v="6"/>
    <s v="3043984"/>
    <x v="81"/>
    <s v="5000094"/>
    <s v="5000094 EVALUACION, DIAGNOSTICO Y TRATAMIENTO DE CASOS DE ENFERMEDADES ZOONOTICAS"/>
    <s v="4398414"/>
    <s v="4398414 PERSONAS TRATADAS CON DIAGNOSTICO DE CARBUNCO"/>
    <x v="0"/>
    <s v="PERSONA TRATADA"/>
    <s v="Promedio del número de personas que recibieron tratamiento por carbunco (incluir los diagnósticos CIE 10 listados anteriormente) de los últimos 5 años o promedio del número de egresos hospitalarios con diagnósticos CIE 10  de los últimos 5 años."/>
    <s v=""/>
    <s v=""/>
    <s v=""/>
    <m/>
    <s v="Reporte estadístico HIS de los últimos 5 años"/>
    <s v=""/>
    <s v=""/>
    <s v=""/>
    <s v="Reporte egresos hospitalarios"/>
    <s v=""/>
    <s v=""/>
    <s v=""/>
    <m/>
    <s v=""/>
    <s v=""/>
    <s v=""/>
    <s v=""/>
    <s v=""/>
    <s v="- / I2 / I3 / I4 / II1 / II2 / - / - / - / IIE / IIIE / -"/>
    <s v=""/>
    <s v=""/>
    <s v="NO"/>
    <s v="NO"/>
    <s v=""/>
    <s v="Código CIE10"/>
    <s v="Código CIE10"/>
    <n v="1"/>
    <n v="0"/>
  </r>
  <r>
    <s v="0017"/>
    <x v="6"/>
    <s v="3043984"/>
    <x v="81"/>
    <s v="5000094"/>
    <s v="5000094 EVALUACION, DIAGNOSTICO Y TRATAMIENTO DE CASOS DE ENFERMEDADES ZOONOTICAS"/>
    <s v="4398416"/>
    <s v="4398416 DIAGNOSTICO Y TRATAMIENTO DE PERSONAS CON SOSPECHA DE PESTE"/>
    <x v="0"/>
    <s v="PERSONA TRATADA"/>
    <s v="Promedio de los últimos 5 años del número de personas que recibieron tratamiento con sospecha de peste por 7 veces (que corresponde al número de contactos que recibieron tratamiento)."/>
    <s v=""/>
    <s v=""/>
    <s v=""/>
    <m/>
    <s v="Reporte de Vigilancia Epidemiológica &quot;-NOTI"/>
    <s v=""/>
    <s v=""/>
    <s v=""/>
    <s v="Reporte estadístico HIS de los últimos 5 años"/>
    <s v=""/>
    <s v=""/>
    <s v=""/>
    <m/>
    <s v=""/>
    <s v=""/>
    <s v=""/>
    <s v=""/>
    <s v=""/>
    <s v="I1 / I2 / I3 / I4 / II1 / II2 / III1 / III2 / - / IIE / IIIE / -"/>
    <s v=""/>
    <s v=""/>
    <s v="NO"/>
    <s v="NO"/>
    <s v=""/>
    <s v="Nos enviarán el CDC o podría definirse las metas con el HIS con diagnóstico dep este con lab=p y d._x000a_Unidad notificación =establecimiento de salud"/>
    <s v="Nos enviarán el CDC o podría definirse las metas con el HIS con diagnóstico dep este con lab=p y d._x000a_Unidad notificación =establecimiento de salud"/>
    <n v="1"/>
    <n v="0"/>
  </r>
  <r>
    <s v="0017"/>
    <x v="6"/>
    <s v="3043984"/>
    <x v="81"/>
    <s v="5000094"/>
    <s v="5000094 EVALUACION, DIAGNOSTICO Y TRATAMIENTO DE CASOS DE ENFERMEDADES ZOONOTICAS"/>
    <s v="4398417"/>
    <s v="4398417 DIAGNOSTICO LABORATORIAL DE PESTE"/>
    <x v="0"/>
    <s v="PERSONA DIAGNOSTICADA"/>
    <s v="Sumatoria de: • Promedio de los últimos 5 años de número de muestras procesadas para diagnostico confirmatorio de peste en muestra de humanos. _x000a__x000a__x000a_• Numero promedio de vectores recolectados y enviados para control de calidad de identificación taxonómica en"/>
    <s v=""/>
    <s v=""/>
    <s v=""/>
    <m/>
    <s v="Reporte NETLAB-Lab. Referencial-INS"/>
    <s v=""/>
    <s v=""/>
    <s v=""/>
    <s v="Reporte estadístico HIS de los últimos 5 años"/>
    <s v=""/>
    <s v=""/>
    <s v=""/>
    <m/>
    <s v=""/>
    <s v=""/>
    <s v=""/>
    <s v=""/>
    <s v=""/>
    <s v="- / I2 / I3 / I4 / II1 / II2 / III1 / III2 / - / IIE / IIIE / SCF"/>
    <s v=""/>
    <s v=""/>
    <s v="NO"/>
    <s v="NO"/>
    <s v=""/>
    <s v="Solo programar laboratorios de referencia regional. Ver si cuenta con la información del año anterior."/>
    <s v="Solo programar laboratorios de referencia regional. Ver si cuenta con la información del año anterior."/>
    <n v="1"/>
    <n v="0"/>
  </r>
  <r>
    <s v="0017"/>
    <x v="6"/>
    <s v="3043984"/>
    <x v="81"/>
    <s v="5000094"/>
    <s v="5000094 EVALUACION, DIAGNOSTICO Y TRATAMIENTO DE CASOS DE ENFERMEDADES ZOONOTICAS"/>
    <s v="4398418"/>
    <s v="4398418 TRATAMIENTO DE PERSONAS CON SOSPECHA DE LEPTOSPIROSIS"/>
    <x v="0"/>
    <s v="PERSONA TRATADA"/>
    <s v="Promedio de los últimos 5 años del número de persona con sospecha de leptospirosis que recibieron tratamiento o promedio de egresos hospitalarios con diagnóstico de leptospirosis"/>
    <s v=""/>
    <s v=""/>
    <s v=""/>
    <m/>
    <s v="Reporte de Vigilancia Epidemiológica &quot;-NOTI"/>
    <s v=""/>
    <s v=""/>
    <s v=""/>
    <s v="Reporte estadístico HIS de los últimos 5 años"/>
    <s v=""/>
    <s v=""/>
    <s v=""/>
    <m/>
    <s v=""/>
    <s v=""/>
    <s v=""/>
    <s v=""/>
    <s v=""/>
    <s v="- / I2 / I3 / I4 / II1 / II2 / III1 / III2 / - / IIE / IIIE / -"/>
    <s v=""/>
    <s v=""/>
    <s v="NO"/>
    <s v="NO"/>
    <s v=""/>
    <s v="Código CIE10"/>
    <s v="Código CIE10"/>
    <n v="1"/>
    <n v="0"/>
  </r>
  <r>
    <s v="0017"/>
    <x v="6"/>
    <s v="3043984"/>
    <x v="81"/>
    <s v="5000094"/>
    <s v="5000094 EVALUACION, DIAGNOSTICO Y TRATAMIENTO DE CASOS DE ENFERMEDADES ZOONOTICAS"/>
    <s v="4398419"/>
    <s v="4398419 DIAGNOSTICO LABORATORIAL DE LEPTOSPIROSIS"/>
    <x v="0"/>
    <s v="PERSONA DIAGNOSTICADA"/>
    <s v="Promedio de los últimos 5 años del número de personas con diagnóstico probable de Leptospira"/>
    <s v=""/>
    <s v=""/>
    <s v=""/>
    <m/>
    <s v="Reporte estadístico HIS de los últimos 5 años"/>
    <s v=""/>
    <s v=""/>
    <s v=""/>
    <s v="Reporte de Vigilancia Epidemiológica &quot;-NOTI"/>
    <s v=""/>
    <s v=""/>
    <s v=""/>
    <m/>
    <s v=""/>
    <s v=""/>
    <s v=""/>
    <s v=""/>
    <s v=""/>
    <s v="- / - / I3 / I4 / II1 / II2 / III1 / III2 / - / - / - / SCF"/>
    <s v=""/>
    <s v=""/>
    <s v="NO"/>
    <s v="NO"/>
    <s v=""/>
    <s v="Consulta. Falta código CIE10"/>
    <s v="Consulta. Falta código CIE10"/>
    <n v="1"/>
    <n v="0"/>
  </r>
  <r>
    <s v="0017"/>
    <x v="6"/>
    <s v="3043984"/>
    <x v="81"/>
    <s v="5000094"/>
    <s v="5000094 EVALUACION, DIAGNOSTICO Y TRATAMIENTO DE CASOS DE ENFERMEDADES ZOONOTICAS"/>
    <s v="4398421"/>
    <s v="4398421 TAMIZAJE EN AREAS DE RIESGO DE FASCIOLOSIS"/>
    <x v="0"/>
    <s v="PERSONA DIAGNOSTICADA"/>
    <s v="100% de la población escolar en áreas de riesgo priorizadas."/>
    <s v=""/>
    <s v=""/>
    <s v=""/>
    <m/>
    <s v="Sistema de Vigilancia Epidemiológica NOTI-INFO a cargo del CDC."/>
    <s v=""/>
    <s v=""/>
    <s v=""/>
    <s v="HIS - MINSA"/>
    <s v=""/>
    <s v=""/>
    <s v=""/>
    <s v="• B66. Otras infecciones debidas a tremátodos._x000a__x000a_• B66.3 Fasciolasis._x000a__x000a_• B66.8 Otras infecciones especificadas debidas a tremátodos._x000a__x000a_"/>
    <s v=""/>
    <s v=""/>
    <s v=""/>
    <s v=""/>
    <s v=""/>
    <s v="I1 / I2 / I3 / I4 / II1 / - / - / - / - / - / - / SCF"/>
    <s v=""/>
    <s v=""/>
    <s v="NO"/>
    <s v="NO"/>
    <s v=""/>
    <s v="No se va a calcular"/>
    <s v="No se va a calcular"/>
    <n v="1"/>
    <n v="0"/>
  </r>
  <r>
    <s v="0017"/>
    <x v="6"/>
    <s v="3043984"/>
    <x v="81"/>
    <s v="5000094"/>
    <s v="5000094 EVALUACION, DIAGNOSTICO Y TRATAMIENTO DE CASOS DE ENFERMEDADES ZOONOTICAS"/>
    <s v="4398422"/>
    <s v="4398422 DIAGNOSTICO DE LABORATORIO DE FASCIOLOSIS"/>
    <x v="0"/>
    <s v="PERSONA DIAGNOSTICADA"/>
    <s v="Promedio de casos de los últimos 5 años de personas con diagnóstico probable de fasciolosis."/>
    <s v=""/>
    <s v=""/>
    <s v=""/>
    <m/>
    <s v="NET-LAB"/>
    <s v=""/>
    <s v=""/>
    <s v=""/>
    <m/>
    <s v=""/>
    <s v=""/>
    <s v=""/>
    <s v="• B66. Otras infecciones debidas a tremátodos._x000a__x000a_• B66.3 Fasciolasis._x000a__x000a_• B66.8 Otras infecciones especificadas debidas a tremátodos._x000a__x000a_"/>
    <s v=""/>
    <s v=""/>
    <s v=""/>
    <s v=""/>
    <s v=""/>
    <s v="- / - / I3 / I4 / II1 / II2 / III1 / III2 / - / - / - / SCF"/>
    <s v=""/>
    <s v=""/>
    <s v="SI"/>
    <s v="SI"/>
    <s v=""/>
    <s v="Consulta. Se podría utilizar única fuente de información HIS"/>
    <s v="Consulta. Se podría utilizar única fuente de información HIS"/>
    <n v="1"/>
    <n v="1"/>
  </r>
  <r>
    <s v="0017"/>
    <x v="6"/>
    <s v="3043984"/>
    <x v="81"/>
    <s v="5000094"/>
    <s v="5000094 EVALUACION, DIAGNOSTICO Y TRATAMIENTO DE CASOS DE ENFERMEDADES ZOONOTICAS"/>
    <s v="4398423"/>
    <s v="4398423 PERSONA TRATADA CON DIAGNOSTICO DE FASCIOLOSIS"/>
    <x v="0"/>
    <s v="PERSONA TRATADA"/>
    <s v="Promedio de los últimos 5 años del número de personas con diagnóstico confirmado de fasciolosis."/>
    <s v=""/>
    <s v=""/>
    <s v=""/>
    <m/>
    <s v="Sistema de Vigilancia Epidemiológica NOTI-INFO a cargo del CDC."/>
    <s v=""/>
    <s v=""/>
    <s v=""/>
    <s v="HIS - MINSA"/>
    <s v=""/>
    <s v=""/>
    <s v=""/>
    <s v="• B66. Otras infecciones debidas a tremátodos._x000a__x000a_• B66.3 Fasciolasis._x000a__x000a_• B66.8 Otras infecciones especificadas debidas a tremátodos._x000a__x000a_"/>
    <s v=""/>
    <s v=""/>
    <s v=""/>
    <s v=""/>
    <s v=""/>
    <s v="I1 / I2 / I3 / I4 / II1 / II2 / III1 / III2 / - / - / - / -"/>
    <s v=""/>
    <s v=""/>
    <s v="SI"/>
    <s v="SI"/>
    <s v=""/>
    <s v="Consulta. Se podría utilizar única fuente de información HIS"/>
    <s v="Consulta. Se podría utilizar única fuente de información HIS"/>
    <n v="1"/>
    <n v="1"/>
  </r>
  <r>
    <s v="0017"/>
    <x v="6"/>
    <s v="3043984"/>
    <x v="81"/>
    <s v="5000094"/>
    <s v="5000094 EVALUACION, DIAGNOSTICO Y TRATAMIENTO DE CASOS DE ENFERMEDADES ZOONOTICAS"/>
    <s v="4398424"/>
    <s v="4398424 TAMIZAJE DE PERSONAS CON SOSPECHA DE TENIASIS EN ZONAS DE RIESGO DE TENIASIS/ CISTICERCOSIS"/>
    <x v="0"/>
    <s v="PERSONA DIAGNOSTICADA"/>
    <s v="Solo en áreas de riesgo (localidades con casos humanos de teniasis/cisticercosis o con casos de Cisticercosis porcina).                                                                                                                                        "/>
    <s v=""/>
    <s v=""/>
    <s v=""/>
    <m/>
    <s v="NET LAB"/>
    <s v=""/>
    <s v=""/>
    <s v=""/>
    <m/>
    <s v=""/>
    <s v=""/>
    <s v=""/>
    <s v="• B68  Teniasis Excluye: cisticercosis (B69)_x000a__x000a_• B68.0 Teniasis debida a Taenia Solium Infección debida a tenia del cerdo_x000a__x000a_"/>
    <s v=""/>
    <s v=""/>
    <s v=""/>
    <s v=""/>
    <s v=""/>
    <s v="I1 / I2 / I3 / I4 / II1 / II2 / III1 / III2 / - / - / IIIE / SCF"/>
    <s v=""/>
    <s v=""/>
    <s v="SI"/>
    <s v="SI"/>
    <s v=""/>
    <s v="Consulta. Falta fuente NET LAB. Base de áreas de riesgo"/>
    <s v="Consulta. Falta fuente NET LAB. Base de áreas de riesgo"/>
    <n v="1"/>
    <n v="1"/>
  </r>
  <r>
    <s v="0017"/>
    <x v="6"/>
    <s v="3043984"/>
    <x v="81"/>
    <s v="5000094"/>
    <s v="5000094 EVALUACION, DIAGNOSTICO Y TRATAMIENTO DE CASOS DE ENFERMEDADES ZOONOTICAS"/>
    <s v="4398425"/>
    <s v="4398425 TRATAMIENTO DE PERSONAS CON TENIASIS"/>
    <x v="0"/>
    <s v="PERSONA TRATADA"/>
    <s v="Promedio de los últimos 5 años del número de personas  tratadas con diagnóstico de Teniasis por T. Solium"/>
    <s v=""/>
    <s v=""/>
    <s v=""/>
    <m/>
    <s v="HIS - MINSA"/>
    <s v=""/>
    <s v=""/>
    <s v=""/>
    <m/>
    <s v=""/>
    <s v=""/>
    <s v=""/>
    <s v="• B68  Teniasis Excluye: cisticercosis (B69)_x000a__x000a_• B68.0 Teniasis debida a Taenia Solium Infección debida a tenia del cerdo_x000a__x000a_"/>
    <s v=""/>
    <s v=""/>
    <s v=""/>
    <s v=""/>
    <s v=""/>
    <s v="I1 / I2 / I3 / I4 / II1 / II2 / III1 / III2 / - / - / IIIE / -"/>
    <s v=""/>
    <s v=""/>
    <s v="SI"/>
    <s v="SI"/>
    <s v=""/>
    <s v=""/>
    <s v=""/>
    <n v="1"/>
    <n v="1"/>
  </r>
  <r>
    <s v="0017"/>
    <x v="6"/>
    <s v="3043984"/>
    <x v="81"/>
    <s v="5000094"/>
    <s v="5000094 EVALUACION, DIAGNOSTICO Y TRATAMIENTO DE CASOS DE ENFERMEDADES ZOONOTICAS"/>
    <s v="4398426"/>
    <s v="4398426 DIAGNOSTICO Y TRATAMIENTO DE CISTICERCOSIS"/>
    <x v="0"/>
    <s v="PERSONA TRATADA"/>
    <s v="Promedio de los últimos 5 años del número de personas tratadas con los diagnósticos :                                                   • B69 Cisticercosis Incluye: Infección por cisticercosis debida a la forma larvaria de Taenia Solium_x000a__x000a__x000a_• B69.0 Cisticer"/>
    <s v=""/>
    <s v=""/>
    <s v=""/>
    <m/>
    <s v="HIS - MINSA"/>
    <s v=""/>
    <s v=""/>
    <s v=""/>
    <m/>
    <s v=""/>
    <s v=""/>
    <s v=""/>
    <s v="• B69 Cisticercosis Incluye: Infección por cisticercosis debida a la forma larvaria de Taenia Solium_x000a__x000a_• B69.0 Cisticercosis del Sistema Nervioso Central_x000a__x000a_• B69.1 Cisticercosis del ojo_x000a__x000a_• B69.8 Cisticercosis de otros sitios_x000a__x000a_• B69.9 Cisticercosis no especi"/>
    <s v=""/>
    <s v=""/>
    <s v=""/>
    <s v=""/>
    <s v=""/>
    <s v="- / - / - / - / - / - / III1 / III2 / - / IIE / IIIE / -"/>
    <s v=""/>
    <s v=""/>
    <s v="SI"/>
    <s v="SI"/>
    <s v=""/>
    <s v=""/>
    <s v=""/>
    <n v="1"/>
    <n v="1"/>
  </r>
  <r>
    <s v="0017"/>
    <x v="6"/>
    <s v="3043984"/>
    <x v="81"/>
    <s v="5000094"/>
    <s v="5000094 EVALUACION, DIAGNOSTICO Y TRATAMIENTO DE CASOS DE ENFERMEDADES ZOONOTICAS"/>
    <s v="4398427"/>
    <s v="4398427 DIAGNOSTICO CONFIRMATORIO DE CISTICERCOSIS"/>
    <x v="0"/>
    <s v="PERSONA DIAGNOSTICADA"/>
    <s v="Promedio de los últimos 5 años del número de personas con diagnóstico probable de cisticercosis."/>
    <s v=""/>
    <s v=""/>
    <s v=""/>
    <m/>
    <s v="HIS - MINSA"/>
    <s v=""/>
    <s v=""/>
    <s v=""/>
    <m/>
    <s v=""/>
    <s v=""/>
    <s v=""/>
    <s v="• B69  Cisticercosis Incluye: Infección por cisticercosis debida a la forma larvaria de Taenia Solium_x000a__x000a_• B69.0 Cisticercosis del Sistema Nervioso Central_x000a__x000a_• B69.1 Cisticercosis del ojo_x000a__x000a_• B69.8 Cisticercosis de otros sitios_x000a__x000a_• B69.9 Cisticercosis no espec"/>
    <s v=""/>
    <s v=""/>
    <s v=""/>
    <s v=""/>
    <s v=""/>
    <s v="- / - / - / - / - / - / - / - / - / IIE / IIIE / SCF"/>
    <s v=""/>
    <s v=""/>
    <s v="SI"/>
    <s v="SI"/>
    <s v=""/>
    <s v=""/>
    <s v=""/>
    <n v="1"/>
    <n v="1"/>
  </r>
  <r>
    <s v="0017"/>
    <x v="6"/>
    <s v="3043984"/>
    <x v="81"/>
    <s v="5000094"/>
    <s v="5000094 EVALUACION, DIAGNOSTICO Y TRATAMIENTO DE CASOS DE ENFERMEDADES ZOONOTICAS"/>
    <s v="4398428"/>
    <s v="4398428 TAMIZAJE DE POBLACION EN AREAS DE RIESGO DE EQUINOCOCOSIS"/>
    <x v="0"/>
    <s v="PERSONA DIAGNOSTICADA"/>
    <s v="Solo para áreas de riesgo (localidad que en los últimos 5 años han presentado casos de Hidatidosis en humanos o en población animal, este último según el Servicio Nacional de Sanidad Agraria o con casos de Equinococosis canina registrados en el Sistema Ne"/>
    <s v=""/>
    <s v=""/>
    <s v=""/>
    <m/>
    <s v="HIS - MINSA"/>
    <s v=""/>
    <s v=""/>
    <s v=""/>
    <m/>
    <s v=""/>
    <s v=""/>
    <s v=""/>
    <s v="• B67 Equinococosis  _x000a__x000a_• B67.0 Infección del hígado debida a Echinococcusgranulosus_x000a__x000a_• B67.1 Infección del pulmón debida a Echinococcusgranulosus_x000a__x000a_• B67.2 Infección del hueso debida a Echinococcusgranulosus_x000a__x000a_• B67.3 Infección de otros órganos y de sitios "/>
    <s v=""/>
    <s v=""/>
    <s v=""/>
    <s v=""/>
    <s v=""/>
    <s v="I1 / I2 / I3 / I4 / II1 / - / - / - / - / - / - / SCF"/>
    <s v=""/>
    <s v=""/>
    <s v="NO"/>
    <s v="NO"/>
    <s v=""/>
    <s v="Consulta. Falta fuente NET LAB. Base de áreas de riesgo. Base que vincula II.EE con establecimiento de salud"/>
    <s v="Consulta. Falta fuente NET LAB. Base de áreas de riesgo. Base que vincula II.EE con establecimiento de salud"/>
    <n v="1"/>
    <n v="0"/>
  </r>
  <r>
    <s v="0017"/>
    <x v="6"/>
    <s v="3043984"/>
    <x v="81"/>
    <s v="5000094"/>
    <s v="5000094 EVALUACION, DIAGNOSTICO Y TRATAMIENTO DE CASOS DE ENFERMEDADES ZOONOTICAS"/>
    <s v="4398429"/>
    <s v="4398429 DIAGNOSTICO CONFIRMATORIO DE EQUINOCOSIS EN LABORATORIO REFENCIAL"/>
    <x v="0"/>
    <s v="PERSONA DIAGNOSTICADA"/>
    <s v="Promedio de los últimos 5 años de personas con sospecha de equinococosis."/>
    <s v=""/>
    <s v=""/>
    <s v=""/>
    <m/>
    <s v="HIS - MINSA"/>
    <s v=""/>
    <s v=""/>
    <s v=""/>
    <s v="NET LAB"/>
    <s v=""/>
    <s v=""/>
    <s v=""/>
    <s v="• B67 Equinococosis  _x000a__x000a_• B67.0 Infección del hígado debida a Echinococcusgranulosus_x000a__x000a_• B67.1 Infección del pulmón debida a Echinococcusgranulosus_x000a__x000a_• B67.2 Infección del hueso debida a Echinococcusgranulosus_x000a__x000a_• B67.3 Infección de otros órganos y de sitios "/>
    <s v=""/>
    <s v=""/>
    <s v=""/>
    <s v=""/>
    <s v=""/>
    <s v="- / - / - / - / - / - / - / - / - / - / - / SCF"/>
    <s v=""/>
    <s v=""/>
    <s v="SI"/>
    <s v="SI"/>
    <s v=""/>
    <s v="Consulta. Se podría utilizar única fuente de información HIS"/>
    <s v="Consulta. Se podría utilizar única fuente de información HIS"/>
    <n v="1"/>
    <n v="1"/>
  </r>
  <r>
    <s v="0017"/>
    <x v="6"/>
    <s v="3043984"/>
    <x v="81"/>
    <s v="5000094"/>
    <s v="5000094 EVALUACION, DIAGNOSTICO Y TRATAMIENTO DE CASOS DE ENFERMEDADES ZOONOTICAS"/>
    <s v="4398430"/>
    <s v="4398430 PERSONA TRATADA CON DIAGNOSTICO DE EQUINOCOCOSIS"/>
    <x v="0"/>
    <s v="PERSONA TRATADA"/>
    <s v="Promedio de los últimos 5 años del número de personas tratadas con diagnóstico probable de equinococosis"/>
    <s v=""/>
    <s v=""/>
    <s v=""/>
    <m/>
    <s v="HIS - MINSA"/>
    <s v=""/>
    <s v=""/>
    <s v=""/>
    <s v="NET LAB"/>
    <s v=""/>
    <s v=""/>
    <s v=""/>
    <s v="• B67 Equinococosis  _x000a__x000a_• B67.0 Infección del hígado debida a Echinococcusgranulosus_x000a__x000a_• B67.1 Infección del pulmón debida a Echinococcusgranulosus_x000a__x000a_• B67.2 Infección del hueso debida a Echinococcusgranulosus_x000a__x000a_• B67.3 Infección de otros órganos y de sitios "/>
    <s v=""/>
    <s v=""/>
    <s v=""/>
    <s v=""/>
    <s v=""/>
    <s v="- / - / - / - / II1 / II2 / III1 / III2 / - / IIE / IIIE / SCF"/>
    <s v=""/>
    <s v=""/>
    <s v="SI"/>
    <s v="SI"/>
    <s v=""/>
    <s v="Consulta. Se podría utilizar única fuente de información HIS"/>
    <s v="Consulta. Se podría utilizar única fuente de información HIS"/>
    <n v="1"/>
    <n v="1"/>
  </r>
  <r>
    <s v="0018"/>
    <x v="0"/>
    <s v="3043997"/>
    <x v="3"/>
    <s v="5000103"/>
    <s v="5000103 EXAMENES DE TAMIZAJE Y TRATAMIENTO DE PERSONAS AFECTADAS POR INTOXICACION DE METALES PESADOS"/>
    <s v="4399702"/>
    <s v="4399702 TOMA DE MUESTRAS PARA DOSAJE DE METALES PESADOS, PERSONAS EXPUESTAS A FUENTES CONTAMINANTES"/>
    <x v="0"/>
    <s v="MUESTRAS TOMADAS"/>
    <s v="80% de la meta del Sub producto “Evaluación Integral en el Primer de Nivel de Atención a Personas Expuestas a Metales Pesados” - (4399701)."/>
    <s v=""/>
    <s v=""/>
    <s v=""/>
    <s v="80%*4399701"/>
    <s v="HIS"/>
    <s v=""/>
    <s v=""/>
    <s v=""/>
    <m/>
    <s v=""/>
    <s v=""/>
    <s v=""/>
    <s v="Sumatoria de atenciones registradas con el código de toma muestra, asociado a CMP en el campo LAB y con tipo financiamiento SIS (2), U2141 Toma de muestra._x000a__x000a__x000a__x000a_Fuente: Reporte HIS"/>
    <s v=""/>
    <s v=""/>
    <s v=""/>
    <s v=""/>
    <s v=""/>
    <s v="- / - / I3 / I4 / - / - / - / - / - / - / - / -"/>
    <s v=""/>
    <s v="No"/>
    <s v=""/>
    <s v="NO"/>
    <s v="ESPERA DE LA BASE DE DATOS DEL Mapa que identifica ámbitos con fuentes de exposición a agentes contaminantes, elaborados por la Micro Red, Red o DIRESA."/>
    <s v=""/>
    <s v="ESPERA DE LA BASE DE DATOS DEL Mapa que identifica ámbitos con fuentes de exposición a agentes contaminantes, elaborados por la Micro Red, Red o DIRESA."/>
    <n v="1"/>
    <n v="0"/>
  </r>
  <r>
    <s v="0018"/>
    <x v="0"/>
    <s v="3043997"/>
    <x v="3"/>
    <s v="5000103"/>
    <s v="5000103 EXAMENES DE TAMIZAJE Y TRATAMIENTO DE PERSONAS AFECTADAS POR INTOXICACION DE METALES PESADOS"/>
    <s v="4399703"/>
    <s v="4399703 PERSONAS EXPUESTAS A CONTAMINACION DE METALES PESADOS CON PRUEBA DE LABORATORIO CONFIRMADO POR EL INS"/>
    <x v="0"/>
    <s v="PERSONA ATENDIDA"/>
    <s v="100% de la meta de la Sub producto “Toma de muestras para dosaje de Metales Pesados, Personas Expuestas a Fuentes Contaminantes&quot; – (4399702)."/>
    <s v=""/>
    <s v=""/>
    <s v=""/>
    <s v="100%*4399702"/>
    <s v="HIS"/>
    <s v=""/>
    <s v=""/>
    <s v=""/>
    <m/>
    <s v=""/>
    <s v=""/>
    <s v=""/>
    <s v="Sumatoria de atenciones registradas con el código de evaluación y entrega de resultados de diagnóstico, asociado a CMP en el campo LAB y con tipo financiamiento SIS (2)._x000a__x000a_U262 Evaluación y entrega de resultados de diagnóstico._x000a__x000a__x000a__x000a_Fuente: Reporte HIS_x000a__x000a_"/>
    <s v=""/>
    <s v=""/>
    <s v=""/>
    <s v=""/>
    <s v=""/>
    <s v="- / - / - / - / - / - / - / - / - / - / - / SCF"/>
    <s v=""/>
    <s v="No"/>
    <s v=""/>
    <s v="NO"/>
    <s v="ESPERA DE LA BASE DE DATOS DEL Mapa que identifica ámbitos con fuentes de exposición a agentes contaminantes, elaborados por la Micro Red, Red o DIRESA."/>
    <s v=""/>
    <s v="ESPERA DE LA BASE DE DATOS DEL Mapa que identifica ámbitos con fuentes de exposición a agentes contaminantes, elaborados por la Micro Red, Red o DIRESA."/>
    <n v="1"/>
    <n v="0"/>
  </r>
  <r>
    <s v="0018"/>
    <x v="0"/>
    <s v="3043997"/>
    <x v="3"/>
    <s v="5000103"/>
    <s v="5000103 EXAMENES DE TAMIZAJE Y TRATAMIENTO DE PERSONAS AFECTADAS POR INTOXICACION DE METALES PESADOS"/>
    <s v="4399704"/>
    <s v="4399704 TRATAMIENTO A PERSONAS CON CATEGORIA DE EXPOSICION A PLOMO I (1 A 9.9 UG/DL)"/>
    <x v="0"/>
    <s v="PERSONA TRATADA"/>
    <s v="75% de la  población a la que se toma muestra para dosaje (Plomo)._x000a__x000a__x000a__x000a_*Población ojetivo para toma de muestra para dosaje de plomo: 82.2% de la meta del  Sub producto  “Personas Expuestas a Contaminación de Metales Pesados con prueba de Laboratorio Confir"/>
    <s v=""/>
    <s v=""/>
    <s v=""/>
    <s v="82.2%*4399703**"/>
    <s v="HIS"/>
    <s v=""/>
    <s v=""/>
    <s v=""/>
    <m/>
    <s v=""/>
    <s v=""/>
    <s v=""/>
    <s v="Sumatoria de atenciones registradas con el código de Administración de tratamiento, asociado a CMP en el campo LAB y con tipo financiamiento SIS (2). _x000a__x000a_U310 Administración de tratamiento._x000a__x000a__x000a__x000a_Fuente: Reporte HIS"/>
    <s v=""/>
    <s v=""/>
    <s v=""/>
    <s v=""/>
    <s v=""/>
    <s v="I1 / I2 / I3 / I4 / - / - / - / - / - / - / - / -"/>
    <s v=""/>
    <s v="No"/>
    <s v=""/>
    <s v="NO"/>
    <s v="ESPERA DE LA BASE DE DATOS DEL Mapa que identifica ámbitos con fuentes de exposición a agentes contaminantes, elaborados por la Micro Red, Red o DIRESA."/>
    <s v=""/>
    <s v="ESPERA DE LA BASE DE DATOS DEL Mapa que identifica ámbitos con fuentes de exposición a agentes contaminantes, elaborados por la Micro Red, Red o DIRESA."/>
    <n v="1"/>
    <n v="0"/>
  </r>
  <r>
    <s v="0018"/>
    <x v="0"/>
    <s v="3043997"/>
    <x v="3"/>
    <s v="5000103"/>
    <s v="5000103 EXAMENES DE TAMIZAJE Y TRATAMIENTO DE PERSONAS AFECTADAS POR INTOXICACION DE METALES PESADOS"/>
    <s v="4399705"/>
    <s v="4399705 TRATAMIENTO A PERSONAS INTOXICADAS POR PLOMO CON CATEGORIA DE EXPOSICION II (10 A 19.9 UG/DL)"/>
    <x v="0"/>
    <s v="PERSONA TRATADA"/>
    <s v="20% de la  población a la que se toma muestra para dosaje (Plomo)._x000a__x000a__x000a__x000a_*Población ojetivo para toma de muestra para dosaje de plomo: 82.2%  de la meta del  Sub producto  “Personas Expuestas a Contaminación de Metales Pesados con prueba de Laboratorio Confi"/>
    <s v=""/>
    <s v=""/>
    <s v=""/>
    <s v="82.2%*4399703**"/>
    <s v="HIS"/>
    <s v=""/>
    <s v=""/>
    <s v=""/>
    <m/>
    <s v=""/>
    <s v=""/>
    <s v=""/>
    <s v="Sumatoria de atenciones registradas con el código de Administración de tratamiento, asociado a CMP en el campo LAB y con tipo financiamiento SIS (2)._x000a__x000a_U310  Administración de tratamiento._x000a__x000a__x000a__x000a_Fuente: Reporte HIS_x000a__x000a_"/>
    <s v=""/>
    <s v=""/>
    <s v=""/>
    <s v=""/>
    <s v=""/>
    <s v="I1 / I2 / I3 / I4 / - / - / - / - / - / - / - / -"/>
    <s v=""/>
    <s v="No"/>
    <s v=""/>
    <s v="NO"/>
    <s v="ESPERA DE LA BASE DE DATOS DEL Mapa que identifica ámbitos con fuentes de exposición a agentes contaminantes, elaborados por la Micro Red, Red o DIRESA."/>
    <s v=""/>
    <s v="ESPERA DE LA BASE DE DATOS DEL Mapa que identifica ámbitos con fuentes de exposición a agentes contaminantes, elaborados por la Micro Red, Red o DIRESA."/>
    <n v="1"/>
    <n v="0"/>
  </r>
  <r>
    <s v="0018"/>
    <x v="0"/>
    <s v="3043997"/>
    <x v="3"/>
    <s v="5000103"/>
    <s v="5000103 EXAMENES DE TAMIZAJE Y TRATAMIENTO DE PERSONAS AFECTADAS POR INTOXICACION DE METALES PESADOS"/>
    <s v="4399706"/>
    <s v="4399706 TRATAMIENTO A PERSONAS INTOXICADAS POR PLOMO CON CATEGORIA DE EXPOSICION III (20 A 44.9 UG/DL)"/>
    <x v="0"/>
    <s v="PERSONA TRATADA"/>
    <s v="3% de la  población a la que se toma muestra para dosaje (Plomo)._x000a__x000a__x000a__x000a_*Población ojetivo para toma de muestra para dosaje de plomo: 82.2%  de la meta del  Sub producto  “Personas Expuestas a Contaminación de Metales Pesados con prueba de Laboratorio Confir"/>
    <s v=""/>
    <s v=""/>
    <s v=""/>
    <s v="82.2%*4399703**"/>
    <s v="HIS"/>
    <s v=""/>
    <s v=""/>
    <s v=""/>
    <m/>
    <s v=""/>
    <s v=""/>
    <s v=""/>
    <s v="Sumatoria de atenciones registradas con el código de Administración de tratamiento, asociado a CMP en el campo LAB y con tipo financiamiento SIS (2)._x000a__x000a_U310  Administración de tratamiento._x000a__x000a__x000a__x000a_Fuente: Reporte HIS"/>
    <s v=""/>
    <s v=""/>
    <s v=""/>
    <s v=""/>
    <s v=""/>
    <s v="I1 / I2 / I3 / I4 / II1 / II2 / - / - / - / - / - / -"/>
    <s v=""/>
    <s v="No"/>
    <s v=""/>
    <s v="NO"/>
    <s v="ESPERA DE LA BASE DE DATOS DEL Mapa que identifica ámbitos con fuentes de exposición a agentes contaminantes, elaborados por la Micro Red, Red o DIRESA."/>
    <s v=""/>
    <s v="ESPERA DE LA BASE DE DATOS DEL Mapa que identifica ámbitos con fuentes de exposición a agentes contaminantes, elaborados por la Micro Red, Red o DIRESA."/>
    <n v="1"/>
    <n v="0"/>
  </r>
  <r>
    <s v="0018"/>
    <x v="0"/>
    <s v="3043997"/>
    <x v="3"/>
    <s v="5000103"/>
    <s v="5000103 EXAMENES DE TAMIZAJE Y TRATAMIENTO DE PERSONAS AFECTADAS POR INTOXICACION DE METALES PESADOS"/>
    <s v="4399707"/>
    <s v="4399707 TRATAMIENTO A PERSONAS INTOXICADAS POR PLOMO CON CATEGORIA DE EXPOSICION IV (45 A 69.9 UG/DL)"/>
    <x v="0"/>
    <s v="PERSONA TRATADA"/>
    <s v="1.5% de la  población a la que se toma muestra para dosaje (Plomo)._x000a__x000a__x000a__x000a_*Población ojetivo para toma de muestra para dosaje de plomo: 82.2% de la meta del  Sub producto  “Personas Expuestas a Contaminación de Metales Pesados con prueba de Laboratorio Confi"/>
    <s v=""/>
    <s v=""/>
    <s v=""/>
    <s v="82.2%*4399703**"/>
    <s v="HIS"/>
    <s v=""/>
    <s v=""/>
    <s v=""/>
    <m/>
    <s v=""/>
    <s v=""/>
    <s v=""/>
    <s v="Sumatoria de atenciones registradas con el código de Administración de tratamiento, asociado a CMP en el campo LAB y con tipo financiamiento SIS (2). _x000a__x000a_U310  Administración de tratamiento._x000a__x000a__x000a__x000a_Fuente: Reporte HIS"/>
    <s v=""/>
    <s v=""/>
    <s v=""/>
    <s v=""/>
    <s v=""/>
    <s v="- / - / - / - / II1 / II2 / - / - / - / IIE / - / -"/>
    <s v=""/>
    <s v="No"/>
    <s v=""/>
    <s v="NO"/>
    <s v="ESPERA DE LA BASE DE DATOS DEL Mapa que identifica ámbitos con fuentes de exposición a agentes contaminantes, elaborados por la Micro Red, Red o DIRESA."/>
    <s v=""/>
    <s v="ESPERA DE LA BASE DE DATOS DEL Mapa que identifica ámbitos con fuentes de exposición a agentes contaminantes, elaborados por la Micro Red, Red o DIRESA."/>
    <n v="1"/>
    <n v="0"/>
  </r>
  <r>
    <s v="0018"/>
    <x v="0"/>
    <s v="3043997"/>
    <x v="3"/>
    <s v="5000103"/>
    <s v="5000103 EXAMENES DE TAMIZAJE Y TRATAMIENTO DE PERSONAS AFECTADAS POR INTOXICACION DE METALES PESADOS"/>
    <s v="4399708"/>
    <s v="4399708 TRATAMIENTO A PERSONAS INTOXICADAS POR PLOMO CON CATEGORIA DE EXPOSICION V (MAYOR DE 70 UG/DL)"/>
    <x v="0"/>
    <s v="PERSONA TRATADA"/>
    <s v="0.5% de la  población a la que se toma muestra para dosaje (Plomo)._x000a__x000a__x000a__x000a_*Población ojetivo para toma de muestra para dosaje de plomo: 82.2%  de la meta del  Sub producto  “Personas Expuestas a Contaminación de Metales Pesados con prueba de Laboratorio Conf"/>
    <s v=""/>
    <s v=""/>
    <s v=""/>
    <s v="82.2%*4399703**"/>
    <s v="HIS"/>
    <s v=""/>
    <s v=""/>
    <s v=""/>
    <m/>
    <s v=""/>
    <s v=""/>
    <s v=""/>
    <s v="Sumatoria de atenciones registradas con el código de Administración de tratamiento, asociado a CMP en el campo LAB y con tipo financiamiento SIS (2). _x000a__x000a_U310  Administración de tratamiento._x000a__x000a__x000a__x000a_Fuente: Reporte HIS"/>
    <s v=""/>
    <s v=""/>
    <s v=""/>
    <s v=""/>
    <s v=""/>
    <s v="- / - / - / - / - / - / III1 / III2 / - / - / IIIE / -"/>
    <s v=""/>
    <s v="No"/>
    <s v=""/>
    <s v="NO"/>
    <s v="ESPERA DE LA BASE DE DATOS DEL Mapa que identifica ámbitos con fuentes de exposición a agentes contaminantes, elaborados por la Micro Red, Red o DIRESA."/>
    <s v=""/>
    <s v="ESPERA DE LA BASE DE DATOS DEL Mapa que identifica ámbitos con fuentes de exposición a agentes contaminantes, elaborados por la Micro Red, Red o DIRESA."/>
    <n v="1"/>
    <n v="0"/>
  </r>
  <r>
    <s v="0018"/>
    <x v="0"/>
    <s v="3043997"/>
    <x v="3"/>
    <s v="5000103"/>
    <s v="5000103 EXAMENES DE TAMIZAJE Y TRATAMIENTO DE PERSONAS AFECTADAS POR INTOXICACION DE METALES PESADOS"/>
    <s v="4399709"/>
    <s v="4399709 COMPLICACIONES DE LA ADMINISTRACION DEL TRATAMIENTO QUELANTE CIE 10:Y57.2"/>
    <x v="0"/>
    <s v="PERSONA TRATADA"/>
    <s v="50% de la meta de los sub productos:_x000a__x000a_• Tratamiento a Personas intoxicadas por plomo con Categoría de Exposición V (mayor de 70 µg/dL) - (4399708)._x000a__x000a_• Tratamiento Quelante en la intoxicación por mercurio. - (4399721)._x000a__x000a_• Tratamiento Quelante en la intoxic"/>
    <s v=""/>
    <s v=""/>
    <s v=""/>
    <s v="50%*(4399708+4399721+4399717+4399725)*"/>
    <s v="HIS"/>
    <s v=""/>
    <s v=""/>
    <s v=""/>
    <m/>
    <s v=""/>
    <s v=""/>
    <s v=""/>
    <s v="Sumatoria de atenciones registradas con el código de Complicaciones de Procedimientos, asociado a CMP en el campo LAB y con tipo financiamiento SIS (2). _x000a__x000a_T819 Complicación de procedimientos._x000a__x000a__x000a__x000a_Fuente: Reporte HIS"/>
    <s v=""/>
    <s v=""/>
    <s v=""/>
    <s v=""/>
    <s v=""/>
    <s v="- / - / - / - / - / - / III1 / III2 / - / - / IIIE / -"/>
    <s v=""/>
    <s v="No"/>
    <s v=""/>
    <s v="NO"/>
    <s v="ESPERA DE LA BASE DE DATOS DEL Mapa que identifica ámbitos con fuentes de exposición a agentes contaminantes, elaborados por la Micro Red, Red o DIRESA."/>
    <s v=""/>
    <s v="ESPERA DE LA BASE DE DATOS DEL Mapa que identifica ámbitos con fuentes de exposición a agentes contaminantes, elaborados por la Micro Red, Red o DIRESA."/>
    <n v="1"/>
    <n v="0"/>
  </r>
  <r>
    <s v="0018"/>
    <x v="0"/>
    <s v="3043997"/>
    <x v="3"/>
    <s v="5000103"/>
    <s v="5000103 EXAMENES DE TAMIZAJE Y TRATAMIENTO DE PERSONAS AFECTADAS POR INTOXICACION DE METALES PESADOS"/>
    <s v="4399710"/>
    <s v="4399710 COMPLICACIONES DE LA INTOXICACION POR METALES PESADOS / T56.0"/>
    <x v="0"/>
    <s v="PERSONA TRATADA"/>
    <s v="1 a 2%  de la meta de los subproductos:_x000a__x000a_• Tratamiento a Personas intoxicadas por plomo con Categoría de Exposición IV (45 a 69.9 µg/dL) - (4399707)._x000a__x000a_• Tratamiento a Personas intoxicadas por plomo con Categoría de Exposición V (mayor de 70 µg/dL) - (4399"/>
    <s v=""/>
    <s v=""/>
    <s v=""/>
    <s v="'2%*(4399707+4399708)"/>
    <s v="HIS"/>
    <s v=""/>
    <s v=""/>
    <s v=""/>
    <m/>
    <s v=""/>
    <s v=""/>
    <s v=""/>
    <s v="Sumatoria de atenciones registradas con el código de Encefalopatía plúmbica, asociado a CMP en el campo LAB y con tipo financiamiento SIS (2). _x000a__x000a_T560  Encefalopatía plúmbica._x000a__x000a__x000a__x000a_Fuente: Reporte HIS_x000a__x000a_"/>
    <s v=""/>
    <s v=""/>
    <s v=""/>
    <s v=""/>
    <s v=""/>
    <s v="- / - / - / - / - / - / III1 / III2 / - / - / IIIE / -"/>
    <s v=""/>
    <s v="No"/>
    <s v=""/>
    <s v="NO"/>
    <s v="ESPERA DE LA BASE DE DATOS DEL Mapa que identifica ámbitos con fuentes de exposición a agentes contaminantes, elaborados por la Micro Red, Red o DIRESA."/>
    <s v=""/>
    <s v="ESPERA DE LA BASE DE DATOS DEL Mapa que identifica ámbitos con fuentes de exposición a agentes contaminantes, elaborados por la Micro Red, Red o DIRESA."/>
    <n v="1"/>
    <n v="0"/>
  </r>
  <r>
    <s v="0018"/>
    <x v="0"/>
    <s v="3043997"/>
    <x v="3"/>
    <s v="5000103"/>
    <s v="5000103 EXAMENES DE TAMIZAJE Y TRATAMIENTO DE PERSONAS AFECTADAS POR INTOXICACION DE METALES PESADOS"/>
    <s v="4399711"/>
    <s v="4399711 DOSAJE DE SEGUIMIENTO DE METALES PESADOS A PERSONAS EN CATEGORIA DE EXPOSICION A PLOMO II"/>
    <x v="0"/>
    <s v="MUESTRAS TOMADAS"/>
    <s v="80%  de la meta del subproducto: &quot;Tratamiento a personas intoxicadas por plomo con Categoría de Exposición II (10 a 19.9 µg/dL)&quot; - (4399705)."/>
    <s v=""/>
    <s v=""/>
    <s v=""/>
    <s v="80%*4399705"/>
    <s v="HIS"/>
    <s v=""/>
    <s v=""/>
    <s v=""/>
    <m/>
    <s v=""/>
    <s v=""/>
    <s v=""/>
    <s v="Sumatoria de atenciones registradas con el código de toma muestra de control, asociado a CMP en el campo LAB y con tipo financiamiento SIS (2). _x000a__x000a_U2143  Toma de muestra de control._x000a__x000a__x000a__x000a_Fuente: Reporte HIS_x000a__x000a_"/>
    <s v=""/>
    <s v=""/>
    <s v=""/>
    <s v=""/>
    <s v=""/>
    <s v="- / - / I3 / I4 / II1 / - / - / - / - / - / - / -"/>
    <s v=""/>
    <s v="No"/>
    <s v=""/>
    <s v="NO"/>
    <s v="ESPERA DE LA BASE DE DATOS DEL Mapa que identifica ámbitos con fuentes de exposición a agentes contaminantes, elaborados por la Micro Red, Red o DIRESA."/>
    <s v=""/>
    <s v="ESPERA DE LA BASE DE DATOS DEL Mapa que identifica ámbitos con fuentes de exposición a agentes contaminantes, elaborados por la Micro Red, Red o DIRESA."/>
    <n v="1"/>
    <n v="0"/>
  </r>
  <r>
    <s v="0018"/>
    <x v="0"/>
    <s v="3043997"/>
    <x v="3"/>
    <s v="5000103"/>
    <s v="5000103 EXAMENES DE TAMIZAJE Y TRATAMIENTO DE PERSONAS AFECTADAS POR INTOXICACION DE METALES PESADOS"/>
    <s v="4399712"/>
    <s v="4399712 DOSAJE DE SEGUIMIENTO DE METALES PESADOS A PERSONAS EN CATEGORIA DE EXPOSICION A PLOMO III"/>
    <x v="0"/>
    <s v="MUESTRAS TOMADAS"/>
    <s v="80%  de la meta del subproducto: &quot;Tratamiento a Personas intoxicadas por plomo con Categoría de Exposición III (20 a 44.9 µg/dL)&quot; - (4399706)."/>
    <s v=""/>
    <s v=""/>
    <s v=""/>
    <s v="80%*4399706"/>
    <s v="HIS"/>
    <s v=""/>
    <s v=""/>
    <s v=""/>
    <m/>
    <s v=""/>
    <s v=""/>
    <s v=""/>
    <s v="Sumatoria de atenciones registradas con el código de toma muestra de control, asociado a CMP en el campo LAB y con tipo financiamiento SIS (2). _x000a__x000a_U2143  Toma de muestra de control._x000a__x000a__x000a__x000a_Fuente: Reporte HIS_x000a__x000a_"/>
    <s v=""/>
    <s v=""/>
    <s v=""/>
    <s v=""/>
    <s v=""/>
    <s v="- / - / I3 / I4 / II1 / - / - / - / - / - / - / -"/>
    <s v=""/>
    <s v="No"/>
    <s v=""/>
    <s v="NO"/>
    <s v="ESPERA DE LA BASE DE DATOS DEL Mapa que identifica ámbitos con fuentes de exposición a agentes contaminantes, elaborados por la Micro Red, Red o DIRESA."/>
    <s v=""/>
    <s v="ESPERA DE LA BASE DE DATOS DEL Mapa que identifica ámbitos con fuentes de exposición a agentes contaminantes, elaborados por la Micro Red, Red o DIRESA."/>
    <n v="1"/>
    <n v="0"/>
  </r>
  <r>
    <s v="0018"/>
    <x v="0"/>
    <s v="3043997"/>
    <x v="3"/>
    <s v="5000103"/>
    <s v="5000103 EXAMENES DE TAMIZAJE Y TRATAMIENTO DE PERSONAS AFECTADAS POR INTOXICACION DE METALES PESADOS"/>
    <s v="4399713"/>
    <s v="4399713 DOSAJE DE SEGUIMIENTO DE METALES PESADOS A PERSONAS EN CATEGORIA DE EXPOSICION A PLOMO IV Y V"/>
    <x v="0"/>
    <s v="MUESTRAS TOMADAS"/>
    <s v="80% de la meta de los subproductos:_x000a__x000a_• Tratamiento a Personas intoxicadas por plomo con Categoría de Exposición IV (45 a 69.9 µg/dL) - (4399707)._x000a__x000a_• Tratamiento a Personas intoxicadas por plomo con Categoría de Exposición V (mayor de 70 µg/dL) - (4399708)"/>
    <s v=""/>
    <s v=""/>
    <s v=""/>
    <s v="80%*(4399707+4399708)"/>
    <s v="HIS"/>
    <s v=""/>
    <s v=""/>
    <s v=""/>
    <m/>
    <s v=""/>
    <s v=""/>
    <s v=""/>
    <s v="Sumatoria de atenciones registradas con el código de toma muestra de control, asociado a CMP en el campo LAB y con tipo financiamiento SIS (2)._x000a__x000a_U2143 Toma de Muestra de Control._x000a__x000a__x000a__x000a_Fuente: Reporte HIS_x000a__x000a_"/>
    <s v=""/>
    <s v=""/>
    <s v=""/>
    <s v=""/>
    <s v=""/>
    <s v="- / - / I3 / I4 / II1 / II2 / - / - / - / - / - / -"/>
    <s v=""/>
    <s v="No"/>
    <s v=""/>
    <s v="NO"/>
    <s v="ESPERA DE LA BASE DE DATOS DEL Mapa que identifica ámbitos con fuentes de exposición a agentes contaminantes, elaborados por la Micro Red, Red o DIRESA."/>
    <s v=""/>
    <s v="ESPERA DE LA BASE DE DATOS DEL Mapa que identifica ámbitos con fuentes de exposición a agentes contaminantes, elaborados por la Micro Red, Red o DIRESA."/>
    <n v="1"/>
    <n v="0"/>
  </r>
  <r>
    <s v="0018"/>
    <x v="0"/>
    <s v="3043997"/>
    <x v="3"/>
    <s v="5000103"/>
    <s v="5000103 EXAMENES DE TAMIZAJE Y TRATAMIENTO DE PERSONAS AFECTADAS POR INTOXICACION DE METALES PESADOS"/>
    <s v="4399714"/>
    <s v="4399714 TRATAMIENTO DE PERSONAS CON INTOXICACION NO COMPLICADA POR ARSENICO"/>
    <x v="0"/>
    <s v="PERSONA TRATADA"/>
    <s v="20% de población objetivo para dosaje de arsénico._x000a__x000a__x000a__x000a_*Población ojetivo para dosaje de arsénico: 0.3% de la meta del Sub producto  “Personas Expuestas a Contaminación de Metales Pesados con prueba de Laboratorio Confirmado por el INS” - (4399703)."/>
    <s v=""/>
    <s v=""/>
    <s v=""/>
    <s v="0.3%*4399703**"/>
    <s v="HIS"/>
    <s v=""/>
    <s v=""/>
    <s v=""/>
    <m/>
    <s v=""/>
    <s v=""/>
    <s v=""/>
    <s v="Sumatoria de atenciones registradas con el código de administración de tratamiento, asociado a CMP en el campo LAB y con tipo financiamiento SIS (2). _x000a__x000a_U310  Administración de tratamiento. _x000a__x000a__x000a__x000a_Fuente: Reporte HIS_x000a__x000a_"/>
    <s v=""/>
    <s v=""/>
    <s v=""/>
    <s v=""/>
    <s v=""/>
    <s v="- / - / I3 / I4 / II1 / II2 / - / - / - / - / - / -"/>
    <s v=""/>
    <s v="No"/>
    <s v=""/>
    <s v="NO"/>
    <s v="ESPERA DE LA BASE DE DATOS DEL Mapa que identifica ámbitos con fuentes de exposición a agentes contaminantes, elaborados por la Micro Red, Red o DIRESA."/>
    <s v=""/>
    <s v="ESPERA DE LA BASE DE DATOS DEL Mapa que identifica ámbitos con fuentes de exposición a agentes contaminantes, elaborados por la Micro Red, Red o DIRESA."/>
    <n v="1"/>
    <n v="0"/>
  </r>
  <r>
    <s v="0018"/>
    <x v="0"/>
    <s v="3043997"/>
    <x v="3"/>
    <s v="5000103"/>
    <s v="5000103 EXAMENES DE TAMIZAJE Y TRATAMIENTO DE PERSONAS AFECTADAS POR INTOXICACION DE METALES PESADOS"/>
    <s v="4399715"/>
    <s v="4399715 TRATAMIENTO DE PERSONAS CON INTOXICACION AGUDA COMPLICADA POR ARSENICO"/>
    <x v="0"/>
    <s v="PERSONA TRATADA"/>
    <s v="3% de población objetivo para dosaje de arsénico._x000a__x000a__x000a__x000a_*Población ojetivo para dosaje de arsénico: 0.3%de la meta del Sub producto  “Personas Expuestas a Contaminación de Metales Pesados con prueba de Laboratorio Confirmado por el INS” - (4399703)._x000a__x000a_"/>
    <s v=""/>
    <s v=""/>
    <s v=""/>
    <s v="0.3%*4399703)**"/>
    <s v="HIS"/>
    <s v=""/>
    <s v=""/>
    <s v=""/>
    <m/>
    <s v=""/>
    <s v=""/>
    <s v=""/>
    <s v="Sumatoria de atenciones registradas con el código de administración de tratamiento, asociado a CMP en el campo LAB y con tipo financiamiento SIS (2). _x000a__x000a_U310  Administración de tratamiento. _x000a__x000a__x000a__x000a_Fuente: Reporte HIS"/>
    <s v=""/>
    <s v=""/>
    <s v=""/>
    <s v=""/>
    <s v=""/>
    <s v="- / - / - / - / - / - / III1 / III2 / - / - / IIIE / -"/>
    <s v=""/>
    <s v="No"/>
    <s v=""/>
    <s v="NO"/>
    <s v="ESPERA DE LA BASE DE DATOS DEL Mapa que identifica ámbitos con fuentes de exposición a agentes contaminantes, elaborados por la Micro Red, Red o DIRESA."/>
    <s v=""/>
    <s v="ESPERA DE LA BASE DE DATOS DEL Mapa que identifica ámbitos con fuentes de exposición a agentes contaminantes, elaborados por la Micro Red, Red o DIRESA."/>
    <n v="1"/>
    <n v="0"/>
  </r>
  <r>
    <s v="0018"/>
    <x v="0"/>
    <s v="3043997"/>
    <x v="3"/>
    <s v="5000103"/>
    <s v="5000103 EXAMENES DE TAMIZAJE Y TRATAMIENTO DE PERSONAS AFECTADAS POR INTOXICACION DE METALES PESADOS"/>
    <s v="4399716"/>
    <s v="4399716 TRATAMIENTO DE PERSONAS CON INTOXICACION CRONICA POR ARSENICO"/>
    <x v="0"/>
    <s v="PERSONA TRATADA"/>
    <s v="77% de población objetivo para dosaje de arsénico._x000a__x000a__x000a__x000a_*Población ojetivo para dosaje de arsénico: 0.3% de la metadelSub producto  “Personas Expuestas a Contaminación de Metales Pesados con prueba de Laboratorio Confirmado por el INS” - (4399703)."/>
    <s v=""/>
    <s v=""/>
    <s v=""/>
    <s v="0.3%*4399703)**"/>
    <s v="HIS"/>
    <s v=""/>
    <s v=""/>
    <s v=""/>
    <m/>
    <s v=""/>
    <s v=""/>
    <s v=""/>
    <s v="Sumatoria de atenciones registradas con el código de administración de tratamiento, asociado a CMP en el campo LAB y con tipo financiamiento SIS (2). _x000a__x000a_U310  Administración de tratamiento. _x000a__x000a__x000a__x000a_Fuente: Reporte HIS"/>
    <s v=""/>
    <s v=""/>
    <s v=""/>
    <s v=""/>
    <s v=""/>
    <s v="- / - / I3 / I4 / II1 / II2 / III1 / III2 / - / IIE / IIIE / -"/>
    <s v=""/>
    <s v="No"/>
    <s v=""/>
    <s v="NO"/>
    <s v="ESPERA DE LA BASE DE DATOS DEL Mapa que identifica ámbitos con fuentes de exposición a agentes contaminantes, elaborados por la Micro Red, Red o DIRESA."/>
    <s v=""/>
    <s v="ESPERA DE LA BASE DE DATOS DEL Mapa que identifica ámbitos con fuentes de exposición a agentes contaminantes, elaborados por la Micro Red, Red o DIRESA."/>
    <n v="1"/>
    <n v="0"/>
  </r>
  <r>
    <s v="0018"/>
    <x v="0"/>
    <s v="3043997"/>
    <x v="3"/>
    <s v="5000103"/>
    <s v="5000103 EXAMENES DE TAMIZAJE Y TRATAMIENTO DE PERSONAS AFECTADAS POR INTOXICACION DE METALES PESADOS"/>
    <s v="4399717"/>
    <s v="4399717 TRATAMIENTO QUELANTE EN LA INTOXICACION POR ARSENICO"/>
    <x v="0"/>
    <s v="PERSONA TRATADA"/>
    <s v="0.5 a 1%  de la población objetivo para dosaje de Arsénico._x000a__x000a__x000a__x000a_*Población ojetivo para dosaje de arsénico: 0.3% de la meta del Sub producto  “Personas Expuestas a Contaminación de Metales Pesados con prueba de Laboratorio Confirmado por el INS” - (4399703"/>
    <s v=""/>
    <s v=""/>
    <s v=""/>
    <s v="0.3%*4399703)**"/>
    <s v="HIS"/>
    <s v=""/>
    <s v=""/>
    <s v=""/>
    <m/>
    <s v=""/>
    <s v=""/>
    <s v=""/>
    <s v="Sumatoria de atenciones registradas con el código de administración de tratamiento, asociado a CMP en el campo LAB y con tipo financiamiento SIS (2). _x000a__x000a_U310 Administración de tratamiento. _x000a__x000a__x000a__x000a_Fuente: Reporte HIS"/>
    <s v=""/>
    <s v=""/>
    <s v=""/>
    <s v=""/>
    <s v=""/>
    <s v="- / - / - / - / - / - / III1 / III2 / - / - / IIIE / -"/>
    <s v=""/>
    <s v="No"/>
    <s v=""/>
    <s v="NO"/>
    <s v="ESPERA DE LA BASE DE DATOS DEL Mapa que identifica ámbitos con fuentes de exposición a agentes contaminantes, elaborados por la Micro Red, Red o DIRESA."/>
    <s v=""/>
    <s v="ESPERA DE LA BASE DE DATOS DEL Mapa que identifica ámbitos con fuentes de exposición a agentes contaminantes, elaborados por la Micro Red, Red o DIRESA."/>
    <n v="1"/>
    <n v="0"/>
  </r>
  <r>
    <s v="0018"/>
    <x v="0"/>
    <s v="3043997"/>
    <x v="3"/>
    <s v="5000103"/>
    <s v="5000103 EXAMENES DE TAMIZAJE Y TRATAMIENTO DE PERSONAS AFECTADAS POR INTOXICACION DE METALES PESADOS"/>
    <s v="4399718"/>
    <s v="4399718 TRATAMIENTO DE PERSONAS CON INTOXICACION AGUDA NO COMPLICADA POR MERCURIO"/>
    <x v="0"/>
    <s v="PERSONA TRATADA"/>
    <s v="15%  de la población objetivo para dosaje de Mercurio._x000a__x000a__x000a__x000a_*Población ojetivo para dosaje de mercurio: 11.35% de la meta del Sub producto  “Personas Expuestas a Contaminación de Metales Pesados con prueba de Laboratorio Confirmado por el INS” - (4399703)."/>
    <s v=""/>
    <s v=""/>
    <s v=""/>
    <s v="11.35%*4399703)**"/>
    <s v="HIS"/>
    <s v=""/>
    <s v=""/>
    <s v=""/>
    <m/>
    <s v=""/>
    <s v=""/>
    <s v=""/>
    <s v="Sumatoria de atenciones registradas con el código de administración de tratamiento, asociado a CMP en el campo LAB y con tipo financiamiento SIS (2). _x000a__x000a_U310 Administración de tratamiento. _x000a__x000a__x000a__x000a_Fuente: Reporte HIS"/>
    <s v=""/>
    <s v=""/>
    <s v=""/>
    <s v=""/>
    <s v=""/>
    <s v="- / - / I3 / I4 / II1 / II2 / - / - / - / IIE / - / -"/>
    <s v=""/>
    <s v="No"/>
    <s v=""/>
    <s v="NO"/>
    <s v="ESPERA DE LA BASE DE DATOS DEL Mapa que identifica ámbitos con fuentes de exposición a agentes contaminantes, elaborados por la Micro Red, Red o DIRESA."/>
    <s v=""/>
    <s v="ESPERA DE LA BASE DE DATOS DEL Mapa que identifica ámbitos con fuentes de exposición a agentes contaminantes, elaborados por la Micro Red, Red o DIRESA."/>
    <n v="1"/>
    <n v="0"/>
  </r>
  <r>
    <s v="0018"/>
    <x v="0"/>
    <s v="3043997"/>
    <x v="3"/>
    <s v="5000103"/>
    <s v="5000103 EXAMENES DE TAMIZAJE Y TRATAMIENTO DE PERSONAS AFECTADAS POR INTOXICACION DE METALES PESADOS"/>
    <s v="4399719"/>
    <s v="4399719 TRATAMIENTO DE PERSONAS CON INTOXICACION AGUDA COMPLICADA POR MERCURIO"/>
    <x v="0"/>
    <s v="PERSONA TRATADA"/>
    <s v="5%  de la población objetivo para dosaje de Mercurio._x000a__x000a__x000a__x000a_*Población ojetivo para dosaje de mercurio: 11.35% de la meta del  Sub producto  “Personas Expuestas a Contaminación de Metales Pesados con prueba de Laboratorio Confirmado por el INS” - (4399703)."/>
    <s v=""/>
    <s v=""/>
    <s v=""/>
    <s v="11.35%*4399703)**"/>
    <s v="HIS"/>
    <s v=""/>
    <s v=""/>
    <s v=""/>
    <m/>
    <s v=""/>
    <s v=""/>
    <s v=""/>
    <s v="Sumatoria de atenciones registradas con el código de administración de tratamiento, asociado a CMP en el campo LAB y con tipo financiamiento SIS (2)._x000a__x000a_U310   Administración de tratamiento. _x000a__x000a__x000a__x000a_Fuente: Reporte HIS"/>
    <s v=""/>
    <s v=""/>
    <s v=""/>
    <s v=""/>
    <s v=""/>
    <s v="- / - / - / - / - / - / III1 / III2 / - / - / IIIE / -"/>
    <s v=""/>
    <s v="No"/>
    <s v=""/>
    <s v="NO"/>
    <s v="ESPERA DE LA BASE DE DATOS DEL Mapa que identifica ámbitos con fuentes de exposición a agentes contaminantes, elaborados por la Micro Red, Red o DIRESA."/>
    <s v=""/>
    <s v="ESPERA DE LA BASE DE DATOS DEL Mapa que identifica ámbitos con fuentes de exposición a agentes contaminantes, elaborados por la Micro Red, Red o DIRESA."/>
    <n v="1"/>
    <n v="0"/>
  </r>
  <r>
    <s v="0018"/>
    <x v="0"/>
    <s v="3043997"/>
    <x v="3"/>
    <s v="5000103"/>
    <s v="5000103 EXAMENES DE TAMIZAJE Y TRATAMIENTO DE PERSONAS AFECTADAS POR INTOXICACION DE METALES PESADOS"/>
    <s v="4399720"/>
    <s v="4399720 TRATAMIENTO DE PERSONAS CON INTOXICACION CRONICA POR MERCURIO"/>
    <x v="0"/>
    <s v="PERSONA TRATADA"/>
    <s v="80%  de la población objetivo para dosaje de Mercurio._x000a__x000a__x000a__x000a_*Población ojetivo para dosaje de mercurio: 11.35% de la meta  del  Sub producto  “Personas Expuestas a Contaminación de Metales Pesados con prueba de Laboratorio Confirmado por el INS” - (4399703)"/>
    <s v=""/>
    <s v=""/>
    <s v=""/>
    <s v="11.35%*4399703)**"/>
    <s v="HIS"/>
    <s v=""/>
    <s v=""/>
    <s v=""/>
    <m/>
    <s v=""/>
    <s v=""/>
    <s v=""/>
    <s v="Sumatoria de atenciones registradas con el código de administración de tratamiento, asociado a CMP en el campo LAB y con tipo financiamiento SIS (2). _x000a__x000a_U310  Administración de tratamiento. _x000a__x000a__x000a__x000a_Fuente: Reporte HIS"/>
    <s v=""/>
    <s v=""/>
    <s v=""/>
    <s v=""/>
    <s v=""/>
    <s v="- / - / I3 / I4 / II1 / II2 / III1 / III2 / - / IIE / IIIE / -"/>
    <s v=""/>
    <s v="No"/>
    <s v=""/>
    <s v="NO"/>
    <s v="ESPERA DE LA BASE DE DATOS DEL Mapa que identifica ámbitos con fuentes de exposición a agentes contaminantes, elaborados por la Micro Red, Red o DIRESA."/>
    <s v=""/>
    <s v="ESPERA DE LA BASE DE DATOS DEL Mapa que identifica ámbitos con fuentes de exposición a agentes contaminantes, elaborados por la Micro Red, Red o DIRESA."/>
    <n v="1"/>
    <n v="0"/>
  </r>
  <r>
    <s v="0018"/>
    <x v="0"/>
    <s v="3043997"/>
    <x v="3"/>
    <s v="5000103"/>
    <s v="5000103 EXAMENES DE TAMIZAJE Y TRATAMIENTO DE PERSONAS AFECTADAS POR INTOXICACION DE METALES PESADOS"/>
    <s v="4399721"/>
    <s v="4399721 TRATAMIENTO QUELANTE EN LA INTOXICACION POR MERCURIO"/>
    <x v="0"/>
    <s v="PERSONA TRATADA"/>
    <s v="0.5 a 1%  de la población objetivo para dosaje de  Mercurio._x000a__x000a__x000a__x000a_*Población ojetivo para dosaje de mercurio: 11.35% de la meta del  Sub producto  “Personas Expuestas a Contaminación de Metales Pesados con prueba de Laboratorio Confirmado por el INS” - (439"/>
    <s v=""/>
    <s v=""/>
    <s v=""/>
    <s v="11.35%*4399703)**"/>
    <s v="HIS"/>
    <s v=""/>
    <s v=""/>
    <s v=""/>
    <m/>
    <s v=""/>
    <s v=""/>
    <s v=""/>
    <s v="Sumatoria de atenciones registradas con el código de administración de tratamiento, asociado a CMP en el campo LAB y con tipo financiamiento SIS (2). _x000a__x000a_U310   Administración de tratamiento. _x000a__x000a__x000a__x000a_Fuente: Reporte HIS"/>
    <s v=""/>
    <s v=""/>
    <s v=""/>
    <s v=""/>
    <s v=""/>
    <s v="- / - / - / - / - / - / III1 / III2 / - / - / IIIE / -"/>
    <s v=""/>
    <s v="No"/>
    <s v=""/>
    <s v="NO"/>
    <s v="ESPERA DE LA BASE DE DATOS DEL Mapa que identifica ámbitos con fuentes de exposición a agentes contaminantes, elaborados por la Micro Red, Red o DIRESA."/>
    <s v=""/>
    <s v="ESPERA DE LA BASE DE DATOS DEL Mapa que identifica ámbitos con fuentes de exposición a agentes contaminantes, elaborados por la Micro Red, Red o DIRESA."/>
    <n v="1"/>
    <n v="0"/>
  </r>
  <r>
    <s v="0018"/>
    <x v="0"/>
    <s v="3043997"/>
    <x v="3"/>
    <s v="5000103"/>
    <s v="5000103 EXAMENES DE TAMIZAJE Y TRATAMIENTO DE PERSONAS AFECTADAS POR INTOXICACION DE METALES PESADOS"/>
    <s v="4399722"/>
    <s v="4399722 TRATAMIENTO DE PERSONAS CON INTOXICACION AGUDA NO COMPLICADA POR CADMIO CIE 10: T56.3"/>
    <x v="0"/>
    <s v="PERSONA TRATADA"/>
    <s v="10%  de la población objetivo para dosaje de  cadmio._x000a__x000a__x000a__x000a_*Población ojetivo para dosaje de cadmio: 0.2% de la meta del Sub producto  “Personas Expuestas a Contaminación de Metales Pesados con prueba de Laboratorio Confirmado por el INS” - (4399703)."/>
    <s v=""/>
    <s v=""/>
    <s v=""/>
    <s v="0.2%*4399703)**"/>
    <s v="HIS"/>
    <s v=""/>
    <s v=""/>
    <s v=""/>
    <m/>
    <s v=""/>
    <s v=""/>
    <s v=""/>
    <s v="Sumatoria de atenciones registradas con el código de administración de tratamiento, asociado a CMP en el campo LAB y con tipo financiamiento SIS (2)._x000a__x000a_U310  Administración de tratamiento. _x000a__x000a__x000a__x000a_Fuente: Reporte HIS"/>
    <s v=""/>
    <s v=""/>
    <s v=""/>
    <s v=""/>
    <s v=""/>
    <s v="- / - / I3 / I4 / II1 / II2 / - / - / - / IIE / - / -"/>
    <s v=""/>
    <s v="No"/>
    <s v=""/>
    <s v="NO"/>
    <s v="ESPERA DE LA BASE DE DATOS DEL Mapa que identifica ámbitos con fuentes de exposición a agentes contaminantes, elaborados por la Micro Red, Red o DIRESA."/>
    <s v=""/>
    <s v="ESPERA DE LA BASE DE DATOS DEL Mapa que identifica ámbitos con fuentes de exposición a agentes contaminantes, elaborados por la Micro Red, Red o DIRESA."/>
    <n v="1"/>
    <n v="0"/>
  </r>
  <r>
    <s v="0018"/>
    <x v="0"/>
    <s v="3043997"/>
    <x v="3"/>
    <s v="5000103"/>
    <s v="5000103 EXAMENES DE TAMIZAJE Y TRATAMIENTO DE PERSONAS AFECTADAS POR INTOXICACION DE METALES PESADOS"/>
    <s v="4399723"/>
    <s v="4399723 TRATAMIENTO DE PERSONAS CON INTOXICACION AGUDA COMPLICADA POR CADMIO T56.3"/>
    <x v="0"/>
    <s v="PERSONA TRATADA"/>
    <s v="3%  de la población objetivo para dosaje de cadmio._x000a__x000a__x000a__x000a_*Población ojetivo para dosaje de cadmio: 0.2% de la meta del Sub producto  “Personas Expuestas a Contaminación de Metales Pesados con prueba de Laboratorio Confirmado por el INS” - (4399703)."/>
    <s v=""/>
    <s v=""/>
    <s v=""/>
    <s v="0.2%*4399703)**"/>
    <s v="HIS"/>
    <s v=""/>
    <s v=""/>
    <s v=""/>
    <m/>
    <s v=""/>
    <s v=""/>
    <s v=""/>
    <s v="Sumatoria de atenciones registradas con el código de administración de tratamiento, asociado a CMP en el campo LAB y con tipo financiamiento SIS (2). _x000a__x000a_U310 Administración de tratamiento. _x000a__x000a__x000a__x000a_Fuente: Reporte HIS_x000a__x000a_"/>
    <s v=""/>
    <s v=""/>
    <s v=""/>
    <s v=""/>
    <s v=""/>
    <s v="- / - / - / - / II1 / II2 / III1 / III2 / - / IIE / IIIE / -"/>
    <s v=""/>
    <s v="No"/>
    <s v=""/>
    <s v="NO"/>
    <s v="ESPERA DE LA BASE DE DATOS DEL Mapa que identifica ámbitos con fuentes de exposición a agentes contaminantes, elaborados por la Micro Red, Red o DIRESA."/>
    <s v=""/>
    <s v="ESPERA DE LA BASE DE DATOS DEL Mapa que identifica ámbitos con fuentes de exposición a agentes contaminantes, elaborados por la Micro Red, Red o DIRESA."/>
    <n v="1"/>
    <n v="0"/>
  </r>
  <r>
    <s v="0018"/>
    <x v="0"/>
    <s v="3043997"/>
    <x v="3"/>
    <s v="5000103"/>
    <s v="5000103 EXAMENES DE TAMIZAJE Y TRATAMIENTO DE PERSONAS AFECTADAS POR INTOXICACION DE METALES PESADOS"/>
    <s v="4399724"/>
    <s v="4399724 TRATAMIENTO DE PERSONAS CON INTOXICACION CRONICA POR CADMIO T56.3"/>
    <x v="0"/>
    <s v="PERSONA TRATADA"/>
    <s v="87%  de la población objetivo para dosaje de cadmio._x000a__x000a__x000a__x000a_*Población ojetivo para dosaje de cadmio: 0.2% de la meta del Sub producto “Personas Expuestas a Contaminación de Metales Pesados con prueba de Laboratorio Confirmado por el INS” - (4399703)."/>
    <s v=""/>
    <s v=""/>
    <s v=""/>
    <s v="0.2%*4399703)**"/>
    <s v="HIS"/>
    <s v=""/>
    <s v=""/>
    <s v=""/>
    <m/>
    <s v=""/>
    <s v=""/>
    <s v=""/>
    <s v="Sumatoria de atenciones registradas con el código de administración de tratamiento, asociado a CMP en el campo LAB y con tipo financiamiento SIS (2)._x000a__x000a_U310  Administración de tratamiento. _x000a__x000a__x000a__x000a_Fuente: Reporte HIS"/>
    <s v=""/>
    <s v=""/>
    <s v=""/>
    <s v=""/>
    <s v=""/>
    <s v="- / - / - / - / II1 / II2 / III1 / III2 / - / IIE / IIIE / -"/>
    <s v=""/>
    <s v="No"/>
    <s v=""/>
    <s v="NO"/>
    <s v="ESPERA DE LA BASE DE DATOS DEL Mapa que identifica ámbitos con fuentes de exposición a agentes contaminantes, elaborados por la Micro Red, Red o DIRESA."/>
    <s v=""/>
    <s v="ESPERA DE LA BASE DE DATOS DEL Mapa que identifica ámbitos con fuentes de exposición a agentes contaminantes, elaborados por la Micro Red, Red o DIRESA."/>
    <n v="1"/>
    <n v="0"/>
  </r>
  <r>
    <s v="0018"/>
    <x v="0"/>
    <s v="3043997"/>
    <x v="3"/>
    <s v="5000103"/>
    <s v="5000103 EXAMENES DE TAMIZAJE Y TRATAMIENTO DE PERSONAS AFECTADAS POR INTOXICACION DE METALES PESADOS"/>
    <s v="4399725"/>
    <s v="4399725 TRATAMIENTO QUELANTE EN LA INTOXICACION POR CADMIO CIE 10: T 56.3"/>
    <x v="0"/>
    <s v="PERSONA TRATADA"/>
    <s v="0.5 a 1%  de la población objetivo para dosaje de  cadmio._x000a__x000a__x000a__x000a_*Población ojetivo para dosaje de cadmio: 0.2% de la meta del Sub producto  “Personas Expuestas a Contaminación de Metales Pesados con prueba de Laboratorio Confirmado por el INS” - (4399703)."/>
    <s v=""/>
    <s v=""/>
    <s v=""/>
    <s v="0.2%*4399703)**"/>
    <s v="HIS"/>
    <s v=""/>
    <s v=""/>
    <s v=""/>
    <m/>
    <s v=""/>
    <s v=""/>
    <s v=""/>
    <s v="Sumatoria de atenciones registradas con el código de administración de tratamiento, asociado a CMP en el campo LAB y con tipo financiamiento SIS (2). U310  Administración de tratamiento._x000a__x000a__x000a__x000a_Fuente: Reporte HIS"/>
    <s v=""/>
    <s v=""/>
    <s v=""/>
    <s v=""/>
    <s v=""/>
    <s v="- / - / - / - / - / - / III1 / III2 / - / - / IIIE / -"/>
    <s v=""/>
    <s v="No"/>
    <s v=""/>
    <s v="NO"/>
    <s v="ESPERA DE LA BASE DE DATOS DEL Mapa que identifica ámbitos con fuentes de exposición a agentes contaminantes, elaborados por la Micro Red, Red o DIRESA."/>
    <s v=""/>
    <s v="ESPERA DE LA BASE DE DATOS DEL Mapa que identifica ámbitos con fuentes de exposición a agentes contaminantes, elaborados por la Micro Red, Red o DIRESA."/>
    <n v="1"/>
    <n v="0"/>
  </r>
  <r>
    <s v="0018"/>
    <x v="0"/>
    <s v="3000680"/>
    <x v="0"/>
    <s v="5000104"/>
    <s v="5000104 ATENCION ESTOMATOLOGICA PREVENTIVA BASICA EN NIÑOS, GESTANTES Y ADULTOS MAYORES"/>
    <s v="5000601"/>
    <s v="5000601 APLICACION DE SELLANTES"/>
    <x v="0"/>
    <s v="PERSONA ATENDIDA"/>
    <s v="En UPSS Consulta externa de establecimientos de salud con población asignada_x000a__x000a_Incrementar 5%  de  niños de 3 a 11 años SIS que recibieron aplicacion de sellantes el año anterior._x000a__x000a__x000a__x000a_En  UPSS consulta externa de establecimientos de salud sin población asig"/>
    <s v=""/>
    <s v=""/>
    <s v=""/>
    <n v="0"/>
    <s v="Fuente:  MINSA - HIS"/>
    <s v=""/>
    <s v=""/>
    <s v=""/>
    <m/>
    <s v=""/>
    <s v=""/>
    <s v=""/>
    <s v="D1351, U502, U5021"/>
    <s v=""/>
    <s v=""/>
    <s v=""/>
    <s v=""/>
    <s v=""/>
    <s v="I1 / I2 / I3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02"/>
    <x v="4"/>
    <s v="3000002"/>
    <x v="82"/>
    <s v="5000059"/>
    <s v="5000059 BRINDAR INFORMACION SOBRE SALUD SEXUAL, SALUD REPRODUCTIVA Y METODOS DE PLANIFICACION FAMILIAR"/>
    <s v="5000201"/>
    <s v="5000201 POBLACION INFORMADA EN SALUD SEXUAL Y REPRODUCTIVA POR MEDIOS DE DIFUSION MASIVA"/>
    <x v="1"/>
    <s v="PERSONA INFORMADA"/>
    <s v="Meta Fisica del sub producto: 30% de la población nacional, regional o local que accede a medios de comunicación masivos"/>
    <s v=""/>
    <s v=""/>
    <s v=""/>
    <m/>
    <s v="Población estimada por INEI."/>
    <s v=""/>
    <s v=""/>
    <s v=""/>
    <m/>
    <s v=""/>
    <s v=""/>
    <s v=""/>
    <s v="N/A"/>
    <s v=""/>
    <s v=""/>
    <s v=""/>
    <s v=""/>
    <s v=""/>
    <s v="- / - / - / - / - / - / - / - / - / - / - / SCF"/>
    <s v=""/>
    <s v=""/>
    <s v=""/>
    <s v="NO"/>
    <s v=""/>
    <s v=""/>
    <s v="Enviaran la información"/>
    <n v="1"/>
    <n v="0"/>
  </r>
  <r>
    <s v="0002"/>
    <x v="4"/>
    <s v="3000002"/>
    <x v="82"/>
    <s v="5000059"/>
    <s v="5000059 BRINDAR INFORMACION SOBRE SALUD SEXUAL, SALUD REPRODUCTIVA Y METODOS DE PLANIFICACION FAMILIAR"/>
    <s v="5000202"/>
    <s v="5000202 COMUNICADORES Y PERIODISTAS INFORMADOS EN TEMAS DE SALUD SEXUAL Y SALUD REPRODUCTIVA"/>
    <x v="1"/>
    <s v="PERSONA INFORMADA"/>
    <s v="60% de comunicadores, líderes de opinión, periodistas y voceros institucionales del ámbito de los EESS II-1 II-2 III-1 III-2."/>
    <s v=""/>
    <s v=""/>
    <s v=""/>
    <m/>
    <s v="Listas de asistencia de los participantes en las actividades desarrolladas anteriormente."/>
    <s v=""/>
    <s v=""/>
    <s v=""/>
    <m/>
    <s v=""/>
    <s v=""/>
    <s v=""/>
    <s v="N/A"/>
    <s v=""/>
    <s v=""/>
    <s v=""/>
    <s v=""/>
    <s v=""/>
    <s v="- / - / - / - / - / - / - / - / - / - / - / SCF"/>
    <s v=""/>
    <s v=""/>
    <s v=""/>
    <s v="NO"/>
    <s v=""/>
    <s v=""/>
    <s v="Van a repensar los criterios de programacion"/>
    <n v="1"/>
    <n v="0"/>
  </r>
  <r>
    <s v="0002"/>
    <x v="4"/>
    <s v="3000002"/>
    <x v="82"/>
    <s v="5000059"/>
    <s v="5000059 BRINDAR INFORMACION SOBRE SALUD SEXUAL, SALUD REPRODUCTIVA Y METODOS DE PLANIFICACION FAMILIAR"/>
    <s v="5000203"/>
    <s v="5000203 POBLACION INFORMADA EN SALUD REPRODUCTIVA POR MEDIOS ALTERNATIVOS DE COMUNICACION"/>
    <x v="1"/>
    <s v="PERSONA INFORMADA"/>
    <s v="20% de la población en edad fértil que accede a medios de comunicación masivos."/>
    <s v=""/>
    <s v=""/>
    <s v=""/>
    <m/>
    <s v="Listas de asistencia de los participantes en las actividades desarrolladas en el periodo."/>
    <s v=""/>
    <s v=""/>
    <s v=""/>
    <m/>
    <s v=""/>
    <s v=""/>
    <s v=""/>
    <s v="N/A"/>
    <s v=""/>
    <s v=""/>
    <s v=""/>
    <s v=""/>
    <s v=""/>
    <s v="- / - / - / - / - / - / - / - / - / - / - / SCF"/>
    <s v=""/>
    <s v=""/>
    <s v=""/>
    <s v="NO"/>
    <s v=""/>
    <s v=""/>
    <s v="Van a repensar los criterios de programacion"/>
    <n v="1"/>
    <n v="0"/>
  </r>
  <r>
    <s v="0002"/>
    <x v="4"/>
    <s v="3000005"/>
    <x v="83"/>
    <s v="5000058"/>
    <s v="5000058 BRINDAR SERVICIOS DE SALUD PARA PREVENCION DEL EMBARAZO A ADOLESCENTES"/>
    <s v="5000502"/>
    <s v="5000502 ATENCION INTEGRAL PARA LA PREVENCION DEL EMBARAZO ADOLESCENTE"/>
    <x v="0"/>
    <s v="ADOLESCENTE ATENDIDA"/>
    <s v="10% del total de adolescentes de 12 a 17 años que corresponde atender al Minsa y a los gobiernos regionales. _x000a__x000a_Fuente:"/>
    <s v=""/>
    <s v=""/>
    <s v="30% de adolescentes de 12 a 17 años afiliados al SIS"/>
    <m/>
    <m/>
    <s v=""/>
    <s v=""/>
    <s v="SIS"/>
    <s v="SIS"/>
    <s v=""/>
    <s v=""/>
    <s v=""/>
    <s v="99402.03"/>
    <s v=""/>
    <s v=""/>
    <s v=""/>
    <s v=""/>
    <s v=""/>
    <s v="I1 / I2 / I3 / I4 / II1 / II2 / III1 / III2 / - / IIE / IIIE / -"/>
    <s v="Todos los establecimientos"/>
    <s v=""/>
    <s v=""/>
    <s v="SI"/>
    <s v=""/>
    <s v=""/>
    <s v=""/>
    <n v="1"/>
    <n v="1"/>
  </r>
  <r>
    <s v="0018"/>
    <x v="0"/>
    <s v="3000680"/>
    <x v="0"/>
    <s v="5000104"/>
    <s v="5000104 ATENCION ESTOMATOLOGICA PREVENTIVA BASICA EN NIÑOS, GESTANTES Y ADULTOS MAYORES"/>
    <s v="5000602"/>
    <s v="5000602 APLICACION DE FLUOR BARNIZ"/>
    <x v="0"/>
    <s v="PERSONA ATENDIDA"/>
    <s v="En UPSS Consulta externa de establecimientos de salud con población asignada_x000a__x000a_Incrementar 5%  de  poblacion SIS que recibieron aplicacion de fluor barniz el año anterior._x000a__x000a__x000a__x000a_En  UPSS consulta externa de establecimientos de salud sin población asignada: _x000a__x000a_"/>
    <s v=""/>
    <s v=""/>
    <s v=""/>
    <n v="0"/>
    <s v="Fuente:  MINSA - HIS"/>
    <s v=""/>
    <s v=""/>
    <s v=""/>
    <m/>
    <s v=""/>
    <s v=""/>
    <s v=""/>
    <s v="D1206"/>
    <s v=""/>
    <s v=""/>
    <s v=""/>
    <s v=""/>
    <s v=""/>
    <s v="I1 / I2 / I3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680"/>
    <x v="0"/>
    <s v="5000104"/>
    <s v="5000104 ATENCION ESTOMATOLOGICA PREVENTIVA BASICA EN NIÑOS, GESTANTES Y ADULTOS MAYORES"/>
    <s v="5000603"/>
    <s v="5000603 APLICACION DEL FLUOR GEL"/>
    <x v="0"/>
    <s v="PERSONA ATENDIDA"/>
    <s v="En UPSS Consulta externa de establecimientos de salud con población asignada_x000a__x000a_Incrementar 5%  de  poblacion SIS que recibieron aplicacion de fluor gel el año anterior._x000a__x000a__x000a__x000a__x000a__x000a_En  UPSS consulta externa de establecimientos de salud sin población asignada: _x000a__x000a_I"/>
    <s v=""/>
    <s v=""/>
    <s v=""/>
    <n v="0"/>
    <s v="Fuente:  MINSA - HIS"/>
    <s v=""/>
    <s v=""/>
    <s v=""/>
    <m/>
    <s v=""/>
    <s v=""/>
    <s v=""/>
    <s v="D1204, U500, U501"/>
    <s v=""/>
    <s v=""/>
    <s v=""/>
    <s v=""/>
    <s v=""/>
    <s v="I1 / I2 / I3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680"/>
    <x v="0"/>
    <s v="5000104"/>
    <s v="5000104 ATENCION ESTOMATOLOGICA PREVENTIVA BASICA EN NIÑOS, GESTANTES Y ADULTOS MAYORES"/>
    <s v="5000606"/>
    <s v="5000606 PROFILAXIS DENTAL"/>
    <x v="0"/>
    <s v="PERSONA ATENDIDA"/>
    <s v="En UPSS Consulta externa de establecimientos de salud con población asignada_x000a__x000a_Incrementar 5%  de  poblacion SIS que recibieron Profilaxis dental el año anterior._x000a__x000a__x000a__x000a_En  UPSS consulta externa de establecimientos de salud sin población asignada: _x000a__x000a_Increment"/>
    <s v=""/>
    <s v=""/>
    <s v=""/>
    <n v="0"/>
    <s v="Fuente:  MINSA - HIS"/>
    <s v=""/>
    <s v=""/>
    <s v=""/>
    <m/>
    <s v=""/>
    <s v=""/>
    <s v=""/>
    <s v="D1110, U516"/>
    <s v=""/>
    <s v=""/>
    <s v=""/>
    <s v=""/>
    <s v=""/>
    <s v="I1 / I2 / I3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681"/>
    <x v="1"/>
    <s v="5000105"/>
    <s v="5000105 ATENCION ESTOMATOLOGICA RECUPERATIVA BASICA EN NIÑOS, GESTANTES Y ADULTOS MAYORES"/>
    <s v="5000701"/>
    <s v="5000701 DEBRIDACION DE LOS PROCESOS INFECCIOSOS BUCODENTALES"/>
    <x v="0"/>
    <s v="CASO ATENDIDO"/>
    <s v="En UPSS Consulta externa de establecimientos de salud con población asignada_x000a__x000a_Incrementar 10%  de la sumatoria de atenciones registradas para debridacion de procesos infecciosos bucodentales realizada  en poblacion SIS el año anterior._x000a__x000a__x000a__x000a_En  UPSS consult"/>
    <s v=""/>
    <s v=""/>
    <s v=""/>
    <n v="0"/>
    <s v="Fuente:  MINSA - HIS"/>
    <s v=""/>
    <s v=""/>
    <s v=""/>
    <m/>
    <s v=""/>
    <s v=""/>
    <s v=""/>
    <s v="D3221, 40800, 40801, 41000, 41005, 41006, 41007, 41008, 41009, 41015, 41016, 41017, 41018,41800, 42300, 42305, 42310, 42320, D7152, D7154, D7156, D7510, D7511, D7520, D7521"/>
    <s v=""/>
    <s v=""/>
    <s v=""/>
    <s v=""/>
    <s v=""/>
    <s v="I1 / I2 / I3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681"/>
    <x v="1"/>
    <s v="5000105"/>
    <s v="5000105 ATENCION ESTOMATOLOGICA RECUPERATIVA BASICA EN NIÑOS, GESTANTES Y ADULTOS MAYORES"/>
    <s v="5000702"/>
    <s v="5000702 CONSULTA ESTOMATOLOGICA"/>
    <x v="0"/>
    <s v="CASO ATENDIDO"/>
    <s v="En UPSS Consulta externa de establecimientos de salud con población asignada_x000a__x000a_Incrementar 10%  de la sumatoria de atenciones registradas para consulta estomatologica realizada  en poblacion SIS el año anterior._x000a__x000a__x000a__x000a_En  UPSS consulta externa de establecimie"/>
    <s v=""/>
    <s v=""/>
    <s v=""/>
    <n v="0"/>
    <s v="Fuente:  MINSA - HIS"/>
    <s v=""/>
    <s v=""/>
    <s v=""/>
    <m/>
    <s v=""/>
    <s v=""/>
    <s v=""/>
    <s v="D0160, D0140"/>
    <s v=""/>
    <s v=""/>
    <s v=""/>
    <s v=""/>
    <s v=""/>
    <s v="I1 / I2 / I3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681"/>
    <x v="1"/>
    <s v="5000105"/>
    <s v="5000105 ATENCION ESTOMATOLOGICA RECUPERATIVA BASICA EN NIÑOS, GESTANTES Y ADULTOS MAYORES"/>
    <s v="5000703"/>
    <s v="5000703 EXODONCIA SIMPLE"/>
    <x v="0"/>
    <s v="CASO ATENDIDO"/>
    <s v="En UPSS Consulta externa de establecimientos de salud con población asignada_x000a__x000a_Incrementar 10%  de la sumatoria de atenciones registradas para EXODONCIA SIMPLE realizada  en poblacion SIS el año anterior._x000a__x000a__x000a__x000a_En  UPSS consulta externa de establecimientos de"/>
    <s v=""/>
    <s v=""/>
    <s v=""/>
    <n v="0"/>
    <s v="Fuente:  MINSA - HIS"/>
    <s v=""/>
    <s v=""/>
    <s v=""/>
    <m/>
    <s v=""/>
    <s v=""/>
    <s v=""/>
    <s v="D7111, D7140, U5152"/>
    <s v=""/>
    <s v=""/>
    <s v=""/>
    <s v=""/>
    <s v=""/>
    <s v="I1 / I2 / I3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681"/>
    <x v="1"/>
    <s v="5000105"/>
    <s v="5000105 ATENCION ESTOMATOLOGICA RECUPERATIVA BASICA EN NIÑOS, GESTANTES Y ADULTOS MAYORES"/>
    <s v="5000704"/>
    <s v="5000704 RESTAURACIONES DENTALES CON IONOMERO DE VIDRIO"/>
    <x v="0"/>
    <s v="CASO ATENDIDO"/>
    <s v="En UPSS Consulta externa de establecimientos de salud con población asignada_x000a__x000a_Incrementar 10%  de la sumatoria de atenciones registradas para RESTAURACIONES DENTALES CON IONOMERO DE VIDRIO realizada  en poblacion SIS el año anterior._x000a__x000a__x000a__x000a_En  UPSS consulta "/>
    <s v=""/>
    <s v=""/>
    <s v=""/>
    <n v="0"/>
    <s v="Fuente:  MINSA - HIS"/>
    <s v=""/>
    <s v=""/>
    <s v=""/>
    <m/>
    <s v=""/>
    <s v=""/>
    <s v=""/>
    <s v="E2395, E2396, E2397, E2398,E2399, E2400, U525, U522"/>
    <s v=""/>
    <s v=""/>
    <s v=""/>
    <s v=""/>
    <s v=""/>
    <s v="I1 / I2 / I3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681"/>
    <x v="1"/>
    <s v="5000105"/>
    <s v="5000105 ATENCION ESTOMATOLOGICA RECUPERATIVA BASICA EN NIÑOS, GESTANTES Y ADULTOS MAYORES"/>
    <s v="5000705"/>
    <s v="5000705 RESTAURACIONES DENTALES CON RESINA"/>
    <x v="0"/>
    <s v="CASO ATENDIDO"/>
    <s v="En UPSS Consulta externa de establecimientos de salud con población asignada_x000a__x000a_Incrementar 10%  de la sumatoria de atenciones registradas para RESTAURACIONES DENTALES CON RESINA realizada  en poblacion SIS el año anterior._x000a__x000a__x000a__x000a_En  UPSS consulta externa de e"/>
    <s v=""/>
    <s v=""/>
    <s v=""/>
    <n v="0"/>
    <s v="Fuente:  MINSA - HIS"/>
    <s v=""/>
    <s v=""/>
    <s v=""/>
    <m/>
    <s v=""/>
    <s v=""/>
    <s v=""/>
    <s v="D2330, D2331, D2332, D2335, D2390, D2391, D2392, D2393, D2394, E2336, E2337, 340, E2341, E2342, E2343, U529, U527, U526, U523"/>
    <s v=""/>
    <s v=""/>
    <s v=""/>
    <s v=""/>
    <s v=""/>
    <s v="I1 / I2 / I3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682"/>
    <x v="2"/>
    <s v="5000106"/>
    <s v="5000106 ATENCION ESTOMATOLOGICA ESPECIALIZADA BASICA"/>
    <s v="5000801"/>
    <s v="5000801 PULPOTOMIA"/>
    <x v="0"/>
    <s v="CASO ATENDIDO"/>
    <s v="En UPSS Consulta externa de establecimientos de salud con población asignada_x000a__x000a_Incrementar 10%  de la sumatoria de atenciones registradas para PULPOTOMIAS realizada  en poblacion  SIS el año anterior._x000a__x000a__x000a__x000a_En  UPSS consulta externa de establecimientos de sal"/>
    <s v=""/>
    <s v=""/>
    <s v=""/>
    <n v="0"/>
    <s v="Fuente:  MINSA - HIS"/>
    <s v=""/>
    <s v=""/>
    <s v=""/>
    <m/>
    <s v=""/>
    <s v=""/>
    <s v=""/>
    <s v="D3220, D3222, U5181"/>
    <s v=""/>
    <s v=""/>
    <s v=""/>
    <s v=""/>
    <s v=""/>
    <s v="- / I2 / I3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682"/>
    <x v="2"/>
    <s v="5000106"/>
    <s v="5000106 ATENCION ESTOMATOLOGICA ESPECIALIZADA BASICA"/>
    <s v="5000802"/>
    <s v="5000802 PULPECTOMIA"/>
    <x v="0"/>
    <s v="CASO ATENDIDO"/>
    <s v="En UPSS Consulta externa de establecimientos de salud con población asignada_x000a__x000a_Incrementar 10%  de la sumatoria de atenciones registradas para PULPECTOMIA realizada  en poblacion  SIS el año anterior._x000a__x000a__x000a__x000a_En  UPSS consulta externa de establecimientos de sal"/>
    <s v=""/>
    <s v=""/>
    <s v=""/>
    <n v="0"/>
    <s v="Fuente:  MINSA - HIS"/>
    <s v=""/>
    <s v=""/>
    <s v=""/>
    <m/>
    <s v=""/>
    <s v=""/>
    <s v=""/>
    <s v="D3230, D3240, U5183"/>
    <s v=""/>
    <s v=""/>
    <s v=""/>
    <s v=""/>
    <s v=""/>
    <s v="- / I2 / I3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682"/>
    <x v="2"/>
    <s v="5000106"/>
    <s v="5000106 ATENCION ESTOMATOLOGICA ESPECIALIZADA BASICA"/>
    <s v="5000804"/>
    <s v="5000804 REHABILITACION PROTESICA"/>
    <x v="0"/>
    <s v="CASO ATENDIDO"/>
    <s v="En UPSS Consulta externa de establecimientos de salud con población asignada_x000a__x000a_Incrementar 10%  de la sumatoria de atenciones registradas para REHABILITACION PROTESICA realizada  en poblacion  SIS el año anterior._x000a__x000a__x000a__x000a_En  UPSS consulta externa de establecim"/>
    <s v=""/>
    <s v=""/>
    <s v=""/>
    <n v="0"/>
    <s v="Fuente:  MINSA - HIS"/>
    <s v=""/>
    <s v=""/>
    <s v=""/>
    <m/>
    <s v=""/>
    <s v=""/>
    <s v=""/>
    <s v="D5110,D5213,D5211,D5820"/>
    <s v=""/>
    <s v=""/>
    <s v=""/>
    <s v=""/>
    <s v=""/>
    <s v="- / I2 / I3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682"/>
    <x v="2"/>
    <s v="5000106"/>
    <s v="5000106 ATENCION ESTOMATOLOGICA ESPECIALIZADA BASICA"/>
    <s v="5000805"/>
    <s v="5000805 CURETAJE SUBGINGIVAL"/>
    <x v="0"/>
    <s v="CASO ATENDIDO"/>
    <s v="En UPSS Consulta externa de establecimientos de salud con población asignada_x000a__x000a_Incrementar 10%  de la sumatoria de atenciones registradas para CURETAJE SUBGINGIVAL realizada  en poblacion  SIS el año anterior._x000a__x000a__x000a__x000a_En  UPSS consulta externa de establecimient"/>
    <s v=""/>
    <s v=""/>
    <s v=""/>
    <n v="0"/>
    <s v="Fuente:  MINSA - HIS"/>
    <s v=""/>
    <s v=""/>
    <s v=""/>
    <m/>
    <s v=""/>
    <s v=""/>
    <s v=""/>
    <s v="E4130"/>
    <s v=""/>
    <s v=""/>
    <s v=""/>
    <s v=""/>
    <s v=""/>
    <s v="- / - / I3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682"/>
    <x v="2"/>
    <s v="5000106"/>
    <s v="5000106 ATENCION ESTOMATOLOGICA ESPECIALIZADA BASICA"/>
    <s v="5000806"/>
    <s v="5000806 FIJACION Y/O FERULIZACION DE PIEZAS DENTALES CON RESINA FOTOCURABLE"/>
    <x v="0"/>
    <s v="CASO ATENDIDO"/>
    <s v="En UPSS Consulta externa de establecimientos de salud con población asignada_x000a__x000a_Incrementar 10%  de la sumatoria de atenciones registradas para FIJACION Y/O FERULIZACION DE PIEZAS DENTALES CON RESINA FOTOCURABLE realizada  en poblacion  SIS el año anterior."/>
    <s v=""/>
    <s v=""/>
    <s v=""/>
    <n v="0"/>
    <s v="Fuente:  MINSA - HIS"/>
    <s v=""/>
    <s v=""/>
    <s v=""/>
    <m/>
    <s v=""/>
    <s v=""/>
    <s v=""/>
    <s v="E4320, E4321, D3420, D7182, D7246, D7260, D7296"/>
    <s v=""/>
    <s v=""/>
    <s v=""/>
    <s v=""/>
    <s v=""/>
    <s v="- / - / I3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682"/>
    <x v="2"/>
    <s v="5000106"/>
    <s v="5000106 ATENCION ESTOMATOLOGICA ESPECIALIZADA BASICA"/>
    <s v="5000808"/>
    <s v="5000808 EXODONCIA COMPLEJA"/>
    <x v="0"/>
    <s v="CASO ATENDIDO"/>
    <s v="En UPSS Consulta externa de establecimientos de salud con población asignada_x000a__x000a_Incrementar 10%  de la sumatoria de atenciones registradas para EXODONCIA COMPLEJA realizada  en poblacion  SIS el año anterior._x000a__x000a__x000a__x000a_En  UPSS consulta externa de establecimientos"/>
    <s v=""/>
    <s v=""/>
    <s v=""/>
    <n v="0"/>
    <s v="Fuente:  MINSA - HIS"/>
    <s v=""/>
    <s v=""/>
    <s v=""/>
    <m/>
    <s v=""/>
    <s v=""/>
    <s v=""/>
    <s v="D7210, D7220, D7230, D7240, D7241, D7250, U515"/>
    <s v=""/>
    <s v=""/>
    <s v=""/>
    <s v=""/>
    <s v=""/>
    <s v="- / - / I3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682"/>
    <x v="2"/>
    <s v="5000106"/>
    <s v="5000106 ATENCION ESTOMATOLOGICA ESPECIALIZADA BASICA"/>
    <s v="5000809"/>
    <s v="5000809 APEXOGENESIS"/>
    <x v="0"/>
    <s v="CASO ATENDIDO"/>
    <s v="En UPSS Consulta externa de establecimientos de salud con población asignada_x000a__x000a_Incrementar 10%  de la sumatoria de atenciones registradas para APEXOGENESIS realizada  en poblacion  SIS el año anterior._x000a__x000a__x000a__x000a_En  UPSS consulta externa de establecimientos de sa"/>
    <s v=""/>
    <s v=""/>
    <s v=""/>
    <n v="0"/>
    <s v="Fuente:  MINSA - HIS"/>
    <s v=""/>
    <s v=""/>
    <s v=""/>
    <m/>
    <s v=""/>
    <s v=""/>
    <s v=""/>
    <s v="D3353"/>
    <s v=""/>
    <s v=""/>
    <s v=""/>
    <s v=""/>
    <s v=""/>
    <s v="- / - / -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682"/>
    <x v="2"/>
    <s v="5000106"/>
    <s v="5000106 ATENCION ESTOMATOLOGICA ESPECIALIZADA BASICA"/>
    <s v="5000810"/>
    <s v="5000810 APICECTOMIA"/>
    <x v="0"/>
    <s v="CASO ATENDIDO"/>
    <s v="En UPSS Consulta externa de establecimientos de salud con población asignada_x000a__x000a_Incrementar 10%  de la sumatoria de atenciones registradas para APICECTOMIArealizada  en poblacion  SIS el año anterior._x000a__x000a__x000a__x000a_En  UPSS consulta externa de establecimientos de salu"/>
    <s v=""/>
    <s v=""/>
    <s v=""/>
    <n v="0"/>
    <s v="Fuente:  MINSA - HIS"/>
    <s v=""/>
    <s v=""/>
    <s v=""/>
    <m/>
    <s v=""/>
    <s v=""/>
    <s v=""/>
    <s v="D3410, D3421, D3425, D3430, D7118"/>
    <s v=""/>
    <s v=""/>
    <s v=""/>
    <s v=""/>
    <s v=""/>
    <s v="- / - / -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682"/>
    <x v="2"/>
    <s v="5000106"/>
    <s v="5000106 ATENCION ESTOMATOLOGICA ESPECIALIZADA BASICA"/>
    <s v="5000811"/>
    <s v="5000811 FRENECTOMIA"/>
    <x v="0"/>
    <s v="CASO ATENDIDO"/>
    <s v="En UPSS Consulta externa de establecimientos de salud con población asignada_x000a__x000a_Incrementar 10%  de la sumatoria de atenciones registradas para FRENECTOMIA realizada  en poblacion  SIS el año anterior._x000a__x000a__x000a__x000a_En  UPSS consulta externa de establecimientos de sal"/>
    <s v=""/>
    <s v=""/>
    <s v=""/>
    <n v="0"/>
    <s v="Fuente:  MINSA - HIS"/>
    <s v=""/>
    <s v=""/>
    <s v=""/>
    <m/>
    <s v=""/>
    <s v=""/>
    <s v=""/>
    <s v="D7960, 40819, U5337"/>
    <s v=""/>
    <s v=""/>
    <s v=""/>
    <s v=""/>
    <s v=""/>
    <s v="- / - / -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682"/>
    <x v="2"/>
    <s v="5000106"/>
    <s v="5000106 ATENCION ESTOMATOLOGICA ESPECIALIZADA BASICA"/>
    <s v="5000812"/>
    <s v="5000812 APEXIFICACION"/>
    <x v="0"/>
    <s v="CASO ATENDIDO"/>
    <s v="En UPSS Consulta externa de establecimientos de salud con población asignada_x000a__x000a_Incrementar 10%  de la sumatoria de atenciones registradas para APEXIFICACION realizada  en poblacion  SIS el año anterior._x000a__x000a__x000a__x000a_En  UPSS consulta externa de establecimientos de s"/>
    <s v=""/>
    <s v=""/>
    <s v=""/>
    <n v="0"/>
    <s v="Fuente:  MINSA - HIS"/>
    <s v=""/>
    <s v=""/>
    <s v=""/>
    <m/>
    <s v=""/>
    <s v=""/>
    <s v=""/>
    <s v="D3351, D3352"/>
    <s v=""/>
    <s v=""/>
    <s v=""/>
    <s v=""/>
    <s v=""/>
    <s v="- / - / -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682"/>
    <x v="2"/>
    <s v="5000106"/>
    <s v="5000106 ATENCION ESTOMATOLOGICA ESPECIALIZADA BASICA"/>
    <s v="5000813"/>
    <s v="5000813 CIRUGIA PERIODONTAL"/>
    <x v="0"/>
    <s v="CASO ATENDIDO"/>
    <s v="En UPSS Consulta externa de establecimientos de salud con población asignada_x000a__x000a_Incrementar 10%  de la sumatoria de atenciones registradas para CIRUGIA PERIODONTALrealizada  en poblacion  SIS el año anterior._x000a__x000a__x000a__x000a_En  UPSS consulta externa de establecimientos"/>
    <s v=""/>
    <s v=""/>
    <s v=""/>
    <n v="0"/>
    <s v="Fuente:  MINSA - HIS"/>
    <s v=""/>
    <s v=""/>
    <s v=""/>
    <m/>
    <s v=""/>
    <s v=""/>
    <s v=""/>
    <s v="D4210, D4211, D4245, D4240, D4241, U5333"/>
    <s v=""/>
    <s v=""/>
    <s v=""/>
    <s v=""/>
    <s v=""/>
    <s v="- / - / -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012"/>
    <x v="84"/>
    <s v="5000110"/>
    <s v="5000110 BRINDAR TRATAMIENTO A PACIENTES CON DIAGNOSTICO DE CATARATAS"/>
    <s v="5001207"/>
    <s v="5001207 TRATAMIENTO Y CONTROL ESPECIALIZADO DE COMPLICACIONES POST QUIRURGICAS POR OPACIDAD DE CAPSULA POSTERIOR"/>
    <x v="0"/>
    <s v="PERSONA TRATADA"/>
    <s v="La meta fisica es igual al 5% de las personas programadas en los sub productos de tratamiento especializado (Cirugía de catarata por incisión extra capsular del cristalino o incisión pequeña y con facoemulsificación)."/>
    <s v=""/>
    <s v=""/>
    <s v=""/>
    <s v="5%*(5001209+5001208)???"/>
    <s v="HIS"/>
    <s v=""/>
    <s v=""/>
    <s v=""/>
    <m/>
    <s v=""/>
    <s v=""/>
    <s v=""/>
    <m/>
    <s v=""/>
    <s v=""/>
    <s v=""/>
    <s v=""/>
    <s v=""/>
    <s v="- / - / - / - / II1 / II2 / III1 / III2 / - / IIE / IIIE / -"/>
    <s v=""/>
    <s v="No"/>
    <s v=""/>
    <s v="NO"/>
    <s v="Lista de EESS con capacidad resolutiva//*Se puede usar las categprías //*En todo caso se podría porgramar según el HISS"/>
    <s v=""/>
    <s v="Lista de EESS con capacidad resolutiva//*Se puede usar las categprías //*En todo caso se podría porgramar según el HISS"/>
    <n v="1"/>
    <n v="0"/>
  </r>
  <r>
    <s v="0018"/>
    <x v="0"/>
    <s v="3000011"/>
    <x v="85"/>
    <s v="5000109"/>
    <s v="5000109 EVALUACION DE TAMIZAJE Y DIAGNOSTICO DE PACIENTES CON CATARATAS"/>
    <s v="5001101"/>
    <s v="5001101 TAMIZAJE Y DETECCIÓN DE CATARATA MEDIANTE EXAMEN DE AGUDEZA VISUAL EN PRIMER Y SEGUNDO NIVEL DE ATENCIÓN"/>
    <x v="0"/>
    <s v="PERSONA TAMIZADA"/>
    <s v="La meta fisica es igual al 80 % de la población de 50 años a más de edad, afiliadas al Seguro Integral de Salud."/>
    <s v=""/>
    <s v=""/>
    <s v=""/>
    <n v="0"/>
    <s v="HIS"/>
    <s v=""/>
    <s v=""/>
    <s v=""/>
    <m/>
    <s v=""/>
    <s v=""/>
    <s v=""/>
    <s v="CPT 99173 - determinacion de la agudeza visual"/>
    <s v=""/>
    <s v=""/>
    <s v=""/>
    <s v=""/>
    <s v=""/>
    <s v="I1 / I2 / I3 / I4 / II1 / - / - / - / - / - / - / -"/>
    <s v=""/>
    <s v="SI"/>
    <s v=""/>
    <s v="SI"/>
    <s v=""/>
    <s v=""/>
    <s v=""/>
    <n v="1"/>
    <n v="1"/>
  </r>
  <r>
    <s v="0018"/>
    <x v="0"/>
    <s v="3000011"/>
    <x v="85"/>
    <s v="5000109"/>
    <s v="5000109 EVALUACION DE TAMIZAJE Y DIAGNOSTICO DE PACIENTES CON CATARATAS"/>
    <s v="5001102"/>
    <s v="5001102 EVALUACIÓN Y DESPISTAJE DE CATARATA"/>
    <x v="0"/>
    <s v="PERSONA EVALUADA"/>
    <s v="La meta fisica es igual al 25% de la población programada en la Sub producto tamizaje y detección de catarata."/>
    <s v=""/>
    <s v=""/>
    <s v=""/>
    <s v="25%*5001101"/>
    <s v="HIS"/>
    <s v=""/>
    <s v=""/>
    <s v=""/>
    <m/>
    <s v=""/>
    <s v=""/>
    <s v=""/>
    <s v="Sumatoria de actividades registradas con diagnóstico presuntivo de Catarata Senil no especificada, código CIE 10 – H25.9"/>
    <s v=""/>
    <s v=""/>
    <s v=""/>
    <s v=""/>
    <s v=""/>
    <s v="- / I2 / I3 / I4 / II1 / - / - / - / - / - / - / -"/>
    <s v=""/>
    <s v="SI"/>
    <s v=""/>
    <s v="SI"/>
    <s v=""/>
    <s v=""/>
    <s v=""/>
    <n v="1"/>
    <n v="1"/>
  </r>
  <r>
    <s v="0018"/>
    <x v="0"/>
    <s v="3000011"/>
    <x v="85"/>
    <s v="5000109"/>
    <s v="5000109 EVALUACION DE TAMIZAJE Y DIAGNOSTICO DE PACIENTES CON CATARATAS"/>
    <s v="5001103"/>
    <s v="5001103 REFERENCIA PARA DIAGNÓSTICO Y TRATAMIENTO DE CEGUERA POR CATARATA EN EL PRIMER NIVEL DE ATENCIÓN"/>
    <x v="1"/>
    <s v="PERSONA REFERIDA"/>
    <s v="La meta fisica es igual al 80% de personas programadas en Sub producto evaluación y despistaje de catarata."/>
    <s v=""/>
    <s v=""/>
    <s v=""/>
    <s v="80%*5001102"/>
    <s v="HIS"/>
    <s v=""/>
    <s v=""/>
    <s v=""/>
    <m/>
    <s v=""/>
    <s v=""/>
    <s v=""/>
    <s v="Sumatoria de referencias registradas con (RF) en casillero Lab asociado a diagnóstico Catarata Senil no especificada (H25.9) con registro (P) en tipo de diagnóstico."/>
    <s v=""/>
    <s v=""/>
    <s v=""/>
    <s v=""/>
    <s v=""/>
    <s v="I1 / I2 / I3 / I4 / II1 / - / - / - / - / - / - / -"/>
    <s v=""/>
    <s v="SI"/>
    <s v=""/>
    <s v="SI"/>
    <s v=""/>
    <s v=""/>
    <s v=""/>
    <n v="1"/>
    <n v="1"/>
  </r>
  <r>
    <s v="0018"/>
    <x v="0"/>
    <s v="3000011"/>
    <x v="85"/>
    <s v="5000109"/>
    <s v="5000109 EVALUACION DE TAMIZAJE Y DIAGNOSTICO DE PACIENTES CON CATARATAS"/>
    <s v="5001104"/>
    <s v="5001104 DIAGNOSTICO DE CEGUERA POR CATARATA - CONSULTA POR OFTALMOLOGIA"/>
    <x v="0"/>
    <s v="PERSONA DIAGNOSTICADA"/>
    <s v="La meta fisica es igual al  58% de las personas de 50 años a más de edad, programadas en el Sub producto referencia para diagnóstico y tratamiento de catarata"/>
    <s v=""/>
    <s v=""/>
    <s v=""/>
    <s v="58%*5001103"/>
    <s v="HIS"/>
    <s v=""/>
    <s v=""/>
    <s v=""/>
    <m/>
    <s v=""/>
    <s v=""/>
    <s v=""/>
    <s v="Sumatoria de los diagnósticos listados a continuación:_x000a__x000a_- Catarata senil nuclear. (H25.1)_x000a__x000a_- Catarata senil, tipo Morganiana. (H25.2)_x000a__x000a_- Otras cataratas seniles (H25.8)_x000a__x000a_- Catarata infantil, juvenil y presenil. (H26.0)_x000a__x000a_- Catarata traumática. (H26.1) - Co"/>
    <s v=""/>
    <s v=""/>
    <s v=""/>
    <s v=""/>
    <s v=""/>
    <s v="- / - / I3 / I4 / II1 / II2 / III1 / III2 / - / IIE / IIIE / -"/>
    <s v=""/>
    <s v="SI"/>
    <s v=""/>
    <s v="SI"/>
    <s v=""/>
    <s v=""/>
    <s v=""/>
    <n v="1"/>
    <n v="1"/>
  </r>
  <r>
    <s v="0018"/>
    <x v="0"/>
    <s v="3000011"/>
    <x v="85"/>
    <s v="5000109"/>
    <s v="5000109 EVALUACION DE TAMIZAJE Y DIAGNOSTICO DE PACIENTES CON CATARATAS"/>
    <s v="5001105"/>
    <s v="5001105 CONSEJERÍA PARA DETECCIÓN OPORTUNA Y CONTROL  DE CATARATA."/>
    <x v="0"/>
    <s v="PERSONA INFORMADA"/>
    <s v="La meta fisica es igual a100% de personas programadas en la Sub producto evaluación y despistaje de catarata"/>
    <s v=""/>
    <s v=""/>
    <s v=""/>
    <s v="100%*5001102"/>
    <s v="HIS"/>
    <s v=""/>
    <s v=""/>
    <s v=""/>
    <m/>
    <s v=""/>
    <s v=""/>
    <s v=""/>
    <s v="Sumatoria de actividades registradas con diagnóstico presuntivo de Catarata Senil no especificada, código CIE 10 – H25.9"/>
    <s v=""/>
    <s v=""/>
    <s v=""/>
    <s v=""/>
    <s v=""/>
    <s v="I1 / I2 / I3 / I4 / II1 / - / - / - / - / - / - / -"/>
    <s v=""/>
    <s v="SI"/>
    <s v=""/>
    <s v="SI"/>
    <s v=""/>
    <s v=""/>
    <s v=""/>
    <n v="1"/>
    <n v="1"/>
  </r>
  <r>
    <s v="0018"/>
    <x v="0"/>
    <s v="3000011"/>
    <x v="85"/>
    <s v="5000109"/>
    <s v="5000109 EVALUACION DE TAMIZAJE Y DIAGNOSTICO DE PACIENTES CON CATARATAS"/>
    <s v="5001106"/>
    <s v="5001106 EXAMEN DE APOYO AL DIAGNÓSTICO EN LABORATORIO"/>
    <x v="0"/>
    <s v="PERSONA EVALUADA"/>
    <s v="La meta fisica es igual al  80% de las personas de 50 años a más de edad, programados en el sub producto diagnóstico de catarata."/>
    <s v=""/>
    <s v=""/>
    <s v=""/>
    <s v="80%*5001104"/>
    <s v="HIS"/>
    <s v=""/>
    <s v=""/>
    <s v=""/>
    <m/>
    <s v=""/>
    <s v=""/>
    <s v=""/>
    <m/>
    <s v=""/>
    <s v=""/>
    <s v=""/>
    <s v=""/>
    <s v=""/>
    <s v="- / - / I3 / I4 / II1 / II2 / III1 / III2 / - / IIE / IIIE / -"/>
    <s v=""/>
    <s v="SI"/>
    <s v=""/>
    <s v="SI"/>
    <s v=""/>
    <s v=""/>
    <s v=""/>
    <n v="1"/>
    <n v="1"/>
  </r>
  <r>
    <s v="0018"/>
    <x v="0"/>
    <s v="3000011"/>
    <x v="85"/>
    <s v="5000109"/>
    <s v="5000109 EVALUACION DE TAMIZAJE Y DIAGNOSTICO DE PACIENTES CON CATARATAS"/>
    <s v="5001107"/>
    <s v="5001107 EXAMEN DE APOYO AL DIAGNÓSTICO EN CARDIOLOGÍA"/>
    <x v="1"/>
    <s v="PERSONA EVALUADA"/>
    <s v="La meta fisica es igual al  80% de personas de 50 años a más de edad, programados en el sub producto diagnóstico de catarata."/>
    <s v=""/>
    <s v=""/>
    <s v=""/>
    <s v="80%*5001104"/>
    <s v="HIS"/>
    <s v=""/>
    <s v=""/>
    <s v=""/>
    <m/>
    <s v=""/>
    <s v=""/>
    <s v=""/>
    <m/>
    <s v=""/>
    <s v=""/>
    <s v=""/>
    <s v=""/>
    <s v=""/>
    <s v="- / - / I3 / I4 / II1 / II2 / III1 / III2 / - / IIE / IIIE / -"/>
    <s v=""/>
    <s v="SI"/>
    <s v=""/>
    <s v="SI"/>
    <s v=""/>
    <s v=""/>
    <s v=""/>
    <n v="1"/>
    <n v="1"/>
  </r>
  <r>
    <s v="0018"/>
    <x v="0"/>
    <s v="3000011"/>
    <x v="85"/>
    <s v="5000109"/>
    <s v="5000109 EVALUACION DE TAMIZAJE Y DIAGNOSTICO DE PACIENTES CON CATARATAS"/>
    <s v="5001108"/>
    <s v="5001108 EXAMEN DE APOYO AL DIAGNÓSTICO EN IMÁGENES"/>
    <x v="0"/>
    <s v="PERSONA EVALUADA"/>
    <s v="La meta fisica es igual al  70% de personas de 50 años a más de edad, programados en el sub producto diagnóstico de catarata."/>
    <s v=""/>
    <s v=""/>
    <s v=""/>
    <s v="70%*5001104"/>
    <s v="HIS"/>
    <s v=""/>
    <s v=""/>
    <s v=""/>
    <m/>
    <s v=""/>
    <s v=""/>
    <s v=""/>
    <m/>
    <s v=""/>
    <s v=""/>
    <s v=""/>
    <s v=""/>
    <s v=""/>
    <s v="- / - / I3 / I4 / II1 / II2 / III1 / III2 / - / IIE / IIIE / -"/>
    <s v=""/>
    <s v="SI"/>
    <s v=""/>
    <s v="SI"/>
    <s v=""/>
    <s v=""/>
    <s v=""/>
    <n v="1"/>
    <n v="1"/>
  </r>
  <r>
    <s v="0018"/>
    <x v="0"/>
    <s v="3000012"/>
    <x v="84"/>
    <s v="5000110"/>
    <s v="5000110 BRINDAR TRATAMIENTO A PACIENTES CON DIAGNOSTICO DE CATARATAS"/>
    <s v="5001201"/>
    <s v="5001201 TRATAMIENTO Y CONTROL ESPECIALIZADO DE COMPLICACIONES POST QUIRURGICAS EN VITREO"/>
    <x v="0"/>
    <s v="PERSONA TRATADA"/>
    <s v="La meta fisica es igual al  1% de las personas programadas en los sub productos de tratamiento especializado (Cirugía de catarata por incisión extra capsular del cristalino o incisión pequeña y con facoemulsificación)."/>
    <s v=""/>
    <s v=""/>
    <s v=""/>
    <s v="1%*(5001209+5001208)???"/>
    <s v="HIS"/>
    <s v=""/>
    <s v=""/>
    <s v=""/>
    <s v="HIS"/>
    <s v=""/>
    <s v=""/>
    <s v=""/>
    <m/>
    <s v=""/>
    <s v=""/>
    <s v=""/>
    <s v=""/>
    <s v=""/>
    <s v="- / - / - / - / - / - / III1 / III2 / - / - / IIIE / -"/>
    <s v=""/>
    <s v="SI"/>
    <s v=""/>
    <s v="SI"/>
    <s v=""/>
    <s v=""/>
    <s v=""/>
    <n v="1"/>
    <n v="1"/>
  </r>
  <r>
    <s v="0018"/>
    <x v="0"/>
    <s v="3000012"/>
    <x v="84"/>
    <s v="5000110"/>
    <s v="5000110 BRINDAR TRATAMIENTO A PACIENTES CON DIAGNOSTICO DE CATARATAS"/>
    <s v="5001202"/>
    <s v="5001202 TRATAMIENTO Y CONTROL ESPECIALIZADO DE COMPLICACIONES POST QUIRURGICAS CON GLAUCOMA"/>
    <x v="0"/>
    <s v="PERSONA TRATADA"/>
    <s v="La meta fisica es igual al  1% de las personas programadas en los sub productos de tratamiento especializado (Cirugía de catarata por incisión extra capsular del cristalino o incisión pequeña y con facoemulsificación)."/>
    <s v=""/>
    <s v=""/>
    <s v=""/>
    <s v="1%*(5001209+5001208)???"/>
    <s v="HIS"/>
    <s v=""/>
    <s v=""/>
    <s v=""/>
    <m/>
    <s v=""/>
    <s v=""/>
    <s v=""/>
    <m/>
    <s v=""/>
    <s v=""/>
    <s v=""/>
    <s v=""/>
    <s v=""/>
    <s v="- / - / - / - / II1 / II2 / III1 / III2 / - / IIE / IIIE / -"/>
    <s v=""/>
    <s v="SI"/>
    <s v=""/>
    <s v="SI"/>
    <s v=""/>
    <s v=""/>
    <s v=""/>
    <n v="1"/>
    <n v="1"/>
  </r>
  <r>
    <s v="0018"/>
    <x v="0"/>
    <s v="3000012"/>
    <x v="84"/>
    <s v="5000110"/>
    <s v="5000110 BRINDAR TRATAMIENTO A PACIENTES CON DIAGNOSTICO DE CATARATAS"/>
    <s v="5001203"/>
    <s v="5001203 TRATAMIENTO Y CONTROL ESPECIALIZADO DE COMPLICACIONES POST QUIRURGICAS EN RETINA"/>
    <x v="0"/>
    <s v="PERSONA TRATADA"/>
    <s v="La meta fisica es igual al 1% de las personas programadas en los sub productos de tratamiento especializado (Cirugía de catarata por incisión extra capsular del cristalino o incisión pequeña y con facoemulsificación)."/>
    <s v=""/>
    <s v=""/>
    <s v=""/>
    <s v="1%*(5001209+5001208)???"/>
    <s v="HIS"/>
    <s v=""/>
    <s v=""/>
    <s v=""/>
    <m/>
    <s v=""/>
    <s v=""/>
    <s v=""/>
    <m/>
    <s v=""/>
    <s v=""/>
    <s v=""/>
    <s v=""/>
    <s v=""/>
    <s v="- / - / - / - / II1 / II2 / III1 / III2 / - / IIE / IIIE / -"/>
    <s v=""/>
    <s v="SI"/>
    <s v=""/>
    <s v="SI"/>
    <s v=""/>
    <s v=""/>
    <s v=""/>
    <n v="1"/>
    <n v="1"/>
  </r>
  <r>
    <s v="0018"/>
    <x v="0"/>
    <s v="3000012"/>
    <x v="84"/>
    <s v="5000110"/>
    <s v="5000110 BRINDAR TRATAMIENTO A PACIENTES CON DIAGNOSTICO DE CATARATAS"/>
    <s v="5001204"/>
    <s v="5001204 SEGUNDO CONTROL POST OPERATORIO DE CIRUGÍA DE CATARATA"/>
    <x v="0"/>
    <s v="PERSONA CONTROLADA"/>
    <s v="La meta fisica es igual al 100% de personas programadas en los sub productos de tratamiento especializado (cirugía de catarata por incisión extra capsular del cristalino, incisión pequeña y facoemulsificación)."/>
    <s v=""/>
    <s v=""/>
    <s v=""/>
    <s v="100%*(5001209+5001208)???"/>
    <s v="HIS"/>
    <s v=""/>
    <s v=""/>
    <s v=""/>
    <m/>
    <s v=""/>
    <s v=""/>
    <s v=""/>
    <s v="Sumatoria de actividades registradas como Cuidados Posteriores a la Cirugía (Catarata), código de procedimiento (66982.01), con registro (2) en casillero Lab."/>
    <s v=""/>
    <s v=""/>
    <s v=""/>
    <s v=""/>
    <s v=""/>
    <s v="- / - / - / I4 / II1 / II2 / III1 / III2 / - / IIE / IIIE / -"/>
    <s v=""/>
    <s v="SI"/>
    <s v=""/>
    <s v="SI"/>
    <s v=""/>
    <s v=""/>
    <s v=""/>
    <n v="1"/>
    <n v="1"/>
  </r>
  <r>
    <s v="0018"/>
    <x v="0"/>
    <s v="3000012"/>
    <x v="84"/>
    <s v="5000110"/>
    <s v="5000110 BRINDAR TRATAMIENTO A PACIENTES CON DIAGNOSTICO DE CATARATAS"/>
    <s v="5001205"/>
    <s v="5001205 CONTROL POST OPERATORIO DE CIRUGÍA DE CATARATAS POR PERSONAL ESPECIALIZADO: TERCER Y CUARTO CONTROL"/>
    <x v="0"/>
    <s v="PERSONA CONTROLADA"/>
    <s v="La meta fisica es igual al  100% de personas programadas en los sub productos de tratamiento especializado (cirugía de catarata por incisión extra capsular del cristalino, incisión pequeña y facoemulsificación)."/>
    <s v=""/>
    <s v=""/>
    <s v=""/>
    <s v="100%*(5001209+5001208)???"/>
    <s v="HIS"/>
    <s v=""/>
    <s v=""/>
    <s v=""/>
    <m/>
    <s v=""/>
    <s v=""/>
    <s v=""/>
    <s v="Sumatoria de actividades registradas como Cuidados Posteriores a la Cirugía (Catarata), código de procedimiento (66982.01), con registro (2) en casillero Lab."/>
    <s v=""/>
    <s v=""/>
    <s v=""/>
    <s v=""/>
    <s v=""/>
    <s v="- / - / - / I4 / II1 / II2 / III1 / III2 / - / IIE / IIIE / -"/>
    <s v=""/>
    <s v="SI"/>
    <s v=""/>
    <s v="SI"/>
    <s v=""/>
    <s v=""/>
    <s v=""/>
    <n v="1"/>
    <n v="1"/>
  </r>
  <r>
    <s v="0018"/>
    <x v="0"/>
    <s v="3000012"/>
    <x v="84"/>
    <s v="5000110"/>
    <s v="5000110 BRINDAR TRATAMIENTO A PACIENTES CON DIAGNOSTICO DE CATARATAS"/>
    <s v="5001206"/>
    <s v="5001206 TRATAMIENTO Y CONTROL ESPECIALIZADO DE COMPLICACIONES POST QUIRURGICAS UVEITIS"/>
    <x v="0"/>
    <s v="PERSONA TRATADA"/>
    <s v="La meta fisica es igual al 2% de las personas programadas en los sub productos de tratamiento especializado (Cirugía de catarata por incisión extra capsular del cristalino o incisión pequeña y con facoemulsificación)."/>
    <s v=""/>
    <s v=""/>
    <s v=""/>
    <s v="2%*(5001209+5001208)???"/>
    <s v="HIS"/>
    <s v=""/>
    <s v=""/>
    <s v=""/>
    <m/>
    <s v=""/>
    <s v=""/>
    <s v=""/>
    <m/>
    <s v=""/>
    <s v=""/>
    <s v=""/>
    <s v=""/>
    <s v=""/>
    <s v="- / - / - / - / - / II2 / III1 / III2 / - / IIE / IIIE / -"/>
    <s v=""/>
    <s v="SI"/>
    <s v=""/>
    <s v="SI"/>
    <s v=""/>
    <s v=""/>
    <s v=""/>
    <n v="1"/>
    <n v="1"/>
  </r>
  <r>
    <s v="0018"/>
    <x v="0"/>
    <s v="3000012"/>
    <x v="84"/>
    <s v="5000110"/>
    <s v="5000110 BRINDAR TRATAMIENTO A PACIENTES CON DIAGNOSTICO DE CATARATAS"/>
    <s v="5001208"/>
    <s v="5001208 TRATAMIENTO ESPECIALIZADO: CIRUGÍA DE CATARATA CON FACO EMULSIFICACIÓN"/>
    <x v="0"/>
    <s v="PERSONA TRATADA"/>
    <s v="La meta fisica es igual al  24% de personas programadas en el Sub producto diagnóstico de catarata en establecimientos de salud con capacidad resolutiva"/>
    <s v=""/>
    <s v=""/>
    <s v=""/>
    <s v="24%*5001104"/>
    <s v="HIS"/>
    <s v=""/>
    <s v=""/>
    <s v=""/>
    <m/>
    <s v=""/>
    <s v=""/>
    <s v=""/>
    <s v="Sumatoria de actividades registradas como Extracción extracapsular de catarata con implante de lente intraocular. Cód. CPT (66984) y/o MININUC con implante de Lente Intraocular (LIO). Cód. CPT (66993). *En caso de catarata congénita se empleará EECC + Vit"/>
    <s v=""/>
    <s v=""/>
    <s v=""/>
    <s v=""/>
    <s v=""/>
    <s v="- / - / - / I4 / II1 / II2 / III1 / III2 / - / IIE / IIIE / -"/>
    <s v=""/>
    <s v="No"/>
    <s v=""/>
    <s v="NO"/>
    <s v="Lista de EESS con capacidad resolutiva//*Se puede usar las categprías //*En todo caso se podría porgramar según el HISS"/>
    <s v=""/>
    <s v="Lista de EESS con capacidad resolutiva//*Se puede usar las categprías //*En todo caso se podría porgramar según el HISS"/>
    <n v="1"/>
    <n v="0"/>
  </r>
  <r>
    <s v="0018"/>
    <x v="0"/>
    <s v="3000012"/>
    <x v="84"/>
    <s v="5000110"/>
    <s v="5000110 BRINDAR TRATAMIENTO A PACIENTES CON DIAGNOSTICO DE CATARATAS"/>
    <s v="5001209"/>
    <s v="5001209 TRATAMIENTO ESPECIALIZADO: CIRUGÍA DE CATARATA POR INCISIÓN EXTRACAPSULAR DEL CRISTALINO O INCISIÓN PEQUEÑA"/>
    <x v="0"/>
    <s v="PERSONA TRATADA"/>
    <s v="La meta fisica es igual al  56% de personas programadas en el Sub producto diagnóstico de catarata en establecimientos de salud con capacidad resolutiva."/>
    <s v=""/>
    <s v=""/>
    <s v=""/>
    <s v="56%*5001104"/>
    <s v="HIS"/>
    <s v=""/>
    <s v=""/>
    <s v=""/>
    <m/>
    <s v=""/>
    <s v=""/>
    <s v=""/>
    <s v="Sumatoria de actividades registradas como ecografía ocular y biometría ocular realizados a pacientes con diagnóstico definitivo de catarata. Con código de procedimiento (76510, 76516, 92286)."/>
    <s v=""/>
    <s v=""/>
    <s v=""/>
    <s v=""/>
    <s v=""/>
    <s v="- / - / - / I4 / II1 / II2 / III1 / III2 / - / IIE / IIIE / -"/>
    <s v=""/>
    <s v="No"/>
    <s v=""/>
    <s v="NO"/>
    <s v="Lista de EESS con capacidad resolutiva//*Se puede usar las categprías //*En todo caso se podría porgramar según el HISS"/>
    <s v=""/>
    <s v="Lista de EESS con capacidad resolutiva//*Se puede usar las categprías //*En todo caso se podría porgramar según el HISS"/>
    <n v="1"/>
    <n v="0"/>
  </r>
  <r>
    <s v="0018"/>
    <x v="0"/>
    <s v="3000012"/>
    <x v="84"/>
    <s v="5000110"/>
    <s v="5000110 BRINDAR TRATAMIENTO A PACIENTES CON DIAGNOSTICO DE CATARATAS"/>
    <s v="5001210"/>
    <s v="5001210 TRATAMIENTO Y CONTROL ESPECIALIZADO MEDIANTE OFERTA MÓVIL PARA PERSONAS CON CATARATA"/>
    <x v="0"/>
    <s v="PERSONA TRATADA"/>
    <s v="La meta fisica es igual al 40% de personas programadas para diagnóstico de catarata en establecimientos de salud que no cuenten con capacidad resolutiva o 10% adicional al promedio de cirugías de catarata realizadas en los últimos 03 años mediante oferta "/>
    <s v=""/>
    <s v=""/>
    <s v=""/>
    <s v="40%*5001104"/>
    <s v="HIS"/>
    <s v=""/>
    <s v=""/>
    <s v=""/>
    <m/>
    <s v=""/>
    <s v=""/>
    <s v=""/>
    <s v="Sumatoria de actividades registradas como Servicio por Cirugía oftalmológica (92499) asociado al diagnóstico de opacidad de la capsula posterior como complicación de cirugía de catarata."/>
    <s v=""/>
    <s v=""/>
    <s v=""/>
    <s v=""/>
    <s v=""/>
    <s v="- / - / - / I4 / II1 / II2 / III1 / III2 / - / IIE / IIIE / SCF"/>
    <s v=""/>
    <s v="No"/>
    <s v=""/>
    <s v="NO"/>
    <s v="Lista de EESS con capacidad resolutiva//*Se puede usar las categprías //*En todo caso se podría porgramar según el HISS"/>
    <s v=""/>
    <s v="Lista de EESS con capacidad resolutiva//*Se puede usar las categprías //*En todo caso se podría porgramar según el HISS"/>
    <n v="1"/>
    <n v="0"/>
  </r>
  <r>
    <s v="0018"/>
    <x v="0"/>
    <s v="3000015"/>
    <x v="86"/>
    <s v="5000113"/>
    <s v="5000113 EVALUACION CLINICA Y TAMIZAJE LABORATORIAL DE PERSONAS CON RIESGO DE PADECER ENFERMEDADES CRONICAS NO TRANSMISIBLES"/>
    <s v="5001501"/>
    <s v="5001501 PERSONAS DE 12 Y 17 AÑOS CON VALORACIÓN CLÍNICA DE FACTORES DE RIESGO."/>
    <x v="0"/>
    <s v="PERSONA EVALUADA"/>
    <s v="_x000a__x000a__x000a_10% de la población de 12 a 17 años afiliados al SIS._x000a__x000a__x000a__x000a__x000a_"/>
    <s v=""/>
    <s v=""/>
    <s v=""/>
    <n v="0"/>
    <s v="SIS"/>
    <s v=""/>
    <s v=""/>
    <s v=""/>
    <m/>
    <s v=""/>
    <s v=""/>
    <s v=""/>
    <s v="Z019"/>
    <s v=""/>
    <s v=""/>
    <s v=""/>
    <s v=""/>
    <s v=""/>
    <s v="I1 / I2 / I3 / I4 / II1 / - / - / - / - / - / - / -"/>
    <s v=""/>
    <s v="No"/>
    <s v=""/>
    <s v="SI"/>
    <s v="Van a enviar base SIS afiliado, con una variable que identifique EESS."/>
    <s v=""/>
    <s v="Van a enviar base SIS afiliado, con una variable que identifique EESS."/>
    <n v="1"/>
    <n v="1"/>
  </r>
  <r>
    <s v="0018"/>
    <x v="0"/>
    <s v="3000013"/>
    <x v="87"/>
    <s v="5000111"/>
    <s v="5000111 EXAMENES DE TAMIZAJE Y DIAGNOSTICO DE PERSONAS CON ERRORES REFRACTIVOS"/>
    <s v="5001301"/>
    <s v="5001301 DIAGNOSTICO DE ERRORES REFRACTIVOS"/>
    <x v="0"/>
    <s v="PERSONA DIAGNOSTICADA"/>
    <s v="Corresponde  al 80% de niños(as) afiliados al SIS de 3 a 11 años de edad programados para referencia de pacientes con errores refractivos."/>
    <s v=""/>
    <s v=""/>
    <s v=""/>
    <s v="80%*5001304"/>
    <s v="HIS"/>
    <s v=""/>
    <s v=""/>
    <s v=""/>
    <s v="HIS"/>
    <s v=""/>
    <s v=""/>
    <s v=""/>
    <s v="Sumatoria de casos registrados con los códigos listados a continuación:_x000a__x000a_- Hipermetropía (H52.0)_x000a__x000a_- Miopía(H52.1)_x000a__x000a_- Astigmatismo(H52.2)_x000a__x000a_"/>
    <s v=""/>
    <s v=""/>
    <s v=""/>
    <s v=""/>
    <s v=""/>
    <s v="- / - / I3 / I4 / II1 / II2 / III1 / III2 / - / IIE / IIIE / -"/>
    <s v=""/>
    <s v="SI"/>
    <s v=""/>
    <s v="SI"/>
    <s v=""/>
    <s v=""/>
    <s v=""/>
    <n v="1"/>
    <n v="1"/>
  </r>
  <r>
    <s v="0018"/>
    <x v="0"/>
    <s v="3000013"/>
    <x v="87"/>
    <s v="5000111"/>
    <s v="5000111 EXAMENES DE TAMIZAJE Y DIAGNOSTICO DE PERSONAS CON ERRORES REFRACTIVOS"/>
    <s v="5001302"/>
    <s v="5001302 EVALUACIÓN DE ERRORES REFRACTIVOS EN NIÑOS (AS) DE 3 A 11 AÑOS"/>
    <x v="0"/>
    <s v="PERSONA EVALUADA"/>
    <s v="La meta fisica es igual  al 10% de niños de 3 a 11 años de edad programados del Sub producto Tamizaje y Detección de Errores Refractivos."/>
    <s v="La meta fisica es igual  al 10% de niños de 3 a 11 años de edad programados del subproducto 5001306 TAMIZAJE DE AGUDEZA VISUAL EN NIÑOS (AS) DE 3 A 11 AÑOS."/>
    <s v=""/>
    <s v="La meta fisica es igual  al 10% de niños de 3 a 11 años de edad programados del subproducto 5001306 TAMIZAJE DE AGUDEZA VISUAL EN NIÑOS (AS) DE 3 A 11 AÑOS."/>
    <s v="10%*5001301"/>
    <s v="HIS"/>
    <s v=""/>
    <s v=""/>
    <s v=""/>
    <m/>
    <s v=""/>
    <s v=""/>
    <s v=""/>
    <s v="Sumatoria de actividades registradas con diagnóstico presuntivo de Ametropia, código CIE 10 - H52.7"/>
    <s v=""/>
    <s v=""/>
    <s v=""/>
    <s v=""/>
    <s v=""/>
    <s v="- / I2 / I3 / I4 / II1 / - / - / - / - / IIE / - / -"/>
    <s v=""/>
    <s v="SI"/>
    <s v=""/>
    <s v="SI"/>
    <s v=""/>
    <s v=""/>
    <s v=""/>
    <n v="1"/>
    <n v="1"/>
  </r>
  <r>
    <s v="0018"/>
    <x v="0"/>
    <s v="3000013"/>
    <x v="87"/>
    <s v="5000111"/>
    <s v="5000111 EXAMENES DE TAMIZAJE Y DIAGNOSTICO DE PERSONAS CON ERRORES REFRACTIVOS"/>
    <s v="5001304"/>
    <s v="5001304 REFERENCIA DE NIÑOS CON ERRORES REFRACTIVOS"/>
    <x v="1"/>
    <s v="PERSONA REFERIDA"/>
    <s v="La meta fisica es igual al  80% de niños de 3 a 11 años de edad programados del sub producto Evaluación y despistaje de Errores Refractivos afiliados al SIS."/>
    <s v=""/>
    <s v=""/>
    <s v=""/>
    <s v="80%*5001302"/>
    <s v="HIS"/>
    <s v=""/>
    <s v=""/>
    <s v=""/>
    <m/>
    <s v=""/>
    <s v=""/>
    <s v=""/>
    <s v="Sumatoria de referencias registradas como (RF) en casillero Lab, asociado al diagnóstico de Ametropía código CIE 10 (H52.7) con registro (P) en tipo de diagnóstico."/>
    <s v=""/>
    <s v=""/>
    <s v=""/>
    <s v=""/>
    <s v=""/>
    <s v="I1 / I2 / I3 / I4 / II1 / - / - / - / - / - / - / -"/>
    <s v=""/>
    <s v="SI"/>
    <s v=""/>
    <s v="SI"/>
    <s v=""/>
    <s v=""/>
    <s v=""/>
    <n v="1"/>
    <n v="1"/>
  </r>
  <r>
    <s v="0018"/>
    <x v="0"/>
    <s v="3000013"/>
    <x v="87"/>
    <s v="5000111"/>
    <s v="5000111 EXAMENES DE TAMIZAJE Y DIAGNOSTICO DE PERSONAS CON ERRORES REFRACTIVOS"/>
    <s v="5001306"/>
    <s v="5001306 TAMIZAJE DE AGUDEZA VISUAL EN NIÑOS (AS) DE 3 A 11 AÑOS"/>
    <x v="0"/>
    <s v="PERSONA EVALUADA"/>
    <s v="La meta fisica es igual al 70% de niños(as) de 3 a 11 años de edad."/>
    <s v="Van a cambiar criterio de programación, la fuente será HISS"/>
    <s v=""/>
    <s v="Van a cambiar criterio de programación, la fuente será HISS"/>
    <n v="0"/>
    <s v="HIS"/>
    <s v=""/>
    <s v=""/>
    <s v=""/>
    <m/>
    <s v=""/>
    <s v=""/>
    <s v=""/>
    <s v="Sumatoria de actividades registradas como Determinación de la agudeza visual, código de procedimiento (99173)."/>
    <n v="99173"/>
    <s v=""/>
    <n v="99173"/>
    <s v=""/>
    <s v=""/>
    <s v="I1 / I2 / I3 / I4 / II1 / - / - / - / - / - / - / -"/>
    <s v=""/>
    <s v="SI"/>
    <s v=""/>
    <s v="SI"/>
    <s v="Van a cambiar criterio de programación, la fuente será HISS"/>
    <s v=""/>
    <s v="Van a cambiar criterio de programación, la fuente será HISS"/>
    <n v="1"/>
    <n v="1"/>
  </r>
  <r>
    <s v="0018"/>
    <x v="0"/>
    <s v="3000014"/>
    <x v="88"/>
    <s v="5000112"/>
    <s v="5000112 BRINDAR TRATAMIENTO A PACIENTES CON DIAGNOSTICO DE ERRORES REFRACTIVOS"/>
    <s v="5001401"/>
    <s v="5001401 CONTROL DE NIÑOS CON ERRORES REFRACTIVOS"/>
    <x v="0"/>
    <s v="PERSONA CONTROLADA"/>
    <s v="La meta fisica es igual al 100% de niños (as) de 3 a 11 años de edad programados en la Sub producto de tratamiento de errores refractivos."/>
    <s v=""/>
    <s v=""/>
    <s v=""/>
    <s v="70%*5001402"/>
    <s v="HIS"/>
    <s v=""/>
    <s v=""/>
    <s v=""/>
    <s v="HIS"/>
    <s v=""/>
    <s v=""/>
    <s v=""/>
    <s v="Sumatoria de actividades registradas como Prueba y ajuste de anteojos, código de procedimiento (Z460) con la numeración (2) correspondiente en casillero LAB"/>
    <s v=""/>
    <s v=""/>
    <s v=""/>
    <s v=""/>
    <s v=""/>
    <s v="- / I2 / I3 / I4 / II1 / II2 / III1 / III2 / - / IIE / IIIE / -"/>
    <s v=""/>
    <s v="SI"/>
    <s v=""/>
    <s v="SI"/>
    <s v=""/>
    <s v=""/>
    <s v=""/>
    <n v="1"/>
    <n v="1"/>
  </r>
  <r>
    <s v="0018"/>
    <x v="0"/>
    <s v="3000014"/>
    <x v="88"/>
    <s v="5000112"/>
    <s v="5000112 BRINDAR TRATAMIENTO A PACIENTES CON DIAGNOSTICO DE ERRORES REFRACTIVOS"/>
    <s v="5001402"/>
    <s v="5001402 TRATAMIENTO DE ERRORES REFRACTIVOS"/>
    <x v="0"/>
    <s v="PERSONA TRATADA"/>
    <s v="La meta fisica es igual al 100% de niños(as) de 3 a 11 años de edad afiliados al SIS programados para diagnóstico definitivo de errores refractivos en establecimientos con capacidad resolutiva."/>
    <s v=""/>
    <s v=""/>
    <s v=""/>
    <s v="100%*5001301"/>
    <s v="HIS"/>
    <s v=""/>
    <s v=""/>
    <s v=""/>
    <m/>
    <s v=""/>
    <s v=""/>
    <s v=""/>
    <s v="Sumatoria de actividades registradas como Prueba y ajuste de anteojos código de procedimiento (Z460) con registro (D) en tipo de diagnóstico."/>
    <s v=""/>
    <s v=""/>
    <s v=""/>
    <s v=""/>
    <s v=""/>
    <s v="- / - / I3 / I4 / II1 / II2 / III1 / III2 / - / IIE / IIIE / -"/>
    <s v=""/>
    <s v="SI"/>
    <s v=""/>
    <s v="SI"/>
    <s v=""/>
    <s v=""/>
    <s v=""/>
    <n v="1"/>
    <n v="1"/>
  </r>
  <r>
    <s v="0018"/>
    <x v="0"/>
    <s v="3000014"/>
    <x v="88"/>
    <s v="5000112"/>
    <s v="5000112 BRINDAR TRATAMIENTO A PACIENTES CON DIAGNOSTICO DE ERRORES REFRACTIVOS"/>
    <s v="5001403"/>
    <s v="5001403 DIAGNÓSTICO, TRATAMIENTO Y CONTROL MEDIANTE OFERTA MÓVIL PARA NIÑOS CON ERRORES REFRACTIVOS"/>
    <x v="0"/>
    <s v="PERSONA TRATADA"/>
    <s v="La meta fisica es igual al 100% de niños(as) de 3 a 11 años programados para diagnóstico de errores refractivos en establecimientos de salud que no cuentan con capacidad resolutiva."/>
    <s v=""/>
    <s v=""/>
    <s v=""/>
    <s v="100%*5001301"/>
    <s v="HIS"/>
    <s v=""/>
    <s v=""/>
    <s v=""/>
    <m/>
    <s v=""/>
    <s v=""/>
    <s v=""/>
    <s v="Sumatoria de actividades registradas como Prueba y ajuste de anteojos código de procedimiento (Z460) con registro (D) en tipo de diagnóstico."/>
    <s v=""/>
    <s v=""/>
    <s v=""/>
    <s v=""/>
    <s v=""/>
    <s v="- / - / - / - / II1 / II2 / III1 / III2 / - / IIE / IIIE / SCF"/>
    <s v=""/>
    <s v="SI"/>
    <s v=""/>
    <s v="SI"/>
    <s v=""/>
    <s v=""/>
    <s v=""/>
    <n v="1"/>
    <n v="1"/>
  </r>
  <r>
    <s v="0018"/>
    <x v="0"/>
    <s v="3000015"/>
    <x v="86"/>
    <s v="5000113"/>
    <s v="5000113 EVALUACION CLINICA Y TAMIZAJE LABORATORIAL DE PERSONAS CON RIESGO DE PADECER ENFERMEDADES CRONICAS NO TRANSMISIBLES"/>
    <s v="5001502"/>
    <s v="5001502 PERSONAS DE 18 A 29 AÑOS CON VALORACION CLINICA DE FACTORES DE RIESGO"/>
    <x v="0"/>
    <s v="PERSONA EVALUADA"/>
    <s v="_x000a__x000a_10% de la poblacion  18 a 29 años  afiliados al SIS._x000a__x000a_"/>
    <s v=""/>
    <s v=""/>
    <s v=""/>
    <n v="0"/>
    <s v="SIS"/>
    <s v=""/>
    <s v=""/>
    <s v=""/>
    <m/>
    <s v=""/>
    <s v=""/>
    <s v=""/>
    <s v="Z019"/>
    <s v=""/>
    <s v=""/>
    <s v=""/>
    <s v=""/>
    <s v=""/>
    <s v="I1 / I2 / I3 / I4 / II1 / - / - / - / - / - / - / -"/>
    <s v=""/>
    <s v="No"/>
    <s v=""/>
    <s v="SI"/>
    <s v="Van a enviar base SIS afiliado, con una variable que identifique EESS."/>
    <s v=""/>
    <s v="Van a enviar base SIS afiliado, con una variable que identifique EESS."/>
    <n v="1"/>
    <n v="1"/>
  </r>
  <r>
    <s v="0018"/>
    <x v="0"/>
    <s v="3000015"/>
    <x v="86"/>
    <s v="5000113"/>
    <s v="5000113 EVALUACION CLINICA Y TAMIZAJE LABORATORIAL DE PERSONAS CON RIESGO DE PADECER ENFERMEDADES CRONICAS NO TRANSMISIBLES"/>
    <s v="5001503"/>
    <s v="5001503 PERSONAS DE 30 A 39 AÑOS CON VALORACIÓN CLÍNICA DE FACTORES DE RIESGO."/>
    <x v="0"/>
    <s v="PERSONA EVALUADA"/>
    <s v="10% de la población  30 a 39 años, afiliados al SIS._x000a__x000a__x000a__x000a__x000a__x000a__x000a__x000a_"/>
    <s v=""/>
    <s v=""/>
    <s v=""/>
    <n v="0"/>
    <s v="SIS"/>
    <s v=""/>
    <s v=""/>
    <s v=""/>
    <m/>
    <s v=""/>
    <s v=""/>
    <s v=""/>
    <s v="Z019_x000a__x000a_"/>
    <s v=""/>
    <s v=""/>
    <s v=""/>
    <s v=""/>
    <s v=""/>
    <s v="I1 / I2 / I3 / I4 / II1 / - / - / - / - / - / - / -"/>
    <s v=""/>
    <s v="No"/>
    <s v=""/>
    <s v="SI"/>
    <s v="Van a enviar base SIS afiliado, con una variable que identifique EESS."/>
    <s v=""/>
    <s v="Van a enviar base SIS afiliado, con una variable que identifique EESS."/>
    <n v="1"/>
    <n v="1"/>
  </r>
  <r>
    <s v="0018"/>
    <x v="0"/>
    <s v="3000015"/>
    <x v="86"/>
    <s v="5000113"/>
    <s v="5000113 EVALUACION CLINICA Y TAMIZAJE LABORATORIAL DE PERSONAS CON RIESGO DE PADECER ENFERMEDADES CRONICAS NO TRANSMISIBLES"/>
    <s v="5001504"/>
    <s v="5001504 PERSONAS DE 5 A 11 AÑOS CON VALORACIÓN CLÍNICA DE FACTORES DE RIESGO"/>
    <x v="0"/>
    <s v="PERSONA EVALUADA"/>
    <s v="10% de la población  de 5 a 11 años,afiliados al SIS."/>
    <s v=""/>
    <s v=""/>
    <s v=""/>
    <n v="0"/>
    <s v="SIS"/>
    <s v=""/>
    <s v=""/>
    <s v=""/>
    <m/>
    <s v=""/>
    <s v=""/>
    <s v=""/>
    <s v="Z019_x000a__x000a_"/>
    <s v=""/>
    <s v=""/>
    <s v=""/>
    <s v=""/>
    <s v=""/>
    <s v="I1 / I2 / I3 / I4 / II1 / - / - / - / - / - / - / -"/>
    <s v=""/>
    <s v="No"/>
    <s v=""/>
    <s v="SI"/>
    <s v="Van a enviar base SIS afiliado, con una variable que identifique EESS."/>
    <s v=""/>
    <s v="Van a enviar base SIS afiliado, con una variable que identifique EESS."/>
    <n v="1"/>
    <n v="1"/>
  </r>
  <r>
    <s v="0018"/>
    <x v="0"/>
    <s v="3000015"/>
    <x v="86"/>
    <s v="5000113"/>
    <s v="5000113 EVALUACION CLINICA Y TAMIZAJE LABORATORIAL DE PERSONAS CON RIESGO DE PADECER ENFERMEDADES CRONICAS NO TRANSMISIBLES"/>
    <s v="5001505"/>
    <s v="5001505 PERSONAS MAYORES DE 60 AÑOS CON VALORACION CLINICA DE FACTORES DE RIESGO Y TAMIZAJE LABORATORIAL"/>
    <x v="0"/>
    <s v="PERSONA EVALUADA"/>
    <s v="10% de la población  de 60 años, afiliados al SIS._x000a__x000a__x000a__x000a__x000a__x000a__x000a__x000a__x000a__x000a__x000a__x000a_"/>
    <s v=""/>
    <s v=""/>
    <s v=""/>
    <n v="0"/>
    <s v="SIS"/>
    <s v=""/>
    <s v=""/>
    <s v=""/>
    <m/>
    <s v=""/>
    <s v=""/>
    <s v=""/>
    <s v="Z019_x000a__x000a_U262"/>
    <s v=""/>
    <s v=""/>
    <s v=""/>
    <s v=""/>
    <s v=""/>
    <s v="I1 / I2 / I3 / I4 / II1 / - / - / - / - / - / - / -"/>
    <s v=""/>
    <s v="No"/>
    <s v=""/>
    <s v="SI"/>
    <s v="Van a enviar base SIS afiliado, con una variable que identifique EESS."/>
    <s v=""/>
    <s v="Van a enviar base SIS afiliado, con una variable que identifique EESS."/>
    <n v="1"/>
    <n v="1"/>
  </r>
  <r>
    <s v="0018"/>
    <x v="0"/>
    <s v="3000015"/>
    <x v="86"/>
    <s v="5000113"/>
    <s v="5000113 EVALUACION CLINICA Y TAMIZAJE LABORATORIAL DE PERSONAS CON RIESGO DE PADECER ENFERMEDADES CRONICAS NO TRANSMISIBLES"/>
    <s v="5001506"/>
    <s v="5001506 POBLACION QUE ACCEDE A LABORATORIOS CLINICOS QUE CUENTAN CON PROGRAMA DE EVALUACION DE CALIDAD PARA EL DIAGNOSTICO Y CONTROL DE ENFERMEDADES CRONICAS NO TRANSMISIBLES"/>
    <x v="0"/>
    <s v="EVALUACION"/>
    <s v="Para la evaluación de la DIRESA/GERESA o DIRIS: una evaluación al 50% de laboratorios de su ámbito._x000a__x000a__x000a_Para  la evaluación del INS: 01 evaluación al  20% de laboratorios  de referencia regional_x000a__x000a__x000a__x000a__x000a__x000a__x000a__x000a__x000a__x000a__x000a__x000a__x000a__x000a__x000a_"/>
    <s v=""/>
    <s v=""/>
    <s v=""/>
    <n v="0"/>
    <s v="RENIPRESS"/>
    <s v=""/>
    <s v=""/>
    <s v=""/>
    <m/>
    <s v=""/>
    <s v=""/>
    <s v=""/>
    <m/>
    <s v=""/>
    <s v=""/>
    <s v=""/>
    <s v=""/>
    <s v=""/>
    <s v="- / - / - / - / - / - / - / - / - / - / - / SCF"/>
    <s v=""/>
    <s v="No"/>
    <s v=""/>
    <s v="NO"/>
    <s v="NO HAY BASE DE DATOS"/>
    <s v=""/>
    <s v="No se cuenta con información de INS"/>
    <n v="1"/>
    <n v="0"/>
  </r>
  <r>
    <s v="0018"/>
    <x v="0"/>
    <s v="3000680"/>
    <x v="0"/>
    <s v="5000104"/>
    <s v="5000104 ATENCION ESTOMATOLOGICA PREVENTIVA BASICA EN NIÑOS, GESTANTES Y ADULTOS MAYORES"/>
    <s v="0068001"/>
    <s v="0068001 ASESORIA NUTRICIONAL PARA EL CONTROL DE ENFERMEDADES DENTALES"/>
    <x v="1"/>
    <s v="PERSONA ATENDIDA"/>
    <s v="En UPSS Consulta externa de establecimientos de salud con población asignada:_x000a_Incrementar 5%  de la poblacion  SIS que recibió Asesoría nutricional para el control de enfermedades dentales el año anterior_x000a_En  UPSS consulta externa de establecimientos de s"/>
    <s v=""/>
    <s v=""/>
    <s v=""/>
    <n v="0"/>
    <s v="Fuente:  MINSA - HIS"/>
    <s v=""/>
    <s v=""/>
    <s v=""/>
    <m/>
    <s v=""/>
    <s v=""/>
    <s v=""/>
    <s v="D1310"/>
    <s v=""/>
    <s v=""/>
    <s v=""/>
    <s v=""/>
    <s v=""/>
    <s v="I1 / I2 / I3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015"/>
    <x v="86"/>
    <s v="5000113"/>
    <s v="5000113 EVALUACION CLINICA Y TAMIZAJE LABORATORIAL DE PERSONAS CON RIESGO DE PADECER ENFERMEDADES CRONICAS NO TRANSMISIBLES"/>
    <s v="5001507"/>
    <s v="5001507 PERSONAS DE 40 A 59 AÑOS CON VALORACIÓN CLÍNICA DE FACTORES DE RIESGO Y TAMIZAJE LABORATORIAL"/>
    <x v="0"/>
    <s v="PERSONA EVALUADA"/>
    <s v="10% de la población  de 40 a 59 años  afiliados al SIS._x000a__x000a__x000a__x000a__x000a__x000a__x000a__x000a__x000a__x000a__x000a__x000a__x000a__x000a_"/>
    <s v=""/>
    <s v=""/>
    <s v=""/>
    <n v="0"/>
    <s v="SIS"/>
    <s v=""/>
    <s v=""/>
    <s v=""/>
    <m/>
    <s v=""/>
    <s v=""/>
    <s v=""/>
    <s v="Z019_x000a__x000a_U262"/>
    <s v=""/>
    <s v=""/>
    <s v=""/>
    <s v=""/>
    <s v=""/>
    <s v="I1 / I2 / I3 / I4 / II1 / - / - / - / - / - / - / -"/>
    <s v=""/>
    <s v="SI"/>
    <s v=""/>
    <s v="SI"/>
    <m/>
    <s v=""/>
    <s v=""/>
    <n v="1"/>
    <n v="1"/>
  </r>
  <r>
    <s v="0018"/>
    <x v="0"/>
    <s v="3000016"/>
    <x v="89"/>
    <s v="5000114"/>
    <s v="5000114 BRINDAR TRATAMIENTO A PERSONAS CON DIAGNOSTICO DE HIPERTENSION ARTERIAL"/>
    <s v="5001601"/>
    <s v="5001601 MANEJO DE EMERGENCIA O URGENCIA HIPERTENSIVA"/>
    <x v="0"/>
    <s v="PERSONA ATENDIDA"/>
    <s v="100% de personas atendidas con diagnóstico de crisis hipertensivas (urgencias y emergencias) reportadas el año anterior."/>
    <s v=""/>
    <s v=""/>
    <s v=""/>
    <n v="0"/>
    <s v="HIS"/>
    <s v=""/>
    <s v=""/>
    <s v=""/>
    <m/>
    <s v=""/>
    <s v=""/>
    <s v=""/>
    <s v="I10 _x000a__x000a_I11_x000a__x000a_I12_x000a__x000a_I13_x000a__x000a_"/>
    <s v=""/>
    <s v=""/>
    <s v=""/>
    <s v=""/>
    <s v=""/>
    <s v="- / I2 / I3 / I4 / II1 / II2 / III1 / III2 / - / IIE / IIIE / -"/>
    <s v=""/>
    <s v="SI"/>
    <s v=""/>
    <s v="SI"/>
    <s v=""/>
    <s v=""/>
    <s v=""/>
    <n v="1"/>
    <n v="1"/>
  </r>
  <r>
    <s v="0018"/>
    <x v="0"/>
    <s v="3000016"/>
    <x v="89"/>
    <s v="5000114"/>
    <s v="5000114 BRINDAR TRATAMIENTO A PERSONAS CON DIAGNOSTICO DE HIPERTENSION ARTERIAL"/>
    <s v="5001602"/>
    <s v="5001602 TRATAMIENTO Y CONTROL DE PERSONAS CON DISLIPIDEMIA"/>
    <x v="0"/>
    <s v="PERSONA ATENDIDA"/>
    <s v="Incrementar 10%  al total de personas atendidas con diagnóstico de dislipidemia el año anterior."/>
    <s v=""/>
    <s v=""/>
    <s v=""/>
    <n v="0"/>
    <s v="HIS"/>
    <s v=""/>
    <s v=""/>
    <s v=""/>
    <m/>
    <s v=""/>
    <s v=""/>
    <s v=""/>
    <s v="E78_x000a__x000a_99403.01"/>
    <s v=""/>
    <s v=""/>
    <s v=""/>
    <s v=""/>
    <s v=""/>
    <s v="- / I2 / I3 / I4 / II1 / - / - / - / - / - / - / -"/>
    <s v=""/>
    <s v="SI"/>
    <s v=""/>
    <s v="SI"/>
    <s v=""/>
    <s v=""/>
    <s v=""/>
    <n v="1"/>
    <n v="1"/>
  </r>
  <r>
    <s v="0018"/>
    <x v="0"/>
    <s v="3000016"/>
    <x v="89"/>
    <s v="5000114"/>
    <s v="5000114 BRINDAR TRATAMIENTO A PERSONAS CON DIAGNOSTICO DE HIPERTENSION ARTERIAL"/>
    <s v="5001604"/>
    <s v="5001604 PACIENTE HIPERTENSO DE NO ALTO RIESGO CONTROLADO"/>
    <x v="0"/>
    <s v="PERSONA ATENDIDA"/>
    <s v="Incrementar 10%  al total de personas atendidas con hipertensión arterial de no alto riesgo controlado en el último año."/>
    <s v=""/>
    <s v=""/>
    <s v=""/>
    <n v="0"/>
    <s v="HIS"/>
    <s v=""/>
    <s v=""/>
    <s v=""/>
    <m/>
    <s v=""/>
    <s v=""/>
    <s v=""/>
    <s v="I10 LAB PC"/>
    <s v=""/>
    <s v=""/>
    <s v=""/>
    <s v=""/>
    <s v=""/>
    <s v="- / I2 / I3 / I4 / II1 / - / - / - / - / - / - / -"/>
    <s v=""/>
    <s v="SI"/>
    <s v=""/>
    <s v="SI"/>
    <s v=""/>
    <s v=""/>
    <s v=""/>
    <n v="1"/>
    <n v="1"/>
  </r>
  <r>
    <s v="0018"/>
    <x v="0"/>
    <s v="3000016"/>
    <x v="89"/>
    <s v="5000114"/>
    <s v="5000114 BRINDAR TRATAMIENTO A PERSONAS CON DIAGNOSTICO DE HIPERTENSION ARTERIAL"/>
    <s v="5001605"/>
    <s v="5001605 PACIENTES CON ENFERMEDAD CARDIOMETABOLICA ORGANIZADOS QUE RECIBEN EDUCACION PARA EL CONTROL DE LA ENFERMEDAD"/>
    <x v="0"/>
    <s v="PERSONA CAPACITADA"/>
    <s v="Incrementar  el 10% al total de personas que recibieron una de las siguientes actividades:sesiones educativa o sesión demostrativa o sesión de grupo de ayuda mutua el año anterior"/>
    <s v=""/>
    <s v=""/>
    <s v=""/>
    <n v="0"/>
    <s v="HIS"/>
    <s v=""/>
    <s v=""/>
    <s v=""/>
    <m/>
    <s v=""/>
    <s v=""/>
    <s v=""/>
    <s v="C0009_x000a__x000a_C0010_x000a__x000a_C0012_x000a__x000a_U0050 _x000a__x000a_U0051  Lab 1--10+"/>
    <s v=""/>
    <s v=""/>
    <s v=""/>
    <s v=""/>
    <s v=""/>
    <s v="- / I2 / I3 / I4 / II1 / II2 / III1 / III2 / - / IIE / IIIE / -"/>
    <s v=""/>
    <s v="SI"/>
    <s v=""/>
    <s v="SI"/>
    <s v=""/>
    <s v=""/>
    <s v=""/>
    <n v="1"/>
    <n v="1"/>
  </r>
  <r>
    <s v="0018"/>
    <x v="0"/>
    <s v="3000016"/>
    <x v="89"/>
    <s v="5000114"/>
    <s v="5000114 BRINDAR TRATAMIENTO A PERSONAS CON DIAGNOSTICO DE HIPERTENSION ARTERIAL"/>
    <s v="5001606"/>
    <s v="5001606 PERSONAS HIPERTENSAS CON TRATAMIENTO ESPECIALIZADO"/>
    <x v="0"/>
    <s v="PERSONA TRATADA"/>
    <s v="Incrementar 10%  al total de personas atendidas con hipertensión arterial de  alto riesgo y muy alto riesgo en el último año."/>
    <s v=""/>
    <s v=""/>
    <s v=""/>
    <n v="0"/>
    <s v="HIS"/>
    <s v=""/>
    <s v=""/>
    <s v=""/>
    <m/>
    <s v=""/>
    <s v=""/>
    <s v=""/>
    <s v="I10_x000a__x000a_I11_x000a__x000a_I12_x000a__x000a_I13 _x000a__x000a_LAB PC"/>
    <s v=""/>
    <s v=""/>
    <s v=""/>
    <s v=""/>
    <s v=""/>
    <s v="- / - / - / - / II1 / II2 / III1 / III2 / - / IIE / IIIE / -"/>
    <s v=""/>
    <s v="SI"/>
    <s v=""/>
    <s v="SI"/>
    <s v=""/>
    <s v=""/>
    <s v=""/>
    <n v="1"/>
    <n v="1"/>
  </r>
  <r>
    <s v="0018"/>
    <x v="0"/>
    <s v="3000016"/>
    <x v="89"/>
    <s v="5000114"/>
    <s v="5000114 BRINDAR TRATAMIENTO A PERSONAS CON DIAGNOSTICO DE HIPERTENSION ARTERIAL"/>
    <s v="5001607"/>
    <s v="5001607 PACIENTES HIPERTENSOS CON ESTRATIFICACION DE RIESGO CARDIOVASCULAR"/>
    <x v="0"/>
    <s v="PERSONA EVALUADA"/>
    <s v="10% adicional de las personas atendidas el año anterior a los que se les ha calculado el riesgo cardiovascular."/>
    <s v=""/>
    <s v=""/>
    <s v=""/>
    <n v="0"/>
    <s v="HIS"/>
    <s v=""/>
    <s v=""/>
    <s v=""/>
    <m/>
    <s v=""/>
    <s v=""/>
    <s v=""/>
    <s v="I10_x000a__x000a_Z136 LAB: BAJO, MODERADO O ALTO"/>
    <s v=""/>
    <s v=""/>
    <s v=""/>
    <s v=""/>
    <s v=""/>
    <s v="- / - / I3 / I4 / II1 / II2 / III1 / III2 / - / IIE / IIIE / -"/>
    <s v=""/>
    <s v="SI"/>
    <s v=""/>
    <s v="SI"/>
    <s v=""/>
    <s v=""/>
    <s v=""/>
    <n v="1"/>
    <n v="1"/>
  </r>
  <r>
    <s v="0018"/>
    <x v="0"/>
    <s v="3000017"/>
    <x v="90"/>
    <s v="5000115"/>
    <s v="5000115 BRINDAR TRATAMIENTO A PERSONAS CON DIAGNOSTICO DE DIABETES MELLITUS"/>
    <s v="5001701"/>
    <s v="5001701 MANEJO BASICO DE CRISIS HIPOGLICEMICA O HIPERGLICEMICA EN PACIENTES DIABETICOS"/>
    <x v="0"/>
    <s v="PERSONA ATENDIDA"/>
    <s v="El 100% de las personas atendidas por hipoglucémica o crisis hiperglucémica reportados el año anterior._x000a__x000a__x000a__x000a_"/>
    <s v=""/>
    <s v=""/>
    <s v=""/>
    <n v="0"/>
    <s v="HIS"/>
    <s v=""/>
    <s v=""/>
    <s v=""/>
    <m/>
    <s v=""/>
    <s v=""/>
    <s v=""/>
    <s v="E16.0_x000a__x000a_E16.1_x000a__x000a_E16.2 _x000a__x000a_E10.0_x000a__x000a_E11.0  (CETOACIDOSIS)"/>
    <s v=""/>
    <s v=""/>
    <s v=""/>
    <s v=""/>
    <s v=""/>
    <s v="- / I2 / I3 / I4 / II1 / II2 / III1 / III2 / - / IIE / IIIE / -"/>
    <s v=""/>
    <s v="SI"/>
    <s v=""/>
    <s v="SI"/>
    <s v=""/>
    <s v=""/>
    <s v=""/>
    <n v="1"/>
    <n v="1"/>
  </r>
  <r>
    <s v="0018"/>
    <x v="0"/>
    <s v="3000017"/>
    <x v="90"/>
    <s v="5000115"/>
    <s v="5000115 BRINDAR TRATAMIENTO A PERSONAS CON DIAGNOSTICO DE DIABETES MELLITUS"/>
    <s v="5001703"/>
    <s v="5001703 PACIENTE DIABÉTICO NO COMPLICADO CONTROLADO"/>
    <x v="0"/>
    <s v="PERSONA CONTROLADA"/>
    <s v="_x000a__x000a_Incrementar 10%  al total de personas atendidas con diabetes mellitus no complicados en el año anterior._x000a__x000a_"/>
    <s v=""/>
    <s v=""/>
    <s v=""/>
    <n v="0"/>
    <s v="HIS"/>
    <s v=""/>
    <s v=""/>
    <s v=""/>
    <m/>
    <s v=""/>
    <s v=""/>
    <s v=""/>
    <s v="E10.9_x000a__x000a_E11.9_x000a__x000a_E13.9 _x000a__x000a_E14.9  LAB PC"/>
    <s v=""/>
    <s v=""/>
    <s v=""/>
    <s v=""/>
    <s v=""/>
    <s v="- / I2 / I3 / I4 / II1 / - / - / - / - / - / - / -"/>
    <s v=""/>
    <s v="SI"/>
    <s v=""/>
    <s v="SI"/>
    <s v=""/>
    <s v=""/>
    <s v=""/>
    <n v="1"/>
    <n v="1"/>
  </r>
  <r>
    <s v="0018"/>
    <x v="0"/>
    <s v="3000017"/>
    <x v="90"/>
    <s v="5000115"/>
    <s v="5000115 BRINDAR TRATAMIENTO A PERSONAS CON DIAGNOSTICO DE DIABETES MELLITUS"/>
    <s v="5001704"/>
    <s v="5001704 PACIENTES DIABETICOS CON TRATAMIENTO ESPECIALIZADO"/>
    <x v="0"/>
    <s v="PERSONA ATENDIDA"/>
    <s v="Incrementar el 10% de personas atendidas con diabetes mellitus tipo 1 o tipo 2 complicada atendidos el año anterior._x000a__x000a__x000a_"/>
    <s v=""/>
    <s v=""/>
    <s v=""/>
    <n v="0"/>
    <s v="HIS _x000a__x000a__x000a__x000a_"/>
    <s v=""/>
    <s v=""/>
    <s v=""/>
    <m/>
    <s v=""/>
    <s v=""/>
    <s v=""/>
    <s v="E11.2-8_x000a__x000a_E13.2-8 _x000a__x000a_E14.2-8 LAB PC"/>
    <s v=""/>
    <s v=""/>
    <s v=""/>
    <s v=""/>
    <s v=""/>
    <s v="- / - / - / - / II1 / II2 / III1 / III2 / - / IIE / IIIE / -"/>
    <s v=""/>
    <s v="SI"/>
    <s v=""/>
    <s v="SI"/>
    <s v=""/>
    <s v=""/>
    <s v=""/>
    <n v="1"/>
    <n v="1"/>
  </r>
  <r>
    <s v="0018"/>
    <x v="0"/>
    <s v="3000017"/>
    <x v="90"/>
    <s v="5000115"/>
    <s v="5000115 BRINDAR TRATAMIENTO A PERSONAS CON DIAGNOSTICO DE DIABETES MELLITUS"/>
    <s v="5001705"/>
    <s v="5001705 VALORACIÓN DE COMPLICACIONES EN PERSONAS CON DIABETES"/>
    <x v="0"/>
    <s v="PERSONA ATENDIDA"/>
    <s v="Incrementar el 10% de las personas atendidas el año anterior con diagnóstico de diabetes mellitus tipo 1 y tipo 2._x000a__x000a__x000a__x000a_"/>
    <s v=""/>
    <s v=""/>
    <s v=""/>
    <n v="0"/>
    <s v="HIS _x000a__x000a__x000a__x000a_"/>
    <s v=""/>
    <s v=""/>
    <s v=""/>
    <m/>
    <s v=""/>
    <s v=""/>
    <s v=""/>
    <s v="E10_x000a__x000a_E11_x000a__x000a_E13_x000a__x000a_E14  LAB VAL"/>
    <s v=""/>
    <s v=""/>
    <s v=""/>
    <s v=""/>
    <s v=""/>
    <s v="- / - / - / I4 / II1 / II2 / III1 / III2 / - / IIE / IIIE / -"/>
    <s v=""/>
    <s v="SI"/>
    <s v=""/>
    <s v="SI"/>
    <s v=""/>
    <s v=""/>
    <s v=""/>
    <n v="1"/>
    <n v="1"/>
  </r>
  <r>
    <s v="0018"/>
    <x v="0"/>
    <s v="3000017"/>
    <x v="90"/>
    <s v="5000115"/>
    <s v="5000115 BRINDAR TRATAMIENTO A PERSONAS CON DIAGNOSTICO DE DIABETES MELLITUS"/>
    <s v="5001706"/>
    <s v="5001706 MANEJO DEL SOBREPESO Y OBESIDAD"/>
    <x v="0"/>
    <s v="PERSONA ATENDIDA"/>
    <s v="Incrementar  el 10% adicional de las personas atendidas el año anterior con diagnóstico de sobrepeso y obesidad el año previo. _x000a__x000a_ _x000a__x000a__x000a_"/>
    <s v=""/>
    <s v=""/>
    <s v=""/>
    <n v="0"/>
    <s v="HIS"/>
    <s v=""/>
    <s v=""/>
    <s v=""/>
    <m/>
    <s v=""/>
    <s v=""/>
    <s v=""/>
    <s v="E66.0 _x000a__x000a_E66.9"/>
    <s v=""/>
    <s v=""/>
    <s v=""/>
    <s v=""/>
    <s v=""/>
    <s v="- / - / - / I4 / II1 / II2 / III1 / III2 / - / IIE / IIIE / -"/>
    <s v=""/>
    <s v="SI"/>
    <s v=""/>
    <s v="SI"/>
    <s v=""/>
    <s v=""/>
    <s v=""/>
    <n v="1"/>
    <n v="1"/>
  </r>
  <r>
    <s v="0018"/>
    <x v="0"/>
    <s v="3000017"/>
    <x v="90"/>
    <s v="5000115"/>
    <s v="5000115 BRINDAR TRATAMIENTO A PERSONAS CON DIAGNOSTICO DE DIABETES MELLITUS"/>
    <s v="5001707"/>
    <s v="5001707 MANEJO DE LA ENFERMEDAD RENAL DIABETICA"/>
    <x v="0"/>
    <s v="PERSONA ATENDIDA"/>
    <s v="Incrementar el 10% de personas atendidas con  diabetes mellitus y diagnóstico de enfermedad renal crónica en el primer  nivel de atención  el año previo._x000a__x000a__x000a__x000a_"/>
    <s v=""/>
    <s v=""/>
    <s v=""/>
    <n v="0"/>
    <s v="HIS"/>
    <s v=""/>
    <s v=""/>
    <s v=""/>
    <m/>
    <s v=""/>
    <s v=""/>
    <s v=""/>
    <s v="_x000a__x000a_E10.2, E11.2, E13.2 y E14.2_x000a__x000a_N18.0."/>
    <s v=""/>
    <s v=""/>
    <s v=""/>
    <s v=""/>
    <s v=""/>
    <s v="- / I2 / I3 / I4 / II1 / - / - / - / - / - / - / -"/>
    <s v=""/>
    <s v="SI"/>
    <s v=""/>
    <s v="SI"/>
    <s v=""/>
    <s v=""/>
    <s v=""/>
    <n v="1"/>
    <n v="1"/>
  </r>
  <r>
    <s v="0104"/>
    <x v="7"/>
    <s v="3000684"/>
    <x v="91"/>
    <s v="5002792"/>
    <s v="5002792 SERVICIO DE ATENCION DE LLAMADAS DE EMERGENCIAS MEDICAS &quot;106&quot;"/>
    <s v="5002792"/>
    <s v="5002792 SERVICIO DE ATENCION DE LLAMADAS DE EMERGENCIAS MEDICAS &quot;106&quot;"/>
    <x v="1"/>
    <s v="ATENCION"/>
    <s v="1. Para aquellas Regiones que cuentan con Central de Regulación en funcionamiento de un año a más:_x000a_Programar el 100% de las llamadas recibidas en el centro regulador el año anterior._x000a_2. Para aquellas Regiones que implementaran la Central de Regulación, de"/>
    <s v="1. Para aquellas regiones que cuentan con Central de Regulación en funcionamiento y cuenten con registros de un año a más:_x000a_*Programar el 100% de las llamadas recibidas (pertinentes y no pertinentes) de la central de regulación del año anterior._x000a__x000a_2. Para a"/>
    <s v=""/>
    <s v="1. Para aquellas regiones que cuentan con Central de Regulación en funcionamiento y cuenten con registros de un año a más:_x000a_*Programar el 100% de las llamadas recibidas (pertinentes y no pertinentes) de la central de regulación del año anterior._x000a__x000a_2. Para a"/>
    <m/>
    <s v="Registro Central de Regulación."/>
    <s v=""/>
    <s v=""/>
    <s v=""/>
    <s v="Registros de las regiones colidantes que cuentan con SAMU en funcionamiento"/>
    <s v=""/>
    <s v=""/>
    <s v=""/>
    <m/>
    <s v=""/>
    <s v=""/>
    <s v=""/>
    <s v=""/>
    <s v=""/>
    <s v="- / - / - / - / - / - / - / - / - / - / - / SCF"/>
    <s v=""/>
    <s v="SI"/>
    <s v=""/>
    <s v="SI"/>
    <s v="LA BASE NO ESTÁ COMPLETA. FALTA Regiones que implementaran la Central de Regulación"/>
    <s v=""/>
    <s v="LA BASE NO ESTÁ COMPLETA. FALTA Regiones que implementaran la Central de Regulación"/>
    <n v="1"/>
    <n v="1"/>
  </r>
  <r>
    <s v="0104"/>
    <x v="7"/>
    <s v="3000684"/>
    <x v="91"/>
    <s v="5002793"/>
    <s v="5002793 ATENCION MEDICA TELEFONICA DE LA EMERGENCIA"/>
    <s v="5002793"/>
    <s v="5002793 ATENCION MEDICA TELEFONICA DE LA EMERGENCIA"/>
    <x v="1"/>
    <s v="ATENCION"/>
    <s v="1. Para aquellas Regiones que cuentan con Central de Regulación en funcionamiento de un año a más:_x000a_Programar el 100% de llamadas atendidas por el médico del centro regulador el año anterior._x000a_2. Para aquellas Regiones que implementaran la Central de Regula"/>
    <s v="1. Para aquellas regiones que cuentan con Central de Regulación en funcionamiento y cuenten con registros de un año a más:_x000a_*Programar el 100% de las llamadas recibidas (pertinentes y no pertinentes) de la central de regulación del año anterior._x000a__x000a_2. Para a"/>
    <s v=""/>
    <s v="1. Para aquellas regiones que cuentan con Central de Regulación en funcionamiento y cuenten con registros de un año a más:_x000a_*Programar el 100% de las llamadas recibidas (pertinentes y no pertinentes) de la central de regulación del año anterior._x000a__x000a_2. Para a"/>
    <m/>
    <s v="Registro Central de Regulación. "/>
    <s v=""/>
    <s v=""/>
    <s v=""/>
    <s v="Registros de las regiones colidantes que cuentan con SAMU en funcionamiento"/>
    <s v=""/>
    <s v=""/>
    <s v=""/>
    <m/>
    <s v=""/>
    <s v=""/>
    <s v=""/>
    <s v=""/>
    <s v=""/>
    <s v="- / - / - / - / - / - / - / - / - / - / - / SCF"/>
    <s v=""/>
    <s v="SI"/>
    <s v=""/>
    <s v="SI"/>
    <s v="LA BASE NO ESTÁ COMPLETA. FALTA Regiones que implementaran la Central de Regulación"/>
    <s v=""/>
    <s v="LA BASE NO ESTÁ COMPLETA. FALTA Regiones que implementaran la Central de Regulación"/>
    <n v="1"/>
    <n v="1"/>
  </r>
  <r>
    <s v="0104"/>
    <x v="7"/>
    <s v="3000685"/>
    <x v="92"/>
    <s v="5002794"/>
    <s v="5002794 DESPACHO DE LA UNIDAD MOVIL SAMU"/>
    <s v="5002794"/>
    <s v="5002794 DESPACHO DE LA UNIDAD MOVIL SAMU"/>
    <x v="1"/>
    <s v="ATENCION"/>
    <s v="1. Para aquellas Regiones que cuentan con Central de Regulación en funcionamiento de un año a más:_x000a_Programar el 100% de despachos de unidad móvil realizados el año anterior._x000a_2. Para aquellas Regiones que implementaran la Central de Regulación, deberán pro"/>
    <s v="1. Para aquellas regiones que cuentan con Central de Regulación en funcionamiento y cuenten con registros de un año a más:_x000a_*Programar el 100% de despachos de unidades móviles realizados el año anterior._x000a__x000a_2. Para aquellas regiones que cuentan con Central d"/>
    <s v=""/>
    <s v="1. Para aquellas regiones que cuentan con Central de Regulación en funcionamiento y cuenten con registros de un año a más:_x000a_*Programar el 100% de despachos de unidades móviles realizados el año anterior._x000a__x000a_2. Para aquellas regiones que cuentan con Central d"/>
    <m/>
    <s v="Registro Central de Regulación."/>
    <s v=""/>
    <s v=""/>
    <s v=""/>
    <s v="Registros de las regiones colidantes que cuentan con SAMU en funcionamiento"/>
    <s v=""/>
    <s v=""/>
    <s v=""/>
    <m/>
    <s v=""/>
    <s v=""/>
    <s v=""/>
    <s v=""/>
    <s v=""/>
    <s v="- / - / - / - / - / - / - / - / - / - / - / SCF"/>
    <s v=""/>
    <s v="SI"/>
    <s v=""/>
    <s v="SI"/>
    <s v="LA BASE NO ESTÁ COMPLETA. FALTA Regiones que implementaran la Central de Regulación"/>
    <s v=""/>
    <s v="LA BASE NO ESTÁ COMPLETA. FALTA Regiones que implementaran la Central de Regulación"/>
    <n v="1"/>
    <n v="1"/>
  </r>
  <r>
    <s v="0104"/>
    <x v="7"/>
    <s v="3000686"/>
    <x v="93"/>
    <s v="5002824"/>
    <s v="5002824 ATENCION AMBULATORIA DE URGENCIAS (PRIORIDAD III O IV) EN MODULOS HOSPITALARIOS DIFERENCIADOS "/>
    <s v="5002824"/>
    <s v="5002824 ATENCION AMBULATORIA DE URGENCIAS (PRIORIDAD III O IV) EN MODULOS HOSPITLARIOS DIFERENCIADOS "/>
    <x v="0"/>
    <s v="ATENCION"/>
    <s v="Programar el 100% de atenciones, prioridades III y IV, definidas en el área de triaje."/>
    <s v="Programar el 100% de las atenciones registradas como prioridad III y IV en los registros administrativos."/>
    <s v=""/>
    <s v="Programar el 100% de las atenciones registradas como prioridad III y IV en los registros administrativos."/>
    <m/>
    <s v="No se cuenta con fuente (En proceso)"/>
    <s v="_x000a_Registro adminitrativos propios de la IPRESS."/>
    <s v=""/>
    <s v="_x000a_Registro adminitrativos propios de la IPRESS."/>
    <s v="SIS"/>
    <s v=""/>
    <s v=""/>
    <s v=""/>
    <m/>
    <s v=""/>
    <s v=""/>
    <s v=""/>
    <s v=""/>
    <s v=""/>
    <s v="- / - / - / - / II1 / II2 / III1 / III2 / - / IIE / IIIE / -"/>
    <s v=""/>
    <s v="No"/>
    <s v=""/>
    <s v="NO"/>
    <s v="A LA ESPERA BASE SIS. FALTA VARIABLE TRIAJE."/>
    <s v=""/>
    <s v="A LA ESPERA BASE SIS. FALTA VARIABLE TRIAJE."/>
    <n v="1"/>
    <n v="0"/>
  </r>
  <r>
    <s v="0104"/>
    <x v="7"/>
    <s v="3000290"/>
    <x v="94"/>
    <s v="5002825"/>
    <s v="5002825 ATENCION DE URGENCIAS (PRIORIDAD III O IV) EN MODULOS DE ATENCION AMBULATORIA"/>
    <s v="5002825"/>
    <s v="5002825 ATENCION DE URGENCIAS (PRIORIDAD III O IV) EN MODULOS DE ATENCION AMBULATORIA "/>
    <x v="0"/>
    <s v="ATENCION"/>
    <s v="1. IPRESS, SMA y/o UE que ha realizado la actividad el año anterior._x000a_Programar el 100% de atenciones realizadas el año anterior._x000a_2. Para aquellas Regiones que implementaran los Módulos de Atención Ambulantoria, deberán programar en base al promedio mensua"/>
    <s v="*Proyectar el numero de llamadas recibidas (pertinentes y no pertinentes) en el año, a partir de los registros con los que cuenten a la fecha."/>
    <s v=""/>
    <s v="*Proyectar el numero de llamadas recibidas (pertinentes y no pertinentes) en el año, a partir de los registros con los que cuenten a la fecha."/>
    <m/>
    <s v="No se cuenta con fuente (En proceso de elaboración)"/>
    <s v=""/>
    <s v=""/>
    <s v=""/>
    <m/>
    <s v=""/>
    <s v=""/>
    <s v=""/>
    <m/>
    <s v=""/>
    <s v=""/>
    <s v=""/>
    <s v=""/>
    <s v=""/>
    <s v="- / I2 / I3 / I4 / II1 / - / - / - / - / - / - / SCF"/>
    <s v=""/>
    <s v="SI"/>
    <s v=""/>
    <s v="SI"/>
    <s v="LA BASE NO ESTÁ COMPLETA. FALTA Regiones que implementaran los Módulos de Atención Ambulantoria"/>
    <s v=""/>
    <s v="LA BASE NO ESTÁ COMPLETA. FALTA Regiones que implementaran los Módulos de Atención Ambulantoria"/>
    <n v="1"/>
    <n v="1"/>
  </r>
  <r>
    <s v="0129"/>
    <x v="3"/>
    <s v="3000688"/>
    <x v="28"/>
    <s v="5004449"/>
    <s v="5004449 CAPACITACION EN MEDICINA DE REHABILITACION"/>
    <s v="5004449"/>
    <s v="5004449 CAPACITACION EN MEDICINA DE REHABILITACION"/>
    <x v="1"/>
    <s v="PERSONA CAPACITADA"/>
    <s v="Los IPRESS con UPSSMR, programar el 100% del personal de salud asignada a la UPSSMF._x000a__x000a_Las DIRESAS GERESA y DIRIS programan al 100% al personal que realiza actividades de medicina de rehabilitación de las IPRESS del primer nivel en el ámbito bajo su jurisd"/>
    <m/>
    <s v=""/>
    <s v=""/>
    <m/>
    <s v="INFORME EJECUTORA"/>
    <s v=""/>
    <s v=""/>
    <s v=""/>
    <m/>
    <s v=""/>
    <s v=""/>
    <s v=""/>
    <m/>
    <s v=""/>
    <s v=""/>
    <s v=""/>
    <s v=""/>
    <s v=""/>
    <s v="- / - / - / I4 / II1 / II2 / III1 / III2 / - / IIE / IIIE / -"/>
    <s v="Todas las IPRESS con UPSSMR "/>
    <s v=""/>
    <s v=""/>
    <s v="NO"/>
    <s v=""/>
    <s v=""/>
    <s v="MINSA ENVIARA EL LISTADO DE UPSSMR CON FUENTE RENIPRESS Y VALIDADO_x000a_Van a definir un nuevo criterio de programación, un número fijo por establecimiento como proxy."/>
    <n v="1"/>
    <n v="0"/>
  </r>
  <r>
    <s v="0104"/>
    <x v="7"/>
    <s v="3000685"/>
    <x v="92"/>
    <s v="5005140"/>
    <s v="5005140 COORDINACION Y SEGUIMIENTO DE LA REFERENCIA"/>
    <s v="5005140"/>
    <s v="5005140 COORDINACION Y SEGUIMIENTO DE LA REFERENCIA"/>
    <x v="1"/>
    <s v="ATENCION"/>
    <s v="Programar el 100% de referencias aceptadas realizadas el año anterior._x000a_"/>
    <s v="Programar el 100% de referencias coordinadas realizadas el año anterior._x000a_"/>
    <s v=""/>
    <s v="Programar el 100% de referencias coordinadas realizadas el año anterior._x000a_"/>
    <m/>
    <s v="Registro de la Central de Regulación"/>
    <s v="Registro de las DIRESAS, GERESAS y unidades de referencias de redes, hospitales e institutos. (registros administrativos)"/>
    <s v=""/>
    <s v="Registro de las DIRESAS, GERESAS y unidades de referencias de redes, hospitales e institutos. (registros administrativos)"/>
    <s v="Registro de las DIRESAS y GERESAS y unidades de referencias de redes, hospitales e institutos."/>
    <s v=""/>
    <s v=""/>
    <s v=""/>
    <m/>
    <s v=""/>
    <s v=""/>
    <s v=""/>
    <s v=""/>
    <s v=""/>
    <s v="- / - / - / I4 / II1 / II2 / III1 / III2 / - / IIE / IIIE / SCF"/>
    <s v=""/>
    <s v="NO "/>
    <s v=""/>
    <s v="NO"/>
    <s v="NO HAY VARIABLE REFERENCIA EN CENTRAL DE REGULACIÓN."/>
    <s v=""/>
    <s v="NO HAY VARIABLE REFERENCIA EN CENTRAL DE REGULACIÓN."/>
    <n v="1"/>
    <n v="0"/>
  </r>
  <r>
    <s v="0129"/>
    <x v="3"/>
    <s v="3000689"/>
    <x v="95"/>
    <s v="5005153"/>
    <s v="5005153 CERTIFICACION DE DISCAPACIDAD"/>
    <s v="5005153"/>
    <s v="5005153 CERTIFICACION DE DISCAPACIDAD"/>
    <x v="1"/>
    <s v="PERSONA ATENDIDA"/>
    <s v="Se programará certificar al 5% de la población estimada con discapacidad del territorio de su jurisdicción (Según ENEDIS 2012)._x000a__x000a_Ejemplo: _x000a__x000a_Población total estimada 10,000 personas. _x000a__x000a_Población con discapacidad (5.2%  ENEDIS 2012) = 10,000 x 5.2% = 520 Pe"/>
    <s v="*Programar en base al promedio mensual del número de llamadas de las regiones colindantes geográficamente que cuentan con SAMU en funcionamiento, multiplicado por los 12 meses. (Información proporcionada por el responsable técnico del PP 0104-MINSA)."/>
    <s v=""/>
    <s v="*Programar en base al promedio mensual del número de llamadas de las regiones colindantes geográficamente que cuentan con SAMU en funcionamiento, multiplicado por los 12 meses. (Información proporcionada por el responsable técnico del PP 0104-MINSA)."/>
    <m/>
    <s v="HIS"/>
    <s v=""/>
    <s v=""/>
    <s v=""/>
    <s v="APLICATIVO PARA EL REGISTRO DE CERTIFICADOS DE DISCAPACIDAD"/>
    <s v=""/>
    <s v=""/>
    <s v=""/>
    <s v="99450.01"/>
    <s v=""/>
    <s v=""/>
    <s v=""/>
    <s v=""/>
    <s v=""/>
    <s v="I1 / I2 / I3 / I4 / II1 / II2 / III1 / III2 / - / IIE / IIIE / -"/>
    <s v=""/>
    <s v=""/>
    <s v=""/>
    <s v="NO"/>
    <s v=""/>
    <s v=""/>
    <s v="Se debe programar en las IPRESS certificadoras, se va definir la fecha de corte. Se va a tomar en cuenta la BD del aplicativo web para certificación de discapacidad, nos remitían esa BD al 31/12.Se va a cambiar el criterio de programación.  =SI(AI467&lt;&gt;&quot;&quot;;"/>
    <n v="1"/>
    <n v="0"/>
  </r>
  <r>
    <s v="0129"/>
    <x v="3"/>
    <s v="3000689"/>
    <x v="95"/>
    <s v="5005154"/>
    <s v="5005154 CERTIFICACION DE INCAPACIDAD PARA EL TRABAJO"/>
    <s v="5005154"/>
    <s v="5005154 CERTIFICACION DE INCAPACIDAD PARA EL TRABAJO"/>
    <x v="1"/>
    <s v="PERSONA ATENDIDA"/>
    <s v="Se programara  teniendo en cuenta el Promedio de los Certificados Médicos de incapacidad emitidos por la CMCI de los de los últimos tres años._x000a__x000a__x000a__x000a_Fuente:_x000a__x000a_Reporte y/o archivos de la CMSI."/>
    <s v=""/>
    <s v=""/>
    <s v=""/>
    <m/>
    <s v="INFORME EJECUTORA"/>
    <s v=""/>
    <s v=""/>
    <s v=""/>
    <m/>
    <s v=""/>
    <s v=""/>
    <s v=""/>
    <s v="99214.03"/>
    <s v=""/>
    <s v=""/>
    <s v=""/>
    <s v=""/>
    <s v=""/>
    <s v="- / - / - / - / - / II2 / III1 / III2 / - / IIE / IIIE / -"/>
    <s v=""/>
    <s v=""/>
    <s v=""/>
    <s v="NO"/>
    <s v=""/>
    <s v=""/>
    <s v=""/>
    <n v="1"/>
    <n v="0"/>
  </r>
  <r>
    <s v="0129"/>
    <x v="3"/>
    <s v="3000690"/>
    <x v="96"/>
    <s v="5005155"/>
    <s v="5005155 CAPACITACION A AGENTES COMUNITARIOS EN REHABILITACION BASADA EN LA COMUNIDAD"/>
    <s v="5005155"/>
    <s v="5005155 CAPACITACION A AGENTES COMUNITARIOS EN REHABILITACION BASADA EN LA COMUNIDAD"/>
    <x v="0"/>
    <s v="PERSONA CAPACITADA_x000a__x000a_"/>
    <s v="Nivel Regional: La DIRESA/GERESA/DIRIS Programar la capacitación de al menos a  01 Agente comunitario de salud en RBC anualmente por cada distrito del ámbito jurisdiccional;  para su participación comunitaria con el personal de los establecimientos de sal"/>
    <s v=""/>
    <s v=""/>
    <s v="01 Agente comunitario de salud por cada distrito en donde se ubican las UPSSMR  de  nivel de atención I-1 a I-4 y II-1  "/>
    <m/>
    <s v="HIS"/>
    <s v=""/>
    <s v=""/>
    <s v=""/>
    <s v="INFORME DIRESA"/>
    <s v=""/>
    <s v=""/>
    <s v=""/>
    <s v="C3151.1"/>
    <s v=""/>
    <s v=""/>
    <s v=""/>
    <s v=""/>
    <s v=""/>
    <s v="I1 / I2 / I3 / I4 / II1 / - / - / - / - / - / - / -"/>
    <s v=""/>
    <s v=""/>
    <s v=""/>
    <s v="SI"/>
    <s v=""/>
    <s v=""/>
    <s v=""/>
    <n v="1"/>
    <n v="1"/>
  </r>
  <r>
    <s v="0104"/>
    <x v="7"/>
    <s v="3000799"/>
    <x v="97"/>
    <s v="5005896"/>
    <s v="5005896 ATENCION PREHOSPITALARIA MOVIL DE LA EMERGENCIA Y URGENCIA "/>
    <s v="5005896"/>
    <s v="5005896 ATENCION PREHOSPITALARIA MOVIL DE LA EMERGENCIA Y URGENCIA"/>
    <x v="0"/>
    <s v="ATENCION"/>
    <s v="1. IPRESS o SMA con un Año Mínimo de Operatividad en APH._x000a_Programar el 100% de las atenciones realizadas por APH el año anterior más un 5% de incremento._x000a_2. Para aquellas Regiones que implementaran SAMU, deberán programar en base al promedio mensual del n"/>
    <s v="1. Para aquellas regiones que cuentan con el servicio pre hospitalario y cuenten con registros de un año a más:_x000a_*Programar el 100% de las atenciones pre hospitalarias del año anterior más un 5% de incremento._x000a__x000a_2. Para aquellas regiones que cuentan con el "/>
    <s v=""/>
    <s v="1. Para aquellas regiones que cuentan con el servicio pre hospitalario y cuenten con registros de un año a más:_x000a_*Programar el 100% de las atenciones pre hospitalarias del año anterior más un 5% de incremento._x000a__x000a_2. Para aquellas regiones que cuentan con el "/>
    <m/>
    <s v="Registro Central de Regulación."/>
    <s v=""/>
    <s v=""/>
    <s v=""/>
    <s v="Registros de las regiones colidantes que cuentan con SAMU en funcionamiento"/>
    <s v=""/>
    <s v=""/>
    <s v=""/>
    <m/>
    <s v=""/>
    <s v=""/>
    <s v=""/>
    <s v=""/>
    <s v=""/>
    <s v="- / - / I3 / I4 / II1 / II2 / - / - / - / - / - / SCF"/>
    <s v=""/>
    <s v="No"/>
    <s v=""/>
    <s v="NO"/>
    <s v="SE NECESITA LA VARIABLE INDIVIDUAL/MASIVA EN APH"/>
    <s v=""/>
    <s v="SE NECESITA LA VARIABLE INDIVIDUAL/MASIVA EN APH"/>
    <n v="1"/>
    <n v="0"/>
  </r>
  <r>
    <s v="0104"/>
    <x v="7"/>
    <s v="3000800"/>
    <x v="98"/>
    <s v="5005898"/>
    <s v="5005898 ENTRENAMIENTO DE LA POBLACIÓN EN ACCIONES DE PRIMERA RESPUESTA FRENTE A LAS EMERGENCIA Y URGENCIAS"/>
    <s v="5005898"/>
    <s v="5005898 ENTRENAMIENTO DE LA POBLACIÓN EN ACCIONES DE PRIMERA RESPUESTA FRENTE A LAS EMERGENCIA Y URGENCIAS "/>
    <x v="1"/>
    <s v="PERSONA"/>
    <s v="Programar el 50% del número de actores priorizados en comunidades donde se identifican más de 40 actores mapeados en la jurisdicción de la IPRESS._x000a_O el 100% en comunidades donde el número de actores sea menor o igual a 10 en la jurisdicción de la IPRESS."/>
    <s v="Programar al 10% de actores sociales (instituciones educativas, juntas vecinales, promotores de salud, líders de base e instituciones públicas), pertenecientes a la jurisdicción de las DIRESA/GERESA y Redes de Salud."/>
    <s v=""/>
    <s v="Programar al 10% de actores sociales (instituciones educativas, juntas vecinales, promotores de salud, líders de base e instituciones públicas), pertenecientes a la jurisdicción de las DIRESA/GERESA y Redes de Salud."/>
    <m/>
    <s v="Padrón de ciudadanos capacitados"/>
    <s v="Registros de actores sociales"/>
    <s v=""/>
    <s v="Registros de actores sociales"/>
    <m/>
    <s v=""/>
    <s v=""/>
    <s v=""/>
    <s v="No Aplica"/>
    <s v=""/>
    <s v=""/>
    <s v=""/>
    <s v=""/>
    <s v=""/>
    <s v="I1 / I2 / I3 / I4 / - / - / - / - / - / - / - / SCF"/>
    <s v=""/>
    <s v="No"/>
    <s v=""/>
    <s v="NO"/>
    <s v="NO SE TIENE BASE DE DATOS"/>
    <s v=""/>
    <s v="NO SE TIENE BASE DE DATOS"/>
    <n v="1"/>
    <n v="0"/>
  </r>
  <r>
    <s v="0104"/>
    <x v="7"/>
    <s v="3000801"/>
    <x v="99"/>
    <s v="5005899"/>
    <s v="5005899 SERVICIO DE TRANSPORTE ASISTIDO DE LA EMERGENCIA Y URGENCIA"/>
    <s v="5005899"/>
    <s v="5005899 SERVICIO DE TRANSPORTE ASISTIDO DE LA EMERGENCIA AEREA"/>
    <x v="0"/>
    <s v="ATENCION"/>
    <s v="Número de traslados aéreos registrados en el último año."/>
    <s v=""/>
    <s v=""/>
    <s v=""/>
    <m/>
    <s v="Registro de la Central de Regulación"/>
    <s v="Registro de las DIRESAS, GERESAS y unidades de referencias de redes, hospitales e institutos. (registros administrativos)"/>
    <s v=""/>
    <s v="Registro de las DIRESAS, GERESAS y unidades de referencias de redes, hospitales e institutos. (registros administrativos)"/>
    <s v="Registro de las DIRESAS y GERESAS y unidades de referencias de redes, hospitales e institutos."/>
    <s v=""/>
    <s v=""/>
    <s v=""/>
    <s v="No Aplica"/>
    <s v=""/>
    <s v=""/>
    <s v=""/>
    <s v=""/>
    <s v=""/>
    <s v="- / - / - / - / II1 / II2 / III1 / III2 / - / IIE / IIIE / SCF"/>
    <s v=""/>
    <s v="No"/>
    <s v=""/>
    <s v="NO"/>
    <s v="A LA ESPERA BASE SIS."/>
    <s v=""/>
    <s v="A LA ESPERA BASE SIS."/>
    <n v="1"/>
    <n v="0"/>
  </r>
  <r>
    <s v="0104"/>
    <x v="7"/>
    <s v="3000686"/>
    <x v="93"/>
    <s v="5005901"/>
    <s v="5005901 ATENCION DE TRIAJE"/>
    <s v="5005901"/>
    <s v="5005901 ATENCION DE TRIAJE"/>
    <x v="0"/>
    <s v="ATENCION"/>
    <s v="Programar el 100% de emergencias atendidadas en el EESS"/>
    <s v="Programar el 100% de las atenciones registradas._x000a__x000a_*Consideraciones: Considerar la sumatoria de las atenciones de emergencia de los niveles de atención II y III"/>
    <s v=""/>
    <s v="Programar el 100% de las atenciones registradas._x000a__x000a_*Consideraciones: Considerar la sumatoria de las atenciones de emergencia de los niveles de atención II y III"/>
    <m/>
    <s v="SIS"/>
    <s v=""/>
    <s v=""/>
    <s v=""/>
    <s v="Registros administrativos del servicio y/o tópico de emergencia de la IPRESS."/>
    <s v=""/>
    <s v=""/>
    <s v=""/>
    <m/>
    <s v=""/>
    <s v=""/>
    <s v=""/>
    <s v=""/>
    <s v=""/>
    <s v="- / - / - / - / II1 / II2 / III1 / III2 / - / IIE / IIIE / -"/>
    <s v=""/>
    <s v="SI"/>
    <s v=""/>
    <s v="SI"/>
    <s v="¿A LA ESPERA BASE SIS?"/>
    <s v=""/>
    <s v="¿A LA ESPERA BASE SIS?"/>
    <n v="1"/>
    <n v="1"/>
  </r>
  <r>
    <s v="0104"/>
    <x v="7"/>
    <s v="3000686"/>
    <x v="93"/>
    <s v="5005902"/>
    <s v="5005902 ATENCION DE LA EMERGENCIA Y URGENCIA BASICA"/>
    <s v="5005902"/>
    <s v="5005902 ATENCION DE LA EMERGENCIA Y URGENCIA BASICA"/>
    <x v="0"/>
    <s v="ATENCION"/>
    <s v="Programar el 100% de atenciones registradas el año anterior."/>
    <s v="Programar el 100% de atenciones registradas el año anterior._x000a__x000a_Consideraciones: Considerar la sumatoria de las atenciones de emergencia del nivel I"/>
    <s v=""/>
    <s v="Programar el 100% de atenciones registradas el año anterior._x000a__x000a_Consideraciones: Considerar la sumatoria de las atenciones de emergencia del nivel I"/>
    <m/>
    <s v="SIS"/>
    <s v=""/>
    <s v=""/>
    <s v=""/>
    <s v="Registros administrativos"/>
    <s v=""/>
    <s v=""/>
    <s v=""/>
    <m/>
    <s v=""/>
    <s v=""/>
    <s v=""/>
    <s v=""/>
    <s v=""/>
    <s v="I1 / I2 / I3 / I4 / - / - / - / - / - / - / - / -"/>
    <s v=""/>
    <s v="SI"/>
    <s v=""/>
    <s v="SI"/>
    <s v="¿A LA ESPERA BASE SIS?"/>
    <s v=""/>
    <s v="¿A LA ESPERA BASE SIS?"/>
    <n v="1"/>
    <n v="1"/>
  </r>
  <r>
    <s v="0104"/>
    <x v="7"/>
    <s v="3000686"/>
    <x v="93"/>
    <s v="5005903"/>
    <s v="5005903 ATENCION DE LA EMERGENCIA Y URGENCIA ESPECIALIZADA"/>
    <s v="5005903"/>
    <s v="5005903 ATENCION DE LA EMERGENCIA Y URGENCIA ESPECIALIZADA"/>
    <x v="0"/>
    <s v="ATENCION"/>
    <s v="Programar el 100% de atenciones registradas el año anterior, excepto las patologías maternas y neonatales comprendidas en los _x000a_SUB PRODUCTOS_x000a_3329404 AMENAZA DE PARTO PREMATURO_x000a_3329406 HEMORRAGIAS DE LA 1ER MITAD DEL EMBARAZO SIN LAPAROTOMIA_x000a_3329407 HEMORR"/>
    <s v="Programar el 100% de atenciones registradas el año anterior, excepto las patologías maternas y neonatales comprendidas en los _x000a_SUB PRODUCTOS_x000a_3329404 AMENAZA DE PARTO PREMATURO_x000a_3329406 HEMORRAGIAS DE LA 1ER MITAD DEL EMBARAZO SIN LAPAROTOMIA_x000a_3329407 HEMORR"/>
    <s v=""/>
    <s v="Programar el 100% de atenciones registradas el año anterior, excepto las patologías maternas y neonatales comprendidas en los _x000a_SUB PRODUCTOS_x000a_3329404 AMENAZA DE PARTO PREMATURO_x000a_3329406 HEMORRAGIAS DE LA 1ER MITAD DEL EMBARAZO SIN LAPAROTOMIA_x000a_3329407 HEMORR"/>
    <m/>
    <s v="SIS"/>
    <s v=""/>
    <s v=""/>
    <s v=""/>
    <s v="Reporte de atención por emergencia y egresos hospitalarios"/>
    <s v=""/>
    <s v=""/>
    <s v=""/>
    <m/>
    <s v=""/>
    <s v=""/>
    <s v=""/>
    <s v=""/>
    <s v=""/>
    <s v="- / - / - / - / II1 / II2 / III1 / III2 / - / IIE / IIIE / -"/>
    <s v=""/>
    <s v="SI"/>
    <s v=""/>
    <s v="SI"/>
    <s v="¿A LA ESPERA BASE SIS?"/>
    <s v=""/>
    <s v="¿A LA ESPERA BASE SIS?"/>
    <n v="1"/>
    <n v="1"/>
  </r>
  <r>
    <s v="0104"/>
    <x v="7"/>
    <s v="3000686"/>
    <x v="93"/>
    <s v="5005904"/>
    <s v="5005904 ATENCION DE LA EMERGENCIA DE CUIDADOS INTENSIVOS"/>
    <s v="5005904"/>
    <s v="5005904 ATENCION DE LA EMERGENCIA DE CUIDADOS INTENSIVOS"/>
    <x v="0"/>
    <s v="ATENCION"/>
    <s v="Programar el 100% de atenciones registradas el año anterior, excepto las patologías maternas y neonatales comprendidas en los _x000a_SUB PRODUCTOS_x000a_3329404 AMENAZA DE PARTO PREMATURO_x000a_3329406 HEMORRAGIAS DE LA 1ER MITAD DEL EMBARAZO SIN LAPAROTOMIA_x000a_3329407 HEMORR"/>
    <s v="Programar el 100% de atenciones registradas el año anterior, excepto las patologías maternas y neonatales comprendidas en los _x000a_SUB PRODUCTOS_x000a_3329404 AMENAZA DE PARTO PREMATURO_x000a_3329406 HEMORRAGIAS DE LA 1ER MITAD DEL EMBARAZO SIN LAPAROTOMIA_x000a_3329407 HEMORR"/>
    <s v=""/>
    <s v="Programar el 100% de atenciones registradas el año anterior, excepto las patologías maternas y neonatales comprendidas en los _x000a_SUB PRODUCTOS_x000a_3329404 AMENAZA DE PARTO PREMATURO_x000a_3329406 HEMORRAGIAS DE LA 1ER MITAD DEL EMBARAZO SIN LAPAROTOMIA_x000a_3329407 HEMORR"/>
    <m/>
    <s v="SIS"/>
    <s v=""/>
    <s v=""/>
    <s v=""/>
    <s v="Registros administrativos"/>
    <s v=""/>
    <s v=""/>
    <s v=""/>
    <m/>
    <s v=""/>
    <s v=""/>
    <s v=""/>
    <s v=""/>
    <s v=""/>
    <s v="- / - / - / - / II1 / II2 / III1 / III2 / - / IIE / IIIE / -"/>
    <s v=""/>
    <s v="SI"/>
    <s v=""/>
    <s v="SI"/>
    <s v="¿A LA ESPERA BASE SIS?"/>
    <s v=""/>
    <s v="¿A LA ESPERA BASE SIS?"/>
    <n v="1"/>
    <n v="1"/>
  </r>
  <r>
    <s v="0104"/>
    <x v="7"/>
    <s v="3000686"/>
    <x v="93"/>
    <s v="5005905"/>
    <s v="5005905 ATENCION DE LA EMERGENCIA QUIRURGICA"/>
    <s v="5005905"/>
    <s v="5005905 ATENCION DE LA EMERGENCIA QUIRURGICA"/>
    <x v="0"/>
    <s v="ATENCION"/>
    <s v="Programar el 100% de atenciones  (intervención quirúrgica de emergencia) registradas el año anterior, excepto las patologías maternas y neonatales comprendidas en los SUB PRODUCTOS:_x000a_3329404 AMENAZA DE PARTO PREMATURO_x000a_3329406 HEMORRAGIAS DE LA 1ER MITAD DE"/>
    <s v="Programar el 100% de atenciones  (intervención quirúrgica de emergencia) registradas el año anterior, excepto las patologías maternas y neonatales comprendidas en los SUB PRODUCTOS:_x000a_3329404 AMENAZA DE PARTO PREMATURO_x000a_3329406 HEMORRAGIAS DE LA 1ER MITAD DE"/>
    <s v=""/>
    <s v="Programar el 100% de atenciones  (intervención quirúrgica de emergencia) registradas el año anterior, excepto las patologías maternas y neonatales comprendidas en los SUB PRODUCTOS:_x000a_3329404 AMENAZA DE PARTO PREMATURO_x000a_3329406 HEMORRAGIAS DE LA 1ER MITAD DE"/>
    <m/>
    <s v="SIS"/>
    <s v=""/>
    <s v=""/>
    <s v=""/>
    <s v="Registros administrativos"/>
    <s v=""/>
    <s v=""/>
    <s v=""/>
    <m/>
    <s v=""/>
    <s v=""/>
    <s v=""/>
    <s v=""/>
    <s v=""/>
    <s v="- / - / - / - / II1 / II2 / III1 / III2 / - / IIE / IIIE / -"/>
    <s v=""/>
    <s v="SI"/>
    <s v=""/>
    <s v="SI"/>
    <s v="¿A LA ESPERA BASE SIS?"/>
    <s v=""/>
    <s v="¿A LA ESPERA BASE SIS?"/>
    <n v="1"/>
    <n v="1"/>
  </r>
  <r>
    <s v="0104"/>
    <x v="7"/>
    <s v="3000801"/>
    <x v="99"/>
    <s v="5005899"/>
    <s v="5005899 SERVICIO DE TRANSPORTE ASISTIDO DE LA EMERGENCIA Y URGENCIA"/>
    <s v="5005906"/>
    <s v="5005906 SERVICIO DE TRANSPORTE ASISTIDO DE LA EMERGENCIA TERRESTRE"/>
    <x v="0"/>
    <s v="ATENCION"/>
    <s v="Número de traslados terrestres registrados en el último año."/>
    <s v=""/>
    <s v=""/>
    <s v=""/>
    <m/>
    <s v="Registro de la Central de Regulación"/>
    <s v="Registro de las DIRESAS, GERESAS y unidades de referencias de redes, hospitales e institutos. (registros administrativos)"/>
    <s v=""/>
    <s v="Registro de las DIRESAS, GERESAS y unidades de referencias de redes, hospitales e institutos. (registros administrativos)"/>
    <s v="Registro de las DIRESAS y GERESAS y unidades de referencias de redes, hospitales e institutos."/>
    <s v=""/>
    <s v=""/>
    <s v=""/>
    <s v="No Aplica"/>
    <s v=""/>
    <s v=""/>
    <s v=""/>
    <s v=""/>
    <s v=""/>
    <s v="I1 / I2 / I3 / I4 / II1 / II2 / III1 / III2 / - / IIE / IIIE / SCF"/>
    <s v=""/>
    <s v="No"/>
    <s v=""/>
    <s v="NO"/>
    <s v="A LA ESPERA BASE SIS."/>
    <s v=""/>
    <s v="A LA ESPERA BASE SIS."/>
    <n v="1"/>
    <n v="0"/>
  </r>
  <r>
    <s v="0104"/>
    <x v="7"/>
    <s v="3000801"/>
    <x v="99"/>
    <s v="5005899"/>
    <s v="5005899 SERVICIO DE TRANSPORTE ASISTIDO DE LA EMERGENCIA Y URGENCIA"/>
    <s v="5005907"/>
    <s v="5005907 SERVICIO DE TRANSPORTE ASISTIDO DE LA EMERGENCIA ACUATICA"/>
    <x v="0"/>
    <s v="ATENCION"/>
    <s v="Número de traslados acuáticos registrados en el último año."/>
    <s v=""/>
    <s v=""/>
    <s v=""/>
    <m/>
    <s v="Registro de la Central de Regulación"/>
    <s v=""/>
    <s v=""/>
    <s v=""/>
    <s v="Registro de las DIRESAS y GERESAS y unidades de referencias de redes, hospitales e institutos."/>
    <s v=""/>
    <s v=""/>
    <s v=""/>
    <s v="No Aplica"/>
    <s v=""/>
    <s v=""/>
    <s v=""/>
    <s v=""/>
    <s v=""/>
    <s v="I1 / I2 / I3 / I4 / - / - / - / - / - / - / - / -"/>
    <s v=""/>
    <s v="No"/>
    <s v=""/>
    <s v="NO"/>
    <s v="A LA ESPERA BASE SIS."/>
    <s v=""/>
    <s v="A LA ESPERA BASE SIS."/>
    <n v="1"/>
    <n v="0"/>
  </r>
  <r>
    <s v="0129"/>
    <x v="3"/>
    <s v="3000690"/>
    <x v="96"/>
    <s v="5005924"/>
    <s v="5005924 VISITAS A LAS FAMILIAS PARA REHABILITACION BASADA EN LA COMUNIDAD"/>
    <s v="5005924"/>
    <s v="5005924 VISITAS A FAMILIAS PARA REHABILITACION BASADA EN LA COMUNIDAD MEDIANTE AGENTES COMUNITARIOS"/>
    <x v="1"/>
    <s v="FAMILIA_x000a__x000a_"/>
    <s v="Nivel Regional: La DIRESA/GERESA/DIRIS_x000a__x000a_Se programará brindar mínimo de 03 visitas al 3% de las familias que cuentan con algún integrante con discapacidad de la población estimada con discapacidad,  por  cada establecimiento de salud del primer nivel de a"/>
    <s v=""/>
    <s v=""/>
    <s v=""/>
    <m/>
    <s v="Estimación de la población del ámbito territorial según INEI para el año"/>
    <s v=""/>
    <s v=""/>
    <s v=""/>
    <s v="ENEDIS 2012"/>
    <s v=""/>
    <s v=""/>
    <s v=""/>
    <s v="C0011.0"/>
    <s v=""/>
    <s v=""/>
    <s v=""/>
    <s v=""/>
    <s v=""/>
    <s v="I1 / I2 / I3 / I4 / II1 / - / - / - / - / - / - / -"/>
    <s v=""/>
    <s v=""/>
    <s v=""/>
    <s v="NO"/>
    <s v=""/>
    <s v=""/>
    <s v="Se va a redefinir el criterio de programación y especificar la categoría del establecimiento q programa el servicio. Como proxy plantean usar el CNV para calcular niños que nacen con factores congénitos, podría ser un porcentaje del subproducto de PAN de "/>
    <n v="1"/>
    <n v="0"/>
  </r>
  <r>
    <s v="0129"/>
    <x v="3"/>
    <s v="3000690"/>
    <x v="96"/>
    <s v="5005925"/>
    <s v="5005925 CAPACITACION A ACTORES SOCIALES PARA LA APLICACION DE LA ESTRATEGIA RBC"/>
    <s v="5005925"/>
    <s v="5005925 CAPACITACIÓN A ACTORES SOCIALES PARA LA APLICACIÓN DE LA ESTRATEGIA RBC"/>
    <x v="1"/>
    <s v="PERSONA CAPACITADA_x000a__x000a_"/>
    <s v="Nivel Regional: La DIRESA/GERESA/DIRIS_x000a__x000a__x000a__x000a_Considerar 02 participantes por cada  autoridad local, actores sociales de la comunidad y otras instancias comprometidas con el bienestar integral  de la PCD  por distrito del ámbito jurisdiccional; donde desarrol"/>
    <s v=""/>
    <s v=""/>
    <s v=""/>
    <m/>
    <s v="HIS"/>
    <s v=""/>
    <s v=""/>
    <s v=""/>
    <s v="RENIPRESS"/>
    <s v=""/>
    <s v=""/>
    <s v=""/>
    <s v="C3011.1"/>
    <s v=""/>
    <s v=""/>
    <s v=""/>
    <s v=""/>
    <s v=""/>
    <s v="I1 / I2 / I3 / I4 / II1 / - / - / - / - / - / - / -"/>
    <s v=""/>
    <s v=""/>
    <s v=""/>
    <s v="NO"/>
    <s v=""/>
    <s v=""/>
    <s v="Quien capacita?: el establecimiento de mayor capacidad resolutiva  de la provincia, cuales son? Nos enviaran la BD."/>
    <n v="1"/>
    <n v="0"/>
  </r>
  <r>
    <s v="0016"/>
    <x v="5"/>
    <s v="3000673"/>
    <x v="100"/>
    <s v="5005158"/>
    <s v="5005158 BRINDAR A PERSONAS CON DIAGNOSTICO DE HEPATITIS B CRONICA ATENCION INTEGRAL"/>
    <s v="67301 N"/>
    <s v="67301 NIÑOS, ADOLESCENTES, JÓVENES Y ADULTOS CON HEPATITIS B QUE RECIBEN ATENCIÓN INTEGRAL"/>
    <x v="1"/>
    <s v="PERSONA ATENDIDA"/>
    <s v="30% adicional de personas (niñas y niños, adolescentes, jóvenes y adutlos) con hepatitis B crónica atendidos el año anterior."/>
    <s v=""/>
    <s v=""/>
    <s v=""/>
    <m/>
    <s v="HIS"/>
    <s v=""/>
    <s v=""/>
    <s v=""/>
    <s v="Según la base que remitieron estos sería el nombre de los subproductos con sus respectivos criterios dde programación. Sin embargo; en el MGP 2020 aparecen otros subproductos 67301,67302,67303,67304,67305,67306"/>
    <s v=""/>
    <s v=""/>
    <s v=""/>
    <s v="EXCEL: CODIGO HIS"/>
    <s v=""/>
    <s v=""/>
    <s v=""/>
    <s v=""/>
    <s v=""/>
    <m/>
    <s v=""/>
    <s v=""/>
    <s v="NO"/>
    <s v="NO"/>
    <s v=""/>
    <s v="Se actualizará con criterios del 2021"/>
    <s v="Se actualizará con criterios del 2021"/>
    <n v="1"/>
    <n v="0"/>
  </r>
  <r>
    <s v="0016"/>
    <x v="5"/>
    <s v="3000673"/>
    <x v="100"/>
    <s v="5005158"/>
    <s v="5005158 BRINDAR A PERSONAS CON DIAGNOSTICO DE HEPATITIS B CRONICA ATENCION INTEGRAL"/>
    <s v="67304 G"/>
    <s v="67304 GESTANTES CON HEPATITIS B QUE RECIBEN ATENCIÓN INTEGRAL"/>
    <x v="1"/>
    <s v="GESTANTE ATENDIDA"/>
    <s v="25% adicional de gestantes con hepatitis B atendidos el año anterior"/>
    <s v=""/>
    <s v=""/>
    <s v=""/>
    <m/>
    <s v="HIS"/>
    <s v=""/>
    <s v=""/>
    <s v=""/>
    <s v="Según la base que remitieron estos sería el nombre de los subproductos con sus respectivos criterios dde programación. Sin embargo; en el MGP 2020 aparecen otros subproductos 67301,67302,67303,67304,67305,67306"/>
    <s v=""/>
    <s v=""/>
    <s v=""/>
    <s v="EXCEL: CODIGO HIS"/>
    <s v=""/>
    <s v=""/>
    <s v=""/>
    <s v=""/>
    <s v=""/>
    <m/>
    <s v=""/>
    <s v=""/>
    <s v="NO"/>
    <s v="NO"/>
    <s v=""/>
    <s v="Se actualizará con criterios del 2021"/>
    <s v="Se actualizará con criterios del 2021"/>
    <n v="1"/>
    <n v="0"/>
  </r>
  <r>
    <s v="0016"/>
    <x v="5"/>
    <s v="3000673"/>
    <x v="100"/>
    <s v="5005158"/>
    <s v="5005158 BRINDAR A PERSONAS CON DIAGNOSTICO DE HEPATITIS B CRONICA ATENCION INTEGRAL"/>
    <s v="67305 N"/>
    <s v="67305 NIÑOS EXPUESTOS A HEPATITIS B QUE RECIBEN ATENCIÓN INTEGRAL"/>
    <x v="1"/>
    <s v="NIÑO ATENDIDO"/>
    <s v="25% adicional de niños expuestos a hepatitis B atendidos el año anterior"/>
    <s v=""/>
    <s v=""/>
    <s v=""/>
    <m/>
    <s v="HIS"/>
    <s v=""/>
    <s v=""/>
    <s v=""/>
    <s v="Según la base que remitieron estos sería el nombre de los subproductos con sus respectivos criterios dde programación. Sin embargo; en el MGP 2020 aparecen otros subproductos 67301,67302,67303,67304,67305,67306"/>
    <s v=""/>
    <s v=""/>
    <s v=""/>
    <s v="EXCEL: CODIGO HIS_x000a__x000a_"/>
    <s v=""/>
    <s v=""/>
    <s v=""/>
    <s v=""/>
    <s v=""/>
    <m/>
    <s v=""/>
    <s v=""/>
    <s v="NO"/>
    <s v="NO"/>
    <s v=""/>
    <s v="Se actualizará con criterios del 2021"/>
    <s v="Se actualizará con criterios del 2021"/>
    <n v="1"/>
    <n v="0"/>
  </r>
  <r>
    <s v="0016"/>
    <x v="5"/>
    <s v="3000673"/>
    <x v="100"/>
    <s v="5005158"/>
    <s v="5005158 BRINDAR A PERSONAS CON DIAGNOSTICO DE HEPATITIS B CRONICA ATENCION INTEGRAL"/>
    <s v="67306 G"/>
    <s v="67306 GESTANTES QUE RECIBEN TAMIZAJE PARA HEPATITIS B"/>
    <x v="1"/>
    <s v="PERSONA ATENDIDA"/>
    <s v="100%  de las gestantes esperadas  que se encuentra bajo area de responsabilidad."/>
    <s v=""/>
    <s v=""/>
    <s v=""/>
    <m/>
    <s v="HIS"/>
    <s v=""/>
    <s v=""/>
    <s v=""/>
    <s v="Según la base que remitieron estos sería el nombre de los subproductos con sus respectivos criterios dde programación. Sin embargo; en el MGP 2020 aparecen otros subproductos 67301,67302,67303,67304,67305,67306"/>
    <s v=""/>
    <s v=""/>
    <s v=""/>
    <s v="EXCEL:CODIGO HIS"/>
    <s v=""/>
    <s v=""/>
    <s v=""/>
    <s v=""/>
    <s v=""/>
    <m/>
    <s v=""/>
    <s v=""/>
    <s v="NO"/>
    <s v="NO"/>
    <s v=""/>
    <s v="Se actualizará con criterios del 2021"/>
    <s v="Se actualizará con criterios del 2021"/>
    <n v="1"/>
    <n v="0"/>
  </r>
  <r>
    <s v="0016"/>
    <x v="5"/>
    <s v="3000673"/>
    <x v="100"/>
    <s v="5005158"/>
    <s v="5005158 BRINDAR A PERSONAS CON DIAGNOSTICO DE HEPATITIS B CRONICA ATENCION INTEGRAL"/>
    <s v="67307 P"/>
    <s v="67307 POBLACIÓN CON DIAGNÓSTICO DE HEPATITIS C QUE RECIBE  ATENCIÓN INTEGRAL"/>
    <x v="1"/>
    <s v="PERSONA TRATADA"/>
    <s v="4% del número estimado de personas con infección por el VHC  que requieren tratamiento (meta estimada por la DPVIH )"/>
    <s v=""/>
    <s v=""/>
    <s v=""/>
    <m/>
    <s v="HIS"/>
    <s v=""/>
    <s v=""/>
    <s v=""/>
    <s v="Según la base que remitieron estos sería el nombre de los subproductos con sus respectivos criterios dde programación. Sin embargo; en el MGP 2020 aparecen otros subproductos 67301,67302,67303,67304,67305,67306"/>
    <s v=""/>
    <s v=""/>
    <s v=""/>
    <s v="EXCEL:CODIGO HIS"/>
    <s v=""/>
    <s v=""/>
    <s v=""/>
    <s v=""/>
    <s v=""/>
    <m/>
    <s v=""/>
    <s v=""/>
    <s v="NO"/>
    <s v="NO"/>
    <s v=""/>
    <s v="Se actualizará con criterios del 2021"/>
    <s v="Se actualizará con criterios del 2021"/>
    <n v="1"/>
    <n v="0"/>
  </r>
  <r>
    <s v="0002"/>
    <x v="4"/>
    <s v="3033172"/>
    <x v="29"/>
    <s v="5000037"/>
    <s v="5000037 BRINDAR ATENCION PRENATAL REENFOCADA"/>
    <s v="3317202"/>
    <s v="VACUNA ANTITETANICA A LA GESTANTE"/>
    <x v="0"/>
    <s v="GESTANTE PROTEGIDA"/>
    <s v="Porcentaje de gestantes programadas por inmunizaciones de cada Unidad ejecutora o tendencia de los 3 últimos años"/>
    <s v=""/>
    <e v="#N/A"/>
    <m/>
    <m/>
    <s v="HIS"/>
    <s v=""/>
    <e v="#N/A"/>
    <m/>
    <s v="ESNI"/>
    <s v=""/>
    <e v="#N/A"/>
    <m/>
    <s v="DT: 90714 con LAB 2. _x000a__x000a_H1N1: 90658_x000a__x000a_dTpa: 90715_x000a__x000a_Fiebre Amarilla: 90717_x000a__x000a_HvB: 90746_x000a__x000a_"/>
    <s v=""/>
    <e v="#N/A"/>
    <m/>
    <s v=""/>
    <e v="#N/A"/>
    <m/>
    <m/>
    <s v=""/>
    <e v="#N/A"/>
    <s v="SI"/>
    <s v=""/>
    <e v="#N/A"/>
    <m/>
    <n v="1"/>
    <n v="1"/>
  </r>
  <r>
    <s v="0001"/>
    <x v="1"/>
    <s v="3000609"/>
    <x v="35"/>
    <s v="5004429"/>
    <s v="5004429 DESINFECCION Y/O TRATAMIENTO DEL AGUA PARA EL CONSUMO HUMANO"/>
    <s v="3330801"/>
    <s v="3330801 PRACTICAS EN TECNICAS SEGURAS DE DESINFECCION DE AGUA Y ALMACENAMIENTO DOMICILIARIA"/>
    <x v="0"/>
    <s v="CENTRO POBLADO"/>
    <s v="  Se realiza prácticas en técnicas seguras de tratamiento de agua intradomiciliario como mínimo 02 veces por año por centro poblado rural de extrema pobreza que carece de sistema de abastecimiento de agua y que se aprovisiona de agua directamente de las "/>
    <s v=""/>
    <s v=""/>
    <s v=""/>
    <m/>
    <s v="Registro de centros poblados del aplicativo informático Web &quot;Sistema de información de la Vigilancia de la calidad del agua para consumo humano&quot;."/>
    <s v=""/>
    <s v="- Reporte de centros poblados (variable: Tiene Sitema de Abastecimiento (Sí,No, vacías))_x000a_-Base que linkea el centro poblado con establecimiento de salud"/>
    <s v="- Reporte de centros poblados (variable: Tiene Sitema de Abastecimiento (Sí,No, vacías))_x000a_-Base que linkea el centro poblado con establecimiento de salud"/>
    <m/>
    <s v=""/>
    <s v=""/>
    <s v=""/>
    <m/>
    <s v=""/>
    <s v=""/>
    <s v=""/>
    <s v=""/>
    <s v=""/>
    <s v="I1 / I2 / I3 / I4 / II1 / - / - / - / - / - / - / SCF"/>
    <s v=""/>
    <s v=""/>
    <s v="NO"/>
    <s v="NO"/>
    <s v=""/>
    <s v="- Reporte de centros poblados (variable: Tiene Sitema de Abastecimiento (Sí,No, vacías))_x000a_-Base que linkea el centro poblado con establecimiento de salud"/>
    <s v="- Reporte de centros poblados (variable: Tiene Sitema de Abastecimiento (Sí,No, vacías))_x000a_-Base que linkea el centro poblado con establecimiento de salud"/>
    <n v="1"/>
    <n v="0"/>
  </r>
  <r>
    <s v="0001"/>
    <x v="1"/>
    <s v="3000609"/>
    <x v="35"/>
    <s v="5004428"/>
    <s v="5004428 VIGILANCIA DE LA CALIDAD DEL AGUA PARA EL CONSUMO HUMANO"/>
    <s v="3326001"/>
    <s v="3326001 INSPECCION SANITARIA DE SISTEMAS DE AGUA"/>
    <x v="0"/>
    <s v="CENTRO POBLADO"/>
    <s v="Se realiza como mínimo 02 inspecciones sanitarias por sistema de abastecimiento de agua, por año en el ámbito urbano y rural._x000a__x000a__x000a__x000a_• Programar en centros poblados del ámbito urbano (incluir periurbanos) y rural con sistemas de abastecimiento de agua para co"/>
    <s v=""/>
    <s v=""/>
    <s v=""/>
    <m/>
    <s v="Registro de centros poblados del aplicativo informático Web &quot;Sistema de información de la Vigilancia de la calidad del agua para consumo humano&quot;."/>
    <s v=""/>
    <s v="- Sistema de información actualizada de la Vigilancia de la calidad del agua para consumo humano_x000a_-Base que linkea el centro poblado con establecimiento de salud"/>
    <s v="- Sistema de información actualizada de la Vigilancia de la calidad del agua para consumo humano_x000a_-Base que linkea el centro poblado con establecimiento de salud"/>
    <m/>
    <s v=""/>
    <s v=""/>
    <s v=""/>
    <m/>
    <s v=""/>
    <s v=""/>
    <s v=""/>
    <s v=""/>
    <s v=""/>
    <s v="I1 / I2 / I3 / I4 / II1 / - / - / - / - / - / - / SCF"/>
    <s v=""/>
    <s v=""/>
    <s v="NO"/>
    <s v="NO"/>
    <s v=""/>
    <s v="- Sistema de información actualizada de la Vigilancia de la calidad del agua para consumo humano_x000a_-Base que linkea el centro poblado con establecimiento de salud"/>
    <s v="- Sistema de información actualizada de la Vigilancia de la calidad del agua para consumo humano_x000a_-Base que linkea el centro poblado con establecimiento de salud"/>
    <n v="1"/>
    <n v="0"/>
  </r>
  <r>
    <s v="0001"/>
    <x v="1"/>
    <s v="3000609"/>
    <x v="35"/>
    <s v="5004428"/>
    <s v="5004428 VIGILANCIA DE LA CALIDAD DEL AGUA PARA EL CONSUMO HUMANO"/>
    <s v="3326002"/>
    <s v="3326002 MONITOREO DE PARAMETROS DE CAMPO EN ZONA URBANA"/>
    <x v="0"/>
    <s v="CENTRO POBLADO"/>
    <s v="• Se realiza como mínimo un monitoreo de los parámetros de campo por sistema de abastecimiento de agua por mes, durante todo el año en el ámbito urbano._x000a__x000a_Priorizar los Centros poblados del ámbito urbano con sistemas de abastecimiento de agua, con alta  in"/>
    <s v=""/>
    <s v=""/>
    <s v=""/>
    <m/>
    <s v="Registro de centros poblados del aplicativo informático Web &quot;Sistema de información de la Vigilancia de la calidad del agua para consumo humano&quot;."/>
    <s v=""/>
    <s v="- Sistema de información actualizada de la Vigilancia de la calidad del agua para consumo humano_x000a_-Base que linkea el centro poblado con establecimiento de salud"/>
    <s v="- Sistema de información actualizada de la Vigilancia de la calidad del agua para consumo humano_x000a_-Base que linkea el centro poblado con establecimiento de salud"/>
    <m/>
    <s v=""/>
    <s v=""/>
    <s v=""/>
    <m/>
    <s v=""/>
    <s v=""/>
    <s v=""/>
    <s v=""/>
    <s v=""/>
    <s v="I1 / I2 / I3 / I4 / II1 / - / - / - / - / - / - / SCF"/>
    <s v=""/>
    <s v=""/>
    <s v="NO"/>
    <s v="NO"/>
    <s v=""/>
    <s v="- Sistema de información actualizada de la Vigilancia de la calidad del agua para consumo humano_x000a_-Base que linkea el centro poblado con establecimiento de salud"/>
    <s v="- Sistema de información actualizada de la Vigilancia de la calidad del agua para consumo humano_x000a_-Base que linkea el centro poblado con establecimiento de salud"/>
    <n v="1"/>
    <n v="0"/>
  </r>
  <r>
    <s v="0001"/>
    <x v="1"/>
    <s v="3000609"/>
    <x v="35"/>
    <s v="5004428"/>
    <s v="5004428 VIGILANCIA DE LA CALIDAD DEL AGUA PARA EL CONSUMO HUMANO"/>
    <s v="3326003"/>
    <s v="3326003 MONITOREO DE PARAMETROS DE CAMPO ZONA RURAL"/>
    <x v="0"/>
    <s v="CENTRO POBLADO"/>
    <s v="* Se realiza como mínimo un monitoreo de los parámetros de campo por sistema de abastecimiento de agua por mes, durante todo el año en el ámbito rural._x000a__x000a_Priorizar los Centros poblados del ámbito rural con sistemas de abastecimiento de agua, con alta incid"/>
    <s v=""/>
    <s v=""/>
    <s v=""/>
    <m/>
    <s v="Registro de centros poblados del aplicativo informático Web &quot;Sistema de información de la Vigilancia de la calidad del agua para consumo humano&quot;."/>
    <s v=""/>
    <s v="- Sistema de información actualizada de la Vigilancia de la calidad del agua para consumo humano_x000a_-Base que linkea el centro poblado con establecimiento de salud"/>
    <s v="- Sistema de información actualizada de la Vigilancia de la calidad del agua para consumo humano_x000a_-Base que linkea el centro poblado con establecimiento de salud"/>
    <m/>
    <s v=""/>
    <s v=""/>
    <s v=""/>
    <m/>
    <s v=""/>
    <s v=""/>
    <s v=""/>
    <s v=""/>
    <s v=""/>
    <s v="I1 / I2 / I3 / I4 / II1 / - / - / - / - / - / - / SCF"/>
    <s v=""/>
    <s v=""/>
    <s v="NO"/>
    <s v="NO"/>
    <s v=""/>
    <s v="- Sistema de información actualizada de la Vigilancia de la calidad del agua para consumo humano_x000a_-Base que linkea el centro poblado con establecimiento de salud"/>
    <s v="- Sistema de información actualizada de la Vigilancia de la calidad del agua para consumo humano_x000a_-Base que linkea el centro poblado con establecimiento de salud"/>
    <n v="1"/>
    <n v="0"/>
  </r>
  <r>
    <s v="0001"/>
    <x v="1"/>
    <s v="3000609"/>
    <x v="35"/>
    <s v="5004428"/>
    <s v="5004428 VIGILANCIA DE LA CALIDAD DEL AGUA PARA EL CONSUMO HUMANO"/>
    <s v="3326004"/>
    <s v="3326004 INSPECCION ESPECIALIZADA ZONA URBANA"/>
    <x v="0"/>
    <s v="CENTRO POBLADO"/>
    <s v="·  Se realiza como mínimo 02 inspecciones especializadas por sistema de abastecimiento de agua por año en el ámbito urbano._x000a__x000a_Priorizar los Centros poblados del ámbito urbano con sistemas de abastecimiento de agua, priorizando los de alta incidencia de enf"/>
    <s v=""/>
    <s v=""/>
    <s v=""/>
    <m/>
    <s v="Registro de centros poblados del aplicativo informático Web &quot;Sistema de información de la Vigilancia de la calidad del agua para consumo humano&quot;."/>
    <s v=""/>
    <s v="- Sistema de información actualizada de la Vigilancia de la calidad del agua para consumo humano_x000a_-Base que linkea el centro poblado con establecimiento de salud"/>
    <s v="- Sistema de información actualizada de la Vigilancia de la calidad del agua para consumo humano_x000a_-Base que linkea el centro poblado con establecimiento de salud"/>
    <m/>
    <s v=""/>
    <s v=""/>
    <s v=""/>
    <m/>
    <s v=""/>
    <s v=""/>
    <s v=""/>
    <s v=""/>
    <s v=""/>
    <s v="- / - / - / - / - / - / - / - / - / - / - / SCF"/>
    <s v=""/>
    <s v=""/>
    <s v="NO"/>
    <s v="NO"/>
    <s v=""/>
    <s v="- Sistema de información actualizada de la Vigilancia de la calidad del agua para consumo humano_x000a_-Base que linkea el centro poblado con establecimiento de salud"/>
    <s v="- Sistema de información actualizada de la Vigilancia de la calidad del agua para consumo humano_x000a_-Base que linkea el centro poblado con establecimiento de salud"/>
    <n v="1"/>
    <n v="0"/>
  </r>
  <r>
    <s v="0001"/>
    <x v="1"/>
    <s v="3000609"/>
    <x v="35"/>
    <s v="5004428"/>
    <s v="5004428 VIGILANCIA DE LA CALIDAD DEL AGUA PARA EL CONSUMO HUMANO"/>
    <s v="3326005"/>
    <s v="3326005 INSPECCION ESPECIALIZADA ZONA RURAL"/>
    <x v="0"/>
    <s v="CENTRO POBLADO"/>
    <s v="* Se realiza como mínimo 02 inspecciones especializadas por sistema de abastecimiento de agua por año en el ámbito rural._x000a__x000a_Priorizar los Centros poblados rurales con sistemas de abastecimiento de agua, con alta incidencia de enfermedades de origen hídrico"/>
    <s v=""/>
    <s v=""/>
    <s v=""/>
    <m/>
    <s v="Registro de centros poblados del aplicativo informático Web &quot;Sistema de información de la Vigilancia de la calidad del agua para consumo humano&quot;."/>
    <s v=""/>
    <s v="- Sistema de información actualizada de la Vigilancia de la calidad del agua para consumo humano_x000a_-Base que linkea el centro poblado con establecimiento de salud"/>
    <s v="- Sistema de información actualizada de la Vigilancia de la calidad del agua para consumo humano_x000a_-Base que linkea el centro poblado con establecimiento de salud"/>
    <m/>
    <s v=""/>
    <s v=""/>
    <s v=""/>
    <m/>
    <s v=""/>
    <s v=""/>
    <s v=""/>
    <s v=""/>
    <s v=""/>
    <s v="- / - / - / - / - / - / - / - / - / - / - / SCF"/>
    <s v=""/>
    <s v=""/>
    <s v="NO"/>
    <s v="NO"/>
    <s v=""/>
    <s v="- Sistema de información actualizada de la Vigilancia de la calidad del agua para consumo humano_x000a_-Base que linkea el centro poblado con establecimiento de salud"/>
    <s v="- Sistema de información actualizada de la Vigilancia de la calidad del agua para consumo humano_x000a_-Base que linkea el centro poblado con establecimiento de salud"/>
    <n v="1"/>
    <n v="0"/>
  </r>
  <r>
    <s v="0001"/>
    <x v="1"/>
    <s v="3000609"/>
    <x v="35"/>
    <s v="5004428"/>
    <s v="5004428 VIGILANCIA DE LA CALIDAD DEL AGUA PARA EL CONSUMO HUMANO"/>
    <s v="3326006"/>
    <s v="3326006 ANALISIS DE PARAMETROS BACTERIOLOGICOS"/>
    <x v="0"/>
    <s v="CENTRO POBLADO"/>
    <s v=" Considerar  mensual como mínimo 4 muestras por sistema de abastecimiento de agua en el ámbito urbano y 2 muestras por sistema de abastecimiento de agua en el ámbito rural._x000a__x000a__x000a__x000a_ Centros poblados de la zona urbana y rural, con sistemas de abastecimiento d"/>
    <s v=""/>
    <s v="Centros poblados de la zona urbana y rural del Q1, Q2 y Q3 con sistemas de abastecimiento de agua cuyo valor de cloro este por debajo del LMP(&lt;0.5mg/L) y/o turbiedad por encima del LMP (&gt;5UNT)."/>
    <s v="Centros poblados de la zona urbana y rural del Q1, Q2 y Q3 con sistemas de abastecimiento de agua cuyo valor de cloro este por debajo del LMP(&lt;0.5mg/L) y/o turbiedad por encima del LMP (&gt;5UNT)."/>
    <m/>
    <s v="Registro de centros poblados del aplicativo informático Web &quot;Sistema de información de la Vigilancia de la calidad del agua para consumo humano&quot;."/>
    <s v=""/>
    <s v="- Sistema de información actualizada de la Vigilancia de la calidad del agua para consumo humano_x000a_-Base que linkea el centro poblado con establecimiento de salud"/>
    <s v="- Sistema de información actualizada de la Vigilancia de la calidad del agua para consumo humano_x000a_-Base que linkea el centro poblado con establecimiento de salud"/>
    <m/>
    <s v=""/>
    <s v=""/>
    <s v=""/>
    <m/>
    <s v=""/>
    <s v=""/>
    <s v=""/>
    <s v=""/>
    <s v=""/>
    <s v="- / - / - / - / II1 / - / - / - / - / - / - / SCF"/>
    <s v=""/>
    <s v=""/>
    <s v="NO"/>
    <s v="NO"/>
    <s v=""/>
    <s v="- Sistema de información actualizada de la Vigilancia de la calidad del agua para consumo humano_x000a_-Base que linkea el centro poblado con establecimiento de salud"/>
    <s v="- Sistema de información actualizada de la Vigilancia de la calidad del agua para consumo humano_x000a_-Base que linkea el centro poblado con establecimiento de salud"/>
    <n v="1"/>
    <n v="0"/>
  </r>
  <r>
    <s v="0001"/>
    <x v="1"/>
    <s v="3000609"/>
    <x v="35"/>
    <s v="5004428"/>
    <s v="5004428 VIGILANCIA DE LA CALIDAD DEL AGUA PARA EL CONSUMO HUMANO"/>
    <s v="3326007"/>
    <s v="3326007 ANALISIS DE PARAMETROS PARASITOLOGICOS"/>
    <x v="0"/>
    <s v="CENTRO POBLADO"/>
    <s v=" Se realiza anualmente como mínimo 3 muestras de agua por sistema de abastecimiento de agua en el ámbito urbano y 3 muestras de agua por sistema de abastecimiento de agua en el ámbito rural._x000a__x000a__x000a__x000a_ Centros poblados de la zona urbana y rural con sistemas de"/>
    <s v=""/>
    <s v=""/>
    <s v=""/>
    <m/>
    <s v="Registro de centros poblados del aplicativo informático Web &quot;Sistema de información de la Vigilancia de la calidad del agua para consumo humano&quot;."/>
    <s v=""/>
    <s v="- Sistema de información actualizada de la Vigilancia de la calidad del agua para consumo humano_x000a_-Base que linkea el centro poblado con establecimiento de salud"/>
    <s v="- Sistema de información actualizada de la Vigilancia de la calidad del agua para consumo humano_x000a_-Base que linkea el centro poblado con establecimiento de salud"/>
    <m/>
    <s v=""/>
    <s v=""/>
    <s v=""/>
    <m/>
    <s v=""/>
    <s v=""/>
    <s v=""/>
    <s v=""/>
    <s v=""/>
    <s v="- / - / - / - / II1 / - / - / - / - / - / - / SCF"/>
    <s v=""/>
    <s v=""/>
    <s v="NO"/>
    <s v="NO"/>
    <s v=""/>
    <s v="- Sistema de información actualizada de la Vigilancia de la calidad del agua para consumo humano_x000a_-Base que linkea el centro poblado con establecimiento de salud"/>
    <s v="- Sistema de información actualizada de la Vigilancia de la calidad del agua para consumo humano_x000a_-Base que linkea el centro poblado con establecimiento de salud"/>
    <n v="1"/>
    <n v="0"/>
  </r>
  <r>
    <s v="0001"/>
    <x v="1"/>
    <s v="3000609"/>
    <x v="35"/>
    <s v="5004428"/>
    <s v="5004428 VIGILANCIA DE LA CALIDAD DEL AGUA PARA EL CONSUMO HUMANO"/>
    <s v="3326008"/>
    <s v="3326008 ANALISIS FISICO / QUIMICOS"/>
    <x v="0"/>
    <s v="CENTRO POBLADO"/>
    <s v=" Considerar anualmente como mínimo 2 muestras de agua por sistema de abastecimiento de agua en el ámbito urbano y 2 muestras de agua por sistema de abastecimiento de agua en el ámbito rural (Sistema de abastecimiento de agua: en la fuente de agua, salida"/>
    <s v=""/>
    <s v=""/>
    <s v=""/>
    <m/>
    <s v="Registro de centros poblados del aplicativo informático Web &quot;Sistema de información de la Vigilancia de la calidad del agua para consumo humano&quot;."/>
    <s v=""/>
    <s v="- Sistema de información actualizada de la Vigilancia de la calidad del agua para consumo humano_x000a_-Base que linkea el centro poblado con establecimiento de salud"/>
    <s v="- Sistema de información actualizada de la Vigilancia de la calidad del agua para consumo humano_x000a_-Base que linkea el centro poblado con establecimiento de salud"/>
    <m/>
    <s v=""/>
    <s v=""/>
    <s v=""/>
    <m/>
    <s v=""/>
    <s v=""/>
    <s v=""/>
    <s v=""/>
    <s v=""/>
    <s v="- / - / - / - / - / - / - / - / - / - / - / SCF"/>
    <s v=""/>
    <s v=""/>
    <s v="NO"/>
    <s v="NO"/>
    <s v=""/>
    <s v="- Sistema de información actualizada de la Vigilancia de la calidad del agua para consumo humano_x000a_-Base que linkea el centro poblado con establecimiento de salud"/>
    <s v="- Sistema de información actualizada de la Vigilancia de la calidad del agua para consumo humano_x000a_-Base que linkea el centro poblado con establecimiento de salud"/>
    <n v="1"/>
    <n v="0"/>
  </r>
  <r>
    <s v="0001"/>
    <x v="1"/>
    <s v="3000609"/>
    <x v="35"/>
    <s v="5004428"/>
    <s v="5004428 VIGILANCIA DE LA CALIDAD DEL AGUA PARA EL CONSUMO HUMANO"/>
    <s v="3326009"/>
    <s v="3326009 ANALISIS DE METALES PESADOS"/>
    <x v="0"/>
    <s v="CENTRO POBLADO"/>
    <s v=" Se realiza anualmente como mínimo 2 muestras de agua por sistema de abastecimiento de agua en el ámbito urbano y 2 muestras de agua por sistema de abastecimiento de agua en el ámbito rural (Sistema de abastecimiento de agua: en la fuente de agua, salida"/>
    <s v=""/>
    <s v=""/>
    <s v=""/>
    <m/>
    <s v="Registro de centros poblados del aplicativo informático Web &quot;Sistema de información de la Vigilancia de la calidad del agua para consumo humano&quot;."/>
    <s v=""/>
    <s v="- Sistema de información actualizada de la Vigilancia de la calidad del agua para consumo humano_x000a_-Base que linkea el centro poblado con establecimiento de salud"/>
    <s v="- Sistema de información actualizada de la Vigilancia de la calidad del agua para consumo humano_x000a_-Base que linkea el centro poblado con establecimiento de salud"/>
    <m/>
    <s v=""/>
    <s v=""/>
    <s v=""/>
    <m/>
    <s v=""/>
    <s v=""/>
    <s v=""/>
    <s v=""/>
    <s v=""/>
    <s v="- / - / - / - / - / - / - / - / - / - / - / SCF"/>
    <s v=""/>
    <s v=""/>
    <s v="NO"/>
    <s v="NO"/>
    <s v=""/>
    <s v="- Sistema de información actualizada de la Vigilancia de la calidad del agua para consumo humano_x000a_-Base que linkea el centro poblado con establecimiento de salud"/>
    <s v="- Sistema de información actualizada de la Vigilancia de la calidad del agua para consumo humano_x000a_-Base que linkea el centro poblado con establecimiento de salud"/>
    <n v="1"/>
    <n v="0"/>
  </r>
  <r>
    <s v="0001"/>
    <x v="1"/>
    <s v="3000609"/>
    <x v="35"/>
    <s v="5004428"/>
    <s v="5004428 VIGILANCIA DE LA CALIDAD DEL AGUA PARA EL CONSUMO HUMANO"/>
    <s v="3326011"/>
    <s v="3326011 ASISTENCIA TÉCNICA EN DESINFECCIÓN Y CLORACIÓN EN CENTROS POBLADOS DEL AMBITO RURAL CON SISTEMAS DE ABASTECIMIENTO DE AGUA PARA CONSUMO HUMANO"/>
    <x v="1"/>
    <s v="CENTRO POBLADO"/>
    <s v=" Se realiza como mínimo 01 vez por año por centro poblado rural de extrema pobreza con sistema de abastecimiento de agua._x000a__x000a__x000a__x000a__x000a__x000a_"/>
    <s v=""/>
    <s v=""/>
    <s v=""/>
    <m/>
    <s v="Registro de centros poblados del aplicativo informático Web &quot;Sistema de información de la Vigilancia de la calidad del agua para consumo humano&quot;."/>
    <s v=""/>
    <s v="- Sistema de información actualizada de la Vigilancia de la calidad del agua para consumo humano_x000a_-Base que linkea el centro poblado con establecimiento de salud"/>
    <s v="- Sistema de información actualizada de la Vigilancia de la calidad del agua para consumo humano_x000a_-Base que linkea el centro poblado con establecimiento de salud"/>
    <m/>
    <s v=""/>
    <s v=""/>
    <s v=""/>
    <m/>
    <s v=""/>
    <s v=""/>
    <s v=""/>
    <s v=""/>
    <s v=""/>
    <m/>
    <s v=""/>
    <s v=""/>
    <s v="NO"/>
    <s v="NO"/>
    <s v=""/>
    <s v="- Sistema de información actualizada de la Vigilancia de la calidad del agua para consumo humano_x000a_-Base que linkea el centro poblado con establecimiento de salud"/>
    <s v="- Sistema de información actualizada de la Vigilancia de la calidad del agua para consumo humano_x000a_-Base que linkea el centro poblado con establecimiento de salud"/>
    <n v="1"/>
    <n v="0"/>
  </r>
  <r>
    <s v="0001"/>
    <x v="1"/>
    <s v="3000609"/>
    <x v="35"/>
    <s v="5004429"/>
    <s v="5004429 DESINFECCION Y/O TRATAMIENTO DEL AGUA PARA EL CONSUMO HUMANO"/>
    <s v="3330802"/>
    <s v="3330802 ASISTENCIA TECNICA EN TRATAMIENTO DEL AGUA EN CENTROS POBLADOS SIN SISTEMA DE ABASTECIMIENTO DE AGUA"/>
    <x v="0"/>
    <s v="CENTRO POBLADO"/>
    <s v=" Se realiza como mínimo 01 vez por año por centro poblado rural de extrema pobreza sin sistema de abastecimiento de agua._x000a__x000a_"/>
    <s v=""/>
    <s v=""/>
    <s v=""/>
    <m/>
    <s v="Registro de centros poblados del aplicativo informático Web &quot;Sistema de información de la Vigilancia de la calidad del agua para consumo humano&quot;."/>
    <s v=""/>
    <s v="- Sistema de información actualizada de la Vigilancia de la calidad del agua para consumo humano_x000a_-Base que linkea el centro poblado con establecimiento de salud"/>
    <s v="- Sistema de información actualizada de la Vigilancia de la calidad del agua para consumo humano_x000a_-Base que linkea el centro poblado con establecimiento de salud"/>
    <m/>
    <s v=""/>
    <s v=""/>
    <s v=""/>
    <m/>
    <s v=""/>
    <s v=""/>
    <s v=""/>
    <s v=""/>
    <s v=""/>
    <s v="I1 / I2 / I3 / I4 / II1 / - / - / - / - / - / - / SCF"/>
    <s v=""/>
    <s v=""/>
    <s v="NO"/>
    <s v="NO"/>
    <s v=""/>
    <s v="- Sistema de información actualizada de la Vigilancia de la calidad del agua para consumo humano_x000a_-Base que linkea el centro poblado con establecimiento de salud"/>
    <s v="- Sistema de información actualizada de la Vigilancia de la calidad del agua para consumo humano_x000a_-Base que linkea el centro poblado con establecimiento de salud"/>
    <n v="1"/>
    <n v="0"/>
  </r>
  <r>
    <s v="0001"/>
    <x v="1"/>
    <s v="3033254"/>
    <x v="31"/>
    <s v="5000017"/>
    <s v="5000017 APLICACION DE VACUNAS COMPLETAS"/>
    <s v="3325404"/>
    <s v="3325404 VACUNACION NIÑO RECIEN NACIDO"/>
    <x v="0"/>
    <s v="NIÑO PROTEGIDO"/>
    <s v="100% de población menor de 1 año consignado en padrón nominal, que se encuentran bajo la responsabilidad de Centros maternos infantiles, hospitales y establecimientos de salud que atienden partos de los gobiernos regionales y Direcciones de Redes Integrad"/>
    <s v=""/>
    <s v="100% de la población menor de 1 año atendida en los establecimientos de salud de las categorías I3 y I4"/>
    <s v="100% de la población menor de 1 año atendida en los establecimientos de salud de las categorías I3 y I4"/>
    <m/>
    <s v="Padrón nominado"/>
    <s v=""/>
    <s v="CNV"/>
    <s v="CNV"/>
    <s v="Sistema de registro del certificado de recién nacidos vivos en línea."/>
    <s v=""/>
    <s v=""/>
    <s v=""/>
    <m/>
    <s v=""/>
    <s v=""/>
    <s v=""/>
    <s v=""/>
    <s v="I3,I4"/>
    <s v="- / - / I3 / I4 / II1 / II2 / III1 / III2 / - / IIE / IIIE / -"/>
    <s v="I3,I4"/>
    <s v=""/>
    <s v="SI"/>
    <s v="SI"/>
    <s v=""/>
    <s v=""/>
    <s v=""/>
    <n v="1"/>
    <n v="1"/>
  </r>
  <r>
    <s v="0016"/>
    <x v="5"/>
    <s v="3000672"/>
    <x v="68"/>
    <s v="5005161"/>
    <s v="5005161 BRINDAR TRATAMIENTO OPORTUNO PARA TUBERCULOSIS Y SUS COMPLICACIONES"/>
    <s v="4396506"/>
    <s v="4396506 ATENCION DE COMPLICACIONES QUE REQUIEREN HOSPITALIZACION DE PACIENTES EN TRATAMIENTO"/>
    <x v="0"/>
    <s v="PERSONA TRATADA"/>
    <s v="Promedio de Casos de TB Hospitalizados, de los últimos 03 años"/>
    <s v=""/>
    <s v="Total de casos registrados en el año anterior de la base de egresos hospitalarios"/>
    <s v="Total de casos registrados en el año anterior de la base de egresos hospitalarios"/>
    <m/>
    <s v="HIS"/>
    <s v=""/>
    <s v="Egresos hospitalarios"/>
    <s v="Egresos hospitalarios"/>
    <m/>
    <s v=""/>
    <s v=""/>
    <s v=""/>
    <s v="R042,J960,Y411,otros"/>
    <s v=""/>
    <s v=""/>
    <s v=""/>
    <s v=""/>
    <s v=""/>
    <s v="- / - / - / - / II1 / II2 / III1 / III2 / - / IIE / IIIE / -"/>
    <s v=""/>
    <s v=""/>
    <s v="NO"/>
    <s v="NO"/>
    <s v=""/>
    <s v="Códigos CIE10 que detalla &quot;Otros&quot;"/>
    <s v="Códigos CIE10 que detalla &quot;Otros&quot;"/>
    <n v="1"/>
    <n v="0"/>
  </r>
  <r>
    <s v="0001"/>
    <x v="1"/>
    <s v="3033254"/>
    <x v="31"/>
    <s v="5000017"/>
    <s v="5000017 APLICACION DE VACUNAS COMPLETAS"/>
    <s v="3325407"/>
    <s v="3325407 VACUNACION NIÑO DE MADRE VIH"/>
    <x v="0"/>
    <s v="NIÑO PROTEGIDO"/>
    <s v="Programar de acuerdo a la tendencia de los últimos 03 años.(promedio)"/>
    <s v=""/>
    <s v=""/>
    <s v=""/>
    <m/>
    <s v="Reporte de casos de Niños nacidos de madres portadoras del VIH identificados /notificados de los últimos 03 años (Estrategia Sanitaria de VIH/SIDA y SSSR)._x000a__x000a__x000a__x000a_"/>
    <s v=""/>
    <s v="HIS"/>
    <s v="HIS"/>
    <m/>
    <s v=""/>
    <s v=""/>
    <s v=""/>
    <m/>
    <s v=""/>
    <s v=""/>
    <s v=""/>
    <s v=""/>
    <s v=""/>
    <s v="- / - / - / I4 / II1 / II2 / III1 / III2 / - / IIE / IIIE / -"/>
    <s v=""/>
    <s v=""/>
    <s v="NO"/>
    <s v="NO"/>
    <s v=""/>
    <s v="Código CIE10"/>
    <s v="Código CIE10"/>
    <n v="1"/>
    <n v="0"/>
  </r>
  <r>
    <s v="0016"/>
    <x v="5"/>
    <s v="3000672"/>
    <x v="68"/>
    <s v="5005161"/>
    <s v="5005161 BRINDAR TRATAMIENTO OPORTUNO PARA TUBERCULOSIS Y SUS COMPLICACIONES"/>
    <s v="4396505"/>
    <s v="4396505 ATENCION DE LAS REACCIONES ADVERSAS A FARMACOS ANTITUBERCULOSOS"/>
    <x v="0"/>
    <s v="PERSONA TRATADA"/>
    <s v="Para el Primer Nivel de Atención y Hospitales con Población asignada:_x000a__x000a__x000a_ 5% del total de casos de TB (Morbilidad total)._x000a__x000a__x000a_(Morbilidad Total = Incremento del 5% al promedio de casos de tuberculosis en todas sus formas de los 6 últimos años)._x000a__x000a__x000a__x000a__x000a__x000a_Para Hos"/>
    <s v=""/>
    <s v="Para los establecimientos de categoría del I1 al I4, los casos atendidos el año anterior_x000a_Para los hospitales, a partir de la categoría II hacia adelante. Considerar los casos atendidos el año anterior."/>
    <s v="Para los establecimientos de categoría del I1 al I4, los casos atendidos el año anterior_x000a_Para los hospitales, a partir de la categoría II hacia adelante. Considerar los casos atendidos el año anterior."/>
    <m/>
    <s v="SIG TB"/>
    <s v=""/>
    <s v="HIS"/>
    <s v="HIS"/>
    <m/>
    <s v=""/>
    <s v=""/>
    <s v=""/>
    <m/>
    <s v=""/>
    <s v=""/>
    <s v=""/>
    <s v=""/>
    <s v=""/>
    <s v="- / - / - / - / II1 / II2 / III1 / III2 / - / IIE / IIIE / -"/>
    <s v=""/>
    <s v=""/>
    <s v="NO"/>
    <s v="NO"/>
    <s v=""/>
    <s v="Enviarán código(s) CIE10"/>
    <s v="Enviarán código(s) CIE10"/>
    <n v="1"/>
    <n v="0"/>
  </r>
  <r>
    <s v="0016"/>
    <x v="5"/>
    <s v="3000616"/>
    <x v="74"/>
    <s v="5004440"/>
    <s v="5004440 DESPISTAJE Y DIAGNOSTICO DE TUBERCULOSIS PARA PACIENTES CON COMORBILIDAD"/>
    <s v="4397301"/>
    <s v="4397301 DESPISTAJE Y DIAGNOSTICO DE TB Y VIH/SIDA"/>
    <x v="0"/>
    <s v="PERSONA ATENDIDA"/>
    <s v="Para Establecimientos de Salud y hospitales con población asignada:_x000a__x000a__x000a_100% de la Morbilidad total esperada _x000a__x000a__x000a_*Morbilidad total = promedio de casos de TB en todas sus formas de los 6 últimos años  + 5% de incremento_x000a__x000a__x000a_Para hospitales sin población asignad"/>
    <s v=""/>
    <s v="Para los establecimientos de categoría del I1 al I4, los casos atendidos el año anterior_x000a_Para los hospitales, a partir de la categoría II hacia adelante. Considerar los casos atendidos el año anterior."/>
    <s v="Para los establecimientos de categoría del I1 al I4, los casos atendidos el año anterior_x000a_Para los hospitales, a partir de la categoría II hacia adelante. Considerar los casos atendidos el año anterior."/>
    <m/>
    <s v="SIG TB"/>
    <s v=""/>
    <s v="HIS"/>
    <s v="HIS"/>
    <m/>
    <s v=""/>
    <s v=""/>
    <s v=""/>
    <m/>
    <s v=""/>
    <s v=""/>
    <s v=""/>
    <s v=""/>
    <s v=""/>
    <s v="I1 / I2 / I3 / I4 / II1 / II2 / III1 / III2 / - / IIE / IIIE / -"/>
    <s v=""/>
    <s v=""/>
    <s v="NO"/>
    <s v="NO"/>
    <s v=""/>
    <s v="Enviarán código(s) CIE10"/>
    <s v="Enviarán código(s) CIE10"/>
    <n v="1"/>
    <n v="0"/>
  </r>
  <r>
    <s v="0016"/>
    <x v="5"/>
    <s v="3000616"/>
    <x v="74"/>
    <s v="5004440"/>
    <s v="5004440 DESPISTAJE Y DIAGNOSTICO DE TUBERCULOSIS PARA PACIENTES CON COMORBILIDAD"/>
    <s v="4397302"/>
    <s v="4397302 DESPISTAJE Y DIAGNOSTICO PARA PACIENTES CON TB Y DIABETES MELLITUS"/>
    <x v="0"/>
    <s v="PERSONA ATENDIDA"/>
    <s v="Para Establecimientos de Salud y hospitales con población asignada:_x000a__x000a__x000a_100% de la Morbilidad esperada en mayores de 30 años_x000a__x000a__x000a_*Morbilidad total = promedio de casos de TB en mayores de 30 años en todas sus formas de los 6 últimos años  + 5% de incremento_x000a__x000a__x000a_"/>
    <s v=""/>
    <s v="Pacientes atendidos en el año anterior de los establecimientos de salud de las categorías I3 y I4._x000a_Pacientes atendidos en el año anterior de los hospitales del segundo nivel hacia adelante."/>
    <s v="Pacientes atendidos en el año anterior de los establecimientos de salud de las categorías I3 y I4._x000a_Pacientes atendidos en el año anterior de los hospitales del segundo nivel hacia adelante."/>
    <m/>
    <s v="SIG TB"/>
    <s v=""/>
    <s v="HIS"/>
    <s v="HIS"/>
    <m/>
    <s v=""/>
    <s v=""/>
    <s v=""/>
    <m/>
    <s v=""/>
    <s v=""/>
    <s v=""/>
    <s v=""/>
    <s v=""/>
    <s v="- / - / I3 / I4 / II1 / II2 / III1 / III2 / - / IIE / IIIE / -"/>
    <s v=""/>
    <s v=""/>
    <s v="NO"/>
    <s v="NO"/>
    <s v=""/>
    <s v="Código CIE10"/>
    <s v="Código CIE10"/>
    <n v="1"/>
    <n v="0"/>
  </r>
  <r>
    <s v="0016"/>
    <x v="5"/>
    <s v="3000616"/>
    <x v="74"/>
    <s v="5004440"/>
    <s v="5004440 DESPISTAJE Y DIAGNOSTICO DE TUBERCULOSIS PARA PACIENTES CON COMORBILIDAD"/>
    <s v="4397303"/>
    <s v="4397303 DESPISTAJE Y DIAGNOSTICO PARA PACIENTES CON TB E INSUFICIENCIA RENAL"/>
    <x v="0"/>
    <s v="PERSONA ATENDIDA"/>
    <s v="Para Establecimientos de Salud y hospitales con población asignada:_x000a__x000a__x000a_100% de la Morbilidad esperada en mayores de 60 años_x000a__x000a__x000a_*Morbilidad total = promedio de casos de TB en mayores de 60 años en todas sus formas de los 6 últimos años  + 5% de incremento_x000a__x000a__x000a_"/>
    <s v=""/>
    <s v="Pacientes atendidos en el año anterior de los establecimientos de salud de las categorías I3 y I4._x000a_Pacientes atendidos en el año anterior de los hospitales del segundo nivel hacia adelante."/>
    <s v="Pacientes atendidos en el año anterior de los establecimientos de salud de las categorías I3 y I4._x000a_Pacientes atendidos en el año anterior de los hospitales del segundo nivel hacia adelante."/>
    <m/>
    <s v="SIG TB"/>
    <s v=""/>
    <s v="HIS"/>
    <s v="HIS"/>
    <m/>
    <s v=""/>
    <s v=""/>
    <s v=""/>
    <m/>
    <s v=""/>
    <s v=""/>
    <s v=""/>
    <s v=""/>
    <s v=""/>
    <s v="- / - / I3 / I4 / II1 / II2 / III1 / III2 / - / IIE / IIIE / -"/>
    <s v=""/>
    <s v=""/>
    <s v="NO"/>
    <s v="NO"/>
    <s v=""/>
    <s v="Código CIE10"/>
    <s v="Código CIE10"/>
    <n v="1"/>
    <n v="0"/>
  </r>
  <r>
    <s v="0016"/>
    <x v="5"/>
    <s v="3000616"/>
    <x v="74"/>
    <s v="5004440"/>
    <s v="5004440 DESPISTAJE Y DIAGNOSTICO DE TUBERCULOSIS PARA PACIENTES CON COMORBILIDAD"/>
    <s v="4397304"/>
    <s v="4397304 DESPISTAJE Y DIAGNOSTICO DE TB Y ASMA"/>
    <x v="0"/>
    <s v="PERSONA ATENDIDA"/>
    <s v="10% de los sintomáticos respiratorios examinados mayores de 18 años."/>
    <s v=""/>
    <s v="Igual al 10% de la meta del subproducto 4396201 IDENTIFICACION Y EXAMEN DE SINTOMATICOS RESPIRATORIOS EN LAS ATENCIONES A PERSONAS &gt; 15 AÑOS Y POBLACION VULNERABLE de los establecimientos de la categoría I4"/>
    <s v="Igual al 10% de la meta del subproducto 4396201 IDENTIFICACION Y EXAMEN DE SINTOMATICOS RESPIRATORIOS EN LAS ATENCIONES A PERSONAS &gt; 15 AÑOS Y POBLACION VULNERABLE de los establecimientos de la categoría I4"/>
    <m/>
    <s v="Programación de TB en personas mayores de 40 años"/>
    <s v=""/>
    <s v="HIS"/>
    <s v="HIS"/>
    <m/>
    <s v=""/>
    <s v=""/>
    <s v=""/>
    <s v="94010"/>
    <s v=""/>
    <s v=""/>
    <s v=""/>
    <s v=""/>
    <s v=""/>
    <s v="- / - / - / I4 / II1 / II2 / III1 / III2 / - / IIE / IIIE / -"/>
    <s v=""/>
    <s v=""/>
    <s v="SI"/>
    <s v="SI"/>
    <s v=""/>
    <s v=""/>
    <s v=""/>
    <n v="1"/>
    <n v="1"/>
  </r>
  <r>
    <s v="0017"/>
    <x v="6"/>
    <s v="3043984"/>
    <x v="81"/>
    <s v="5000094"/>
    <s v="5000094 EVALUACION, DIAGNOSTICO Y TRATAMIENTO DE CASOS DE ENFERMEDADES ZOONOTICAS"/>
    <s v="4398404"/>
    <s v="4398404 TRATAMIENTO DE PERSONAS CON DIAGNOSTICO DE ACCIDENTE POR ARACNIDOS"/>
    <x v="0"/>
    <s v="PERSONA TRATADA"/>
    <s v="Promedio del número de personas tratadas en emergencia o consulta externa. En los últimos tres años registrado con los códigos CIE 10 (X21 Contacto traumático con arañas venenosas,  X22 Contacto traumático con escorpión)  y con tipo de diagnóstico definit"/>
    <s v=""/>
    <s v=""/>
    <s v=""/>
    <m/>
    <s v="Reporte estadístico HIS de los últimos 3 años"/>
    <s v=""/>
    <s v="HIS"/>
    <s v="HIS"/>
    <s v="Reporte de vigilancia epidemiológica &quot;accidentes por arácnidos&quot; de los últimos 3 años."/>
    <s v=""/>
    <s v=""/>
    <s v=""/>
    <m/>
    <s v=""/>
    <s v="X21, X22"/>
    <s v="X21, X22"/>
    <s v=""/>
    <s v=""/>
    <s v="- / I2 / I3 / I4 / II1 / II2 / III1 / III2 / - / IIE / IIIE / -"/>
    <s v=""/>
    <s v=""/>
    <s v="SI"/>
    <s v="SI"/>
    <s v=""/>
    <s v=""/>
    <s v=""/>
    <n v="1"/>
    <n v="1"/>
  </r>
  <r>
    <s v="0017"/>
    <x v="6"/>
    <s v="3043984"/>
    <x v="81"/>
    <s v="5000094"/>
    <s v="5000094 EVALUACION, DIAGNOSTICO Y TRATAMIENTO DE CASOS DE ENFERMEDADES ZOONOTICAS"/>
    <s v="4398406"/>
    <s v="4398406 TRATAMIENTO DE PERSONAS CON DIAGNOSTICO DE ACCIDENTE POR OFIDISMO"/>
    <x v="0"/>
    <s v="PERSONA TRATADA"/>
    <s v="Promedio de número de personas atendidas en emergencia, consulta externa o egresos hospitalarios de los últimos tres años registrado con los códigos CIE 10: • X20 (Contacto traumático con serpientes y lagartos venenosos Incluye: Serpiente de cascabel Víbo"/>
    <s v=""/>
    <s v=""/>
    <s v=""/>
    <m/>
    <s v="Reporte estadístico HIS de los últimos 3 años"/>
    <s v=""/>
    <s v="HIS"/>
    <s v="HIS"/>
    <s v="Reporte de vigilancia epidemiológica &quot;accidentes por ofidismo&quot; de los últimos 3 años."/>
    <s v=""/>
    <s v=""/>
    <s v=""/>
    <m/>
    <s v=""/>
    <s v="X20.92,X20.93 "/>
    <s v="X20.92,X20.93 "/>
    <s v=""/>
    <s v=""/>
    <s v="- / I2 / I3 / I4 / II1 / II2 / III1 / III2 / - / IIE / IIIE / -"/>
    <s v=""/>
    <s v=""/>
    <s v="SI"/>
    <s v="SI"/>
    <s v=""/>
    <s v=""/>
    <s v=""/>
    <n v="1"/>
    <n v="1"/>
  </r>
  <r>
    <s v="0017"/>
    <x v="6"/>
    <s v="3043984"/>
    <x v="81"/>
    <s v="5000094"/>
    <s v="5000094 EVALUACION, DIAGNOSTICO Y TRATAMIENTO DE CASOS DE ENFERMEDADES ZOONOTICAS"/>
    <s v="4398408"/>
    <s v="4398408 TRATAMIENTO DE PERSONAS CON DIAGNOSTICO DE ACCIDENTE POR OTRAS ESPECIES DE ANIMALES PONZOÑOSOS"/>
    <x v="0"/>
    <s v="PERSONA TRATADA"/>
    <s v="Promedio del número de personas tratadas en emergencia, consulta externa u hospitalización en los últimos tres años registrado con los códigos CIE 10, :_x000a__x000a__x000a_• X23 Contacto traumático con avispones, avispas, abejas_x000a__x000a__x000a_• X24 Contacto traumático con centípodos "/>
    <s v=""/>
    <s v=""/>
    <s v=""/>
    <m/>
    <s v="Reporte estadístico HIS de los últimos 3 años"/>
    <s v=""/>
    <s v="HIS"/>
    <s v="HIS"/>
    <s v="Reporte de Emergencias de los útlimos 3 años"/>
    <s v=""/>
    <s v=""/>
    <s v=""/>
    <m/>
    <s v=""/>
    <s v="X23,X24, X25,X26, X29"/>
    <s v="X23,X24, X25,X26, X29"/>
    <s v=""/>
    <s v=""/>
    <s v="I1 / I2 / I3 / I4 / II1 / II2 / III1 / III2 / - / IIE / IIIE / -"/>
    <s v=""/>
    <s v=""/>
    <s v="SI"/>
    <s v="SI"/>
    <s v=""/>
    <s v=""/>
    <s v=""/>
    <n v="1"/>
    <n v="1"/>
  </r>
  <r>
    <s v="0024"/>
    <x v="2"/>
    <s v="3000683"/>
    <x v="101"/>
    <s v="5005137"/>
    <s v="5005137 PROTEGER A LA NIÑA CON APLICACION DE VACUNA VPH"/>
    <s v="0136006"/>
    <s v="0136006 PROTEGER A LA NIÑA CON APLICACION DE VACUNA VPH"/>
    <x v="0"/>
    <s v="NIÑO PROTEGIDO"/>
    <s v="Criterio de programación:  Niñas del 5to grado de primaria –: Padrón MINEDU: 100%; más 10% de niñas y adolescentes en edades de 9, 10, 11,12 y 13 años 11m y 29 días, residentes en el ámbito territorial del establecimiento de salud y que no estudian, y el"/>
    <s v=""/>
    <s v="Proxy. El número de niñas del padrón nominal"/>
    <s v="Proxy. El número de niñas del padrón nominal"/>
    <m/>
    <s v="• La población femenina de 9, 10, 11, 12, y 13 años según INEI correspondiente a la jurisdicción del EESS._x000a__x000a_• Listado nominal de niñas cursando 5to año de primaria provisto por el Ministerio de Educación e INEI._x000a__x000a_• Registros administrativos de niñas vacun"/>
    <s v=""/>
    <s v="Padrón nominal"/>
    <s v="Padrón nominal"/>
    <s v="Reporte del aplicativo de vacuna VPH."/>
    <s v=""/>
    <s v=""/>
    <s v=""/>
    <m/>
    <s v=""/>
    <s v=""/>
    <s v=""/>
    <s v=""/>
    <s v=""/>
    <s v="I1 / I2 / I3 / I4 / II1 / - / - / - / - / - / - / -"/>
    <s v=""/>
    <s v=""/>
    <s v="SI"/>
    <s v="SI"/>
    <s v=""/>
    <s v=""/>
    <s v=""/>
    <n v="1"/>
    <n v="1"/>
  </r>
  <r>
    <s v="0016"/>
    <x v="5"/>
    <s v="3000613"/>
    <x v="66"/>
    <s v="5004437"/>
    <s v="5004437 CONTROL Y TRATAMIENTO PREVENTIVO DE CONTACTOS DE CASOS TUBERCULOSIS (GENERAL, INDIGENA, PRIVADA DE SU LIBERTAD)"/>
    <s v="4396302"/>
    <s v="4396302 ADMINISTRACION DE TERAPIA PREVENTIVA"/>
    <x v="0"/>
    <s v="PERSONA TRATADA"/>
    <s v="5% de los Contactos Esperados más 100% de personas diagnosticadas con VIH del año anterior"/>
    <s v=""/>
    <s v="5% de la meta del subproducto 4396301 ATENCIÓN DE CONTACTOS"/>
    <s v="5% de la meta del subproducto 4396301 ATENCIÓN DE CONTACTOS"/>
    <m/>
    <s v="Programación de contactos"/>
    <s v=""/>
    <s v="SIG TB"/>
    <s v="SIG TB"/>
    <m/>
    <s v=""/>
    <s v=""/>
    <s v=""/>
    <s v="Z5182"/>
    <s v=""/>
    <s v=""/>
    <s v=""/>
    <s v=""/>
    <s v=""/>
    <s v="I1 / I2 / I3 / I4 / II1 / - / - / - / - / - / - / SCF"/>
    <s v=""/>
    <s v=""/>
    <s v="SI"/>
    <s v="SI"/>
    <s v=""/>
    <s v=""/>
    <s v=""/>
    <n v="1"/>
    <n v="1"/>
  </r>
  <r>
    <s v="0016"/>
    <x v="5"/>
    <s v="3043972"/>
    <x v="102"/>
    <s v="5000082"/>
    <s v="5000082 BRINDAR TRATAMIENTO OPORTUNO A PERSONAS QUE ACCEDEN AL EESS Y RECIBE TRATAMIENTO PARA TUBERCULOSIS EXTREMADAMENTE DROGO RESISTENTE (XDR)"/>
    <s v="4397201"/>
    <s v="4397201 ATENCIÓN CURATIVA PARA PAT  CON ESQUEMAS PARA TB XDR"/>
    <x v="0"/>
    <s v="PERSONA TRATADA"/>
    <s v="Promedio de los 3 últimos años del número de casos que reciben esquema de tratamiento para TB XDR  + 40%"/>
    <s v=""/>
    <s v=""/>
    <s v=""/>
    <m/>
    <m/>
    <s v=""/>
    <s v="SIGTB"/>
    <s v="SIGTB"/>
    <m/>
    <s v=""/>
    <s v=""/>
    <s v=""/>
    <m/>
    <s v=""/>
    <s v=""/>
    <s v=""/>
    <s v=""/>
    <s v=""/>
    <s v="- / - / - / - / - / - / III1 / III2 / - / - / - / -"/>
    <s v=""/>
    <s v=""/>
    <s v="SI"/>
    <s v="SI"/>
    <s v=""/>
    <s v=""/>
    <s v=""/>
    <n v="1"/>
    <n v="1"/>
  </r>
  <r>
    <s v="0016"/>
    <x v="5"/>
    <s v="3043972"/>
    <x v="102"/>
    <s v="5000082"/>
    <s v="5000082 BRINDAR TRATAMIENTO OPORTUNO A PERSONAS QUE ACCEDEN AL EESS Y RECIBE TRATAMIENTO PARA TUBERCULOSIS EXTREMADAMENTE DROGO RESISTENTE (XDR)"/>
    <s v="4397202"/>
    <s v="4397202 SEGUIMIENTO DE LOS PAT XDR Y PRE XDR EN ESTABLECIMIENTOS DE SALUD"/>
    <x v="0"/>
    <s v="PERSONA TRATADA"/>
    <s v="Promedio de los 3 últimos años del número de casos que reciben esquema de tratamiento para TB XDR  + 40%"/>
    <s v=""/>
    <s v=""/>
    <s v=""/>
    <m/>
    <m/>
    <s v=""/>
    <s v="SIGTB"/>
    <s v="SIGTB"/>
    <m/>
    <s v=""/>
    <s v=""/>
    <s v=""/>
    <m/>
    <s v=""/>
    <s v=""/>
    <s v=""/>
    <s v=""/>
    <s v=""/>
    <s v="I1 / I2 / I3 / I4 / II1 / II2 / - / - / - / - / - / -"/>
    <s v=""/>
    <s v=""/>
    <s v="SI"/>
    <s v="SI"/>
    <s v=""/>
    <s v=""/>
    <s v=""/>
    <n v="1"/>
    <n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Hoja2" cacheId="5" applyNumberFormats="0" applyBorderFormats="0" applyFontFormats="0" applyPatternFormats="0" applyAlignmentFormats="0" applyWidthHeightFormats="0" dataCaption="" updatedVersion="7" compact="0" compactData="0">
  <location ref="A3:D108" firstHeaderRow="1" firstDataRow="2" firstDataCol="2" rowPageCount="1" colPageCount="1"/>
  <pivotFields count="39">
    <pivotField name="Progr." compact="0" outline="0" multipleItemSelectionAllowed="1" showAll="0"/>
    <pivotField name="Nombre de Programa" axis="axisRow" compact="0" outline="0" multipleItemSelectionAllowed="1" showAll="0" sortType="ascending" defaultSubtotal="0">
      <items count="8">
        <item x="1"/>
        <item x="4"/>
        <item x="5"/>
        <item x="6"/>
        <item x="0"/>
        <item x="2"/>
        <item x="7"/>
        <item x="3"/>
      </items>
    </pivotField>
    <pivotField name="Producto" compact="0" outline="0" multipleItemSelectionAllowed="1" showAll="0"/>
    <pivotField name="Nombre de Producto" axis="axisRow" compact="0" outline="0" multipleItemSelectionAllowed="1" showAll="0" sortType="ascending">
      <items count="104">
        <item x="82"/>
        <item x="14"/>
        <item x="83"/>
        <item x="85"/>
        <item x="84"/>
        <item x="87"/>
        <item x="88"/>
        <item x="86"/>
        <item x="89"/>
        <item x="90"/>
        <item x="94"/>
        <item x="12"/>
        <item x="17"/>
        <item x="18"/>
        <item x="19"/>
        <item x="20"/>
        <item x="21"/>
        <item x="22"/>
        <item x="23"/>
        <item x="24"/>
        <item x="25"/>
        <item x="26"/>
        <item x="34"/>
        <item x="35"/>
        <item x="65"/>
        <item x="66"/>
        <item x="67"/>
        <item x="69"/>
        <item x="74"/>
        <item x="68"/>
        <item x="100"/>
        <item x="0"/>
        <item x="1"/>
        <item x="2"/>
        <item x="101"/>
        <item x="91"/>
        <item x="92"/>
        <item x="93"/>
        <item x="28"/>
        <item x="95"/>
        <item x="96"/>
        <item x="60"/>
        <item x="4"/>
        <item x="97"/>
        <item x="98"/>
        <item x="99"/>
        <item x="5"/>
        <item x="6"/>
        <item x="7"/>
        <item x="8"/>
        <item x="13"/>
        <item x="15"/>
        <item x="16"/>
        <item x="9"/>
        <item x="27"/>
        <item x="10"/>
        <item x="11"/>
        <item x="29"/>
        <item x="30"/>
        <item x="31"/>
        <item x="32"/>
        <item x="33"/>
        <item x="36"/>
        <item x="37"/>
        <item x="38"/>
        <item x="39"/>
        <item x="40"/>
        <item x="41"/>
        <item x="42"/>
        <item x="43"/>
        <item x="44"/>
        <item x="45"/>
        <item x="46"/>
        <item x="47"/>
        <item x="48"/>
        <item x="49"/>
        <item x="50"/>
        <item x="51"/>
        <item x="52"/>
        <item x="53"/>
        <item x="54"/>
        <item x="55"/>
        <item x="56"/>
        <item x="57"/>
        <item x="58"/>
        <item x="59"/>
        <item x="61"/>
        <item x="62"/>
        <item x="63"/>
        <item x="64"/>
        <item x="70"/>
        <item x="71"/>
        <item x="72"/>
        <item x="73"/>
        <item x="102"/>
        <item x="75"/>
        <item x="76"/>
        <item x="77"/>
        <item x="78"/>
        <item x="79"/>
        <item x="80"/>
        <item x="81"/>
        <item x="3"/>
        <item t="default"/>
      </items>
    </pivotField>
    <pivotField name="Actividad" compact="0" outline="0" multipleItemSelectionAllowed="1" showAll="0"/>
    <pivotField name="Nombre de Actividad" compact="0" outline="0" multipleItemSelectionAllowed="1" showAll="0"/>
    <pivotField name="Sub Prod." compact="0" outline="0" multipleItemSelectionAllowed="1" showAll="0"/>
    <pivotField name="Nombre de Sub Producto" compact="0" outline="0" multipleItemSelectionAllowed="1" showAll="0"/>
    <pivotField name="Tp. Cálc. 4 (SI/NO)" axis="axisPage" compact="0" outline="0" multipleItemSelectionAllowed="1" showAll="0">
      <items count="3">
        <item x="0"/>
        <item x="1"/>
        <item t="default"/>
      </items>
    </pivotField>
    <pivotField name="Unidad de Medida" compact="0" outline="0" multipleItemSelectionAllowed="1" showAll="0"/>
    <pivotField name="Criterio de Programación (Original)" compact="0" outline="0" multipleItemSelectionAllowed="1" showAll="0"/>
    <pivotField name="Criterio de Programación (Modificado) DANIEL" compact="0" outline="0" multipleItemSelectionAllowed="1" showAll="0"/>
    <pivotField name="Criterio de Programación (Modificado) lesly" compact="0" outline="0" multipleItemSelectionAllowed="1" showAll="0"/>
    <pivotField name="Criterio de Programación (Modificado" compact="0" outline="0" multipleItemSelectionAllowed="1" showAll="0"/>
    <pivotField name="nose" compact="0" outline="0" multipleItemSelectionAllowed="1" showAll="0"/>
    <pivotField name="Fuente de Información 1 (Original)" compact="0" outline="0" multipleItemSelectionAllowed="1" showAll="0"/>
    <pivotField name="Fuente de Información 1 (Modificado) DANIEL" compact="0" outline="0" multipleItemSelectionAllowed="1" showAll="0"/>
    <pivotField name="Fuente de Información 1 (Modificado) LESLY" compact="0" outline="0" multipleItemSelectionAllowed="1" showAll="0"/>
    <pivotField name="Fuente de Información 1 (Modificado)" compact="0" outline="0" multipleItemSelectionAllowed="1" showAll="0"/>
    <pivotField name="Fuente de Información 2 (Original)" compact="0" outline="0" multipleItemSelectionAllowed="1" showAll="0"/>
    <pivotField name="Fuente de Información 2 (Modificado) DANIEL" compact="0" outline="0" multipleItemSelectionAllowed="1" showAll="0"/>
    <pivotField name="Fuente de Información 2 (Modificado) LESLY" compact="0" outline="0" multipleItemSelectionAllowed="1" showAll="0"/>
    <pivotField name="Fuente de Información 2 (Modificado)" compact="0" outline="0" multipleItemSelectionAllowed="1" showAll="0"/>
    <pivotField name="Codigo Hiss (Original)" compact="0" outline="0" multipleItemSelectionAllowed="1" showAll="0"/>
    <pivotField name="Codigo Hiss (Modificado) DANIEL" compact="0" outline="0" multipleItemSelectionAllowed="1" showAll="0"/>
    <pivotField name="Codigo Hiss (Modificado) LESLY" compact="0" outline="0" multipleItemSelectionAllowed="1" showAll="0"/>
    <pivotField name="Codigo Hiss (Modificado) " compact="0" outline="0" multipleItemSelectionAllowed="1" showAll="0"/>
    <pivotField name="Categoria de establecimiento (Modificado) DANIEL" compact="0" outline="0" multipleItemSelectionAllowed="1" showAll="0"/>
    <pivotField name="Categoria de establecimiento (Modificado) LESLY" compact="0" outline="0" multipleItemSelectionAllowed="1" showAll="0"/>
    <pivotField name="Categoria de establecimiento (Original)" compact="0" outline="0" multipleItemSelectionAllowed="1" showAll="0"/>
    <pivotField name="Categoria de establecimiento (Modificado)" compact="0" outline="0" multipleItemSelectionAllowed="1" showAll="0"/>
    <pivotField name="Va? (SI/NO) DANIEL" compact="0" outline="0" multipleItemSelectionAllowed="1" showAll="0"/>
    <pivotField name="Va? (SI/NO) LESLY" compact="0" outline="0" multipleItemSelectionAllowed="1" showAll="0"/>
    <pivotField name="Va? (SI/NO) " compact="0" outline="0" multipleItemSelectionAllowed="1" showAll="0"/>
    <pivotField name="Pendientes DANIEL" compact="0" outline="0" multipleItemSelectionAllowed="1" showAll="0"/>
    <pivotField name="Pendientes LESLY" compact="0" outline="0" multipleItemSelectionAllowed="1" showAll="0"/>
    <pivotField name="Pendientes " compact="0" outline="0" multipleItemSelectionAllowed="1" showAll="0"/>
    <pivotField name="N" dataField="1" compact="0" outline="0" multipleItemSelectionAllowed="1" showAll="0"/>
    <pivotField name="N_SI" dataField="1" compact="0" outline="0" multipleItemSelectionAllowed="1" showAll="0"/>
  </pivotFields>
  <rowFields count="2">
    <field x="1"/>
    <field x="3"/>
  </rowFields>
  <rowItems count="104">
    <i>
      <x/>
      <x v="22"/>
    </i>
    <i r="1">
      <x v="23"/>
    </i>
    <i r="1">
      <x v="42"/>
    </i>
    <i r="1">
      <x v="58"/>
    </i>
    <i r="1">
      <x v="59"/>
    </i>
    <i r="1">
      <x v="60"/>
    </i>
    <i r="1">
      <x v="61"/>
    </i>
    <i r="1">
      <x v="75"/>
    </i>
    <i r="1">
      <x v="76"/>
    </i>
    <i r="1">
      <x v="77"/>
    </i>
    <i r="1">
      <x v="78"/>
    </i>
    <i r="1">
      <x v="79"/>
    </i>
    <i r="1">
      <x v="80"/>
    </i>
    <i r="1">
      <x v="82"/>
    </i>
    <i>
      <x v="1"/>
      <x/>
    </i>
    <i r="1">
      <x v="2"/>
    </i>
    <i r="1">
      <x v="57"/>
    </i>
    <i r="1">
      <x v="62"/>
    </i>
    <i r="1">
      <x v="63"/>
    </i>
    <i r="1">
      <x v="64"/>
    </i>
    <i r="1">
      <x v="65"/>
    </i>
    <i r="1">
      <x v="66"/>
    </i>
    <i r="1">
      <x v="67"/>
    </i>
    <i r="1">
      <x v="68"/>
    </i>
    <i r="1">
      <x v="69"/>
    </i>
    <i r="1">
      <x v="70"/>
    </i>
    <i r="1">
      <x v="71"/>
    </i>
    <i r="1">
      <x v="72"/>
    </i>
    <i r="1">
      <x v="73"/>
    </i>
    <i r="1">
      <x v="74"/>
    </i>
    <i r="1">
      <x v="81"/>
    </i>
    <i>
      <x v="2"/>
      <x v="24"/>
    </i>
    <i r="1">
      <x v="25"/>
    </i>
    <i r="1">
      <x v="26"/>
    </i>
    <i r="1">
      <x v="27"/>
    </i>
    <i r="1">
      <x v="28"/>
    </i>
    <i r="1">
      <x v="29"/>
    </i>
    <i r="1">
      <x v="30"/>
    </i>
    <i r="1">
      <x v="41"/>
    </i>
    <i r="1">
      <x v="83"/>
    </i>
    <i r="1">
      <x v="84"/>
    </i>
    <i r="1">
      <x v="85"/>
    </i>
    <i r="1">
      <x v="86"/>
    </i>
    <i r="1">
      <x v="87"/>
    </i>
    <i r="1">
      <x v="88"/>
    </i>
    <i r="1">
      <x v="89"/>
    </i>
    <i r="1">
      <x v="90"/>
    </i>
    <i r="1">
      <x v="91"/>
    </i>
    <i r="1">
      <x v="92"/>
    </i>
    <i r="1">
      <x v="93"/>
    </i>
    <i r="1">
      <x v="94"/>
    </i>
    <i r="1">
      <x v="95"/>
    </i>
    <i>
      <x v="3"/>
      <x v="96"/>
    </i>
    <i r="1">
      <x v="97"/>
    </i>
    <i r="1">
      <x v="98"/>
    </i>
    <i r="1">
      <x v="99"/>
    </i>
    <i r="1">
      <x v="100"/>
    </i>
    <i r="1">
      <x v="101"/>
    </i>
    <i>
      <x v="4"/>
      <x v="3"/>
    </i>
    <i r="1">
      <x v="4"/>
    </i>
    <i r="1">
      <x v="5"/>
    </i>
    <i r="1">
      <x v="6"/>
    </i>
    <i r="1">
      <x v="7"/>
    </i>
    <i r="1">
      <x v="8"/>
    </i>
    <i r="1">
      <x v="9"/>
    </i>
    <i r="1">
      <x v="31"/>
    </i>
    <i r="1">
      <x v="32"/>
    </i>
    <i r="1">
      <x v="33"/>
    </i>
    <i r="1">
      <x v="46"/>
    </i>
    <i r="1">
      <x v="47"/>
    </i>
    <i r="1">
      <x v="48"/>
    </i>
    <i r="1">
      <x v="49"/>
    </i>
    <i r="1">
      <x v="55"/>
    </i>
    <i r="1">
      <x v="56"/>
    </i>
    <i r="1">
      <x v="102"/>
    </i>
    <i>
      <x v="5"/>
      <x v="1"/>
    </i>
    <i r="1">
      <x v="11"/>
    </i>
    <i r="1">
      <x v="12"/>
    </i>
    <i r="1">
      <x v="13"/>
    </i>
    <i r="1">
      <x v="14"/>
    </i>
    <i r="1">
      <x v="15"/>
    </i>
    <i r="1">
      <x v="16"/>
    </i>
    <i r="1">
      <x v="17"/>
    </i>
    <i r="1">
      <x v="18"/>
    </i>
    <i r="1">
      <x v="19"/>
    </i>
    <i r="1">
      <x v="20"/>
    </i>
    <i r="1">
      <x v="21"/>
    </i>
    <i r="1">
      <x v="34"/>
    </i>
    <i r="1">
      <x v="50"/>
    </i>
    <i r="1">
      <x v="51"/>
    </i>
    <i r="1">
      <x v="52"/>
    </i>
    <i r="1">
      <x v="53"/>
    </i>
    <i r="1">
      <x v="54"/>
    </i>
    <i>
      <x v="6"/>
      <x v="10"/>
    </i>
    <i r="1">
      <x v="35"/>
    </i>
    <i r="1">
      <x v="36"/>
    </i>
    <i r="1">
      <x v="37"/>
    </i>
    <i r="1">
      <x v="43"/>
    </i>
    <i r="1">
      <x v="44"/>
    </i>
    <i r="1">
      <x v="45"/>
    </i>
    <i>
      <x v="7"/>
      <x v="38"/>
    </i>
    <i r="1">
      <x v="39"/>
    </i>
    <i r="1">
      <x v="40"/>
    </i>
    <i t="grand">
      <x/>
    </i>
  </rowItems>
  <colFields count="1">
    <field x="-2"/>
  </colFields>
  <colItems count="2">
    <i>
      <x/>
    </i>
    <i i="1">
      <x v="1"/>
    </i>
  </colItems>
  <pageFields count="1">
    <pageField fld="8" hier="0"/>
  </pageFields>
  <dataFields count="2">
    <dataField name="Suma de N_SI" fld="38" baseField="0"/>
    <dataField name="Suma de N" fld="37" baseField="0"/>
  </dataField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600-000000000000}" name="Hoja2 (3)" cacheId="5" applyNumberFormats="0" applyBorderFormats="0" applyFontFormats="0" applyPatternFormats="0" applyAlignmentFormats="0" applyWidthHeightFormats="0" dataCaption="" updatedVersion="7" compact="0" compactData="0">
  <location ref="A3:D108" firstHeaderRow="1" firstDataRow="2" firstDataCol="2" rowPageCount="1" colPageCount="1"/>
  <pivotFields count="39">
    <pivotField name="Progr." compact="0" outline="0" multipleItemSelectionAllowed="1" showAll="0"/>
    <pivotField name="Nombre de Programa" axis="axisRow" compact="0" outline="0" multipleItemSelectionAllowed="1" showAll="0" sortType="ascending" defaultSubtotal="0">
      <items count="8">
        <item x="1"/>
        <item x="4"/>
        <item x="5"/>
        <item x="6"/>
        <item x="0"/>
        <item x="2"/>
        <item x="7"/>
        <item x="3"/>
      </items>
    </pivotField>
    <pivotField name="Producto" compact="0" outline="0" multipleItemSelectionAllowed="1" showAll="0"/>
    <pivotField name="Nombre de Producto" axis="axisRow" compact="0" outline="0" multipleItemSelectionAllowed="1" showAll="0" sortType="ascending">
      <items count="104">
        <item x="82"/>
        <item x="14"/>
        <item x="83"/>
        <item x="85"/>
        <item x="84"/>
        <item x="87"/>
        <item x="88"/>
        <item x="86"/>
        <item x="89"/>
        <item x="90"/>
        <item x="94"/>
        <item x="12"/>
        <item x="17"/>
        <item x="18"/>
        <item x="19"/>
        <item x="20"/>
        <item x="21"/>
        <item x="22"/>
        <item x="23"/>
        <item x="24"/>
        <item x="25"/>
        <item x="26"/>
        <item x="34"/>
        <item x="35"/>
        <item x="65"/>
        <item x="66"/>
        <item x="67"/>
        <item x="69"/>
        <item x="74"/>
        <item x="68"/>
        <item x="100"/>
        <item x="0"/>
        <item x="1"/>
        <item x="2"/>
        <item x="101"/>
        <item x="91"/>
        <item x="92"/>
        <item x="93"/>
        <item x="28"/>
        <item x="95"/>
        <item x="96"/>
        <item x="60"/>
        <item x="4"/>
        <item x="97"/>
        <item x="98"/>
        <item x="99"/>
        <item x="5"/>
        <item x="6"/>
        <item x="7"/>
        <item x="8"/>
        <item x="13"/>
        <item x="15"/>
        <item x="16"/>
        <item x="9"/>
        <item x="27"/>
        <item x="10"/>
        <item x="11"/>
        <item x="29"/>
        <item x="30"/>
        <item x="31"/>
        <item x="32"/>
        <item x="33"/>
        <item x="36"/>
        <item x="37"/>
        <item x="38"/>
        <item x="39"/>
        <item x="40"/>
        <item x="41"/>
        <item x="42"/>
        <item x="43"/>
        <item x="44"/>
        <item x="45"/>
        <item x="46"/>
        <item x="47"/>
        <item x="48"/>
        <item x="49"/>
        <item x="50"/>
        <item x="51"/>
        <item x="52"/>
        <item x="53"/>
        <item x="54"/>
        <item x="55"/>
        <item x="56"/>
        <item x="57"/>
        <item x="58"/>
        <item x="59"/>
        <item x="61"/>
        <item x="62"/>
        <item x="63"/>
        <item x="64"/>
        <item x="70"/>
        <item x="71"/>
        <item x="72"/>
        <item x="73"/>
        <item x="102"/>
        <item x="75"/>
        <item x="76"/>
        <item x="77"/>
        <item x="78"/>
        <item x="79"/>
        <item x="80"/>
        <item x="81"/>
        <item x="3"/>
        <item t="default"/>
      </items>
    </pivotField>
    <pivotField name="Actividad" compact="0" outline="0" multipleItemSelectionAllowed="1" showAll="0"/>
    <pivotField name="Nombre de Actividad" compact="0" outline="0" multipleItemSelectionAllowed="1" showAll="0"/>
    <pivotField name="Sub Prod." compact="0" outline="0" multipleItemSelectionAllowed="1" showAll="0"/>
    <pivotField name="Nombre de Sub Producto" compact="0" outline="0" multipleItemSelectionAllowed="1" showAll="0"/>
    <pivotField name="Tp. Cálc. 4 (SI/NO)" axis="axisPage" compact="0" outline="0" multipleItemSelectionAllowed="1" showAll="0">
      <items count="3">
        <item x="0"/>
        <item x="1"/>
        <item t="default"/>
      </items>
    </pivotField>
    <pivotField name="Unidad de Medida" compact="0" outline="0" multipleItemSelectionAllowed="1" showAll="0"/>
    <pivotField name="Criterio de Programación (Original)" compact="0" outline="0" multipleItemSelectionAllowed="1" showAll="0"/>
    <pivotField name="Criterio de Programación (Modificado) DANIEL" compact="0" outline="0" multipleItemSelectionAllowed="1" showAll="0"/>
    <pivotField name="Criterio de Programación (Modificado) lesly" compact="0" outline="0" multipleItemSelectionAllowed="1" showAll="0"/>
    <pivotField name="Criterio de Programación (Modificado" compact="0" outline="0" multipleItemSelectionAllowed="1" showAll="0"/>
    <pivotField name="nose" compact="0" outline="0" multipleItemSelectionAllowed="1" showAll="0"/>
    <pivotField name="Fuente de Información 1 (Original)" compact="0" outline="0" multipleItemSelectionAllowed="1" showAll="0"/>
    <pivotField name="Fuente de Información 1 (Modificado) DANIEL" compact="0" outline="0" multipleItemSelectionAllowed="1" showAll="0"/>
    <pivotField name="Fuente de Información 1 (Modificado) LESLY" compact="0" outline="0" multipleItemSelectionAllowed="1" showAll="0"/>
    <pivotField name="Fuente de Información 1 (Modificado)" compact="0" outline="0" multipleItemSelectionAllowed="1" showAll="0"/>
    <pivotField name="Fuente de Información 2 (Original)" compact="0" outline="0" multipleItemSelectionAllowed="1" showAll="0"/>
    <pivotField name="Fuente de Información 2 (Modificado) DANIEL" compact="0" outline="0" multipleItemSelectionAllowed="1" showAll="0"/>
    <pivotField name="Fuente de Información 2 (Modificado) LESLY" compact="0" outline="0" multipleItemSelectionAllowed="1" showAll="0"/>
    <pivotField name="Fuente de Información 2 (Modificado)" compact="0" outline="0" multipleItemSelectionAllowed="1" showAll="0"/>
    <pivotField name="Codigo Hiss (Original)" compact="0" outline="0" multipleItemSelectionAllowed="1" showAll="0"/>
    <pivotField name="Codigo Hiss (Modificado) DANIEL" compact="0" outline="0" multipleItemSelectionAllowed="1" showAll="0"/>
    <pivotField name="Codigo Hiss (Modificado) LESLY" compact="0" outline="0" multipleItemSelectionAllowed="1" showAll="0"/>
    <pivotField name="Codigo Hiss (Modificado) " compact="0" outline="0" multipleItemSelectionAllowed="1" showAll="0"/>
    <pivotField name="Categoria de establecimiento (Modificado) DANIEL" compact="0" outline="0" multipleItemSelectionAllowed="1" showAll="0"/>
    <pivotField name="Categoria de establecimiento (Modificado) LESLY" compact="0" outline="0" multipleItemSelectionAllowed="1" showAll="0"/>
    <pivotField name="Categoria de establecimiento (Original)" compact="0" outline="0" multipleItemSelectionAllowed="1" showAll="0"/>
    <pivotField name="Categoria de establecimiento (Modificado)" compact="0" outline="0" multipleItemSelectionAllowed="1" showAll="0"/>
    <pivotField name="Va? (SI/NO) DANIEL" compact="0" outline="0" multipleItemSelectionAllowed="1" showAll="0"/>
    <pivotField name="Va? (SI/NO) LESLY" compact="0" outline="0" multipleItemSelectionAllowed="1" showAll="0"/>
    <pivotField name="Va? (SI/NO) " compact="0" outline="0" multipleItemSelectionAllowed="1" showAll="0"/>
    <pivotField name="Pendientes DANIEL" compact="0" outline="0" multipleItemSelectionAllowed="1" showAll="0"/>
    <pivotField name="Pendientes LESLY" compact="0" outline="0" multipleItemSelectionAllowed="1" showAll="0"/>
    <pivotField name="Pendientes " compact="0" outline="0" multipleItemSelectionAllowed="1" showAll="0"/>
    <pivotField name="N" dataField="1" compact="0" outline="0" multipleItemSelectionAllowed="1" showAll="0"/>
    <pivotField name="N_SI" dataField="1" compact="0" outline="0" multipleItemSelectionAllowed="1" showAll="0"/>
  </pivotFields>
  <rowFields count="2">
    <field x="1"/>
    <field x="3"/>
  </rowFields>
  <rowItems count="104">
    <i>
      <x/>
      <x v="22"/>
    </i>
    <i r="1">
      <x v="23"/>
    </i>
    <i r="1">
      <x v="42"/>
    </i>
    <i r="1">
      <x v="58"/>
    </i>
    <i r="1">
      <x v="59"/>
    </i>
    <i r="1">
      <x v="60"/>
    </i>
    <i r="1">
      <x v="61"/>
    </i>
    <i r="1">
      <x v="75"/>
    </i>
    <i r="1">
      <x v="76"/>
    </i>
    <i r="1">
      <x v="77"/>
    </i>
    <i r="1">
      <x v="78"/>
    </i>
    <i r="1">
      <x v="79"/>
    </i>
    <i r="1">
      <x v="80"/>
    </i>
    <i r="1">
      <x v="82"/>
    </i>
    <i>
      <x v="1"/>
      <x/>
    </i>
    <i r="1">
      <x v="2"/>
    </i>
    <i r="1">
      <x v="57"/>
    </i>
    <i r="1">
      <x v="62"/>
    </i>
    <i r="1">
      <x v="63"/>
    </i>
    <i r="1">
      <x v="64"/>
    </i>
    <i r="1">
      <x v="65"/>
    </i>
    <i r="1">
      <x v="66"/>
    </i>
    <i r="1">
      <x v="67"/>
    </i>
    <i r="1">
      <x v="68"/>
    </i>
    <i r="1">
      <x v="69"/>
    </i>
    <i r="1">
      <x v="70"/>
    </i>
    <i r="1">
      <x v="71"/>
    </i>
    <i r="1">
      <x v="72"/>
    </i>
    <i r="1">
      <x v="73"/>
    </i>
    <i r="1">
      <x v="74"/>
    </i>
    <i r="1">
      <x v="81"/>
    </i>
    <i>
      <x v="2"/>
      <x v="24"/>
    </i>
    <i r="1">
      <x v="25"/>
    </i>
    <i r="1">
      <x v="26"/>
    </i>
    <i r="1">
      <x v="27"/>
    </i>
    <i r="1">
      <x v="28"/>
    </i>
    <i r="1">
      <x v="29"/>
    </i>
    <i r="1">
      <x v="30"/>
    </i>
    <i r="1">
      <x v="41"/>
    </i>
    <i r="1">
      <x v="83"/>
    </i>
    <i r="1">
      <x v="84"/>
    </i>
    <i r="1">
      <x v="85"/>
    </i>
    <i r="1">
      <x v="86"/>
    </i>
    <i r="1">
      <x v="87"/>
    </i>
    <i r="1">
      <x v="88"/>
    </i>
    <i r="1">
      <x v="89"/>
    </i>
    <i r="1">
      <x v="90"/>
    </i>
    <i r="1">
      <x v="91"/>
    </i>
    <i r="1">
      <x v="92"/>
    </i>
    <i r="1">
      <x v="93"/>
    </i>
    <i r="1">
      <x v="94"/>
    </i>
    <i r="1">
      <x v="95"/>
    </i>
    <i>
      <x v="3"/>
      <x v="96"/>
    </i>
    <i r="1">
      <x v="97"/>
    </i>
    <i r="1">
      <x v="98"/>
    </i>
    <i r="1">
      <x v="99"/>
    </i>
    <i r="1">
      <x v="100"/>
    </i>
    <i r="1">
      <x v="101"/>
    </i>
    <i>
      <x v="4"/>
      <x v="3"/>
    </i>
    <i r="1">
      <x v="4"/>
    </i>
    <i r="1">
      <x v="5"/>
    </i>
    <i r="1">
      <x v="6"/>
    </i>
    <i r="1">
      <x v="7"/>
    </i>
    <i r="1">
      <x v="8"/>
    </i>
    <i r="1">
      <x v="9"/>
    </i>
    <i r="1">
      <x v="31"/>
    </i>
    <i r="1">
      <x v="32"/>
    </i>
    <i r="1">
      <x v="33"/>
    </i>
    <i r="1">
      <x v="46"/>
    </i>
    <i r="1">
      <x v="47"/>
    </i>
    <i r="1">
      <x v="48"/>
    </i>
    <i r="1">
      <x v="49"/>
    </i>
    <i r="1">
      <x v="55"/>
    </i>
    <i r="1">
      <x v="56"/>
    </i>
    <i r="1">
      <x v="102"/>
    </i>
    <i>
      <x v="5"/>
      <x v="1"/>
    </i>
    <i r="1">
      <x v="11"/>
    </i>
    <i r="1">
      <x v="12"/>
    </i>
    <i r="1">
      <x v="13"/>
    </i>
    <i r="1">
      <x v="14"/>
    </i>
    <i r="1">
      <x v="15"/>
    </i>
    <i r="1">
      <x v="16"/>
    </i>
    <i r="1">
      <x v="17"/>
    </i>
    <i r="1">
      <x v="18"/>
    </i>
    <i r="1">
      <x v="19"/>
    </i>
    <i r="1">
      <x v="20"/>
    </i>
    <i r="1">
      <x v="21"/>
    </i>
    <i r="1">
      <x v="34"/>
    </i>
    <i r="1">
      <x v="50"/>
    </i>
    <i r="1">
      <x v="51"/>
    </i>
    <i r="1">
      <x v="52"/>
    </i>
    <i r="1">
      <x v="53"/>
    </i>
    <i r="1">
      <x v="54"/>
    </i>
    <i>
      <x v="6"/>
      <x v="10"/>
    </i>
    <i r="1">
      <x v="35"/>
    </i>
    <i r="1">
      <x v="36"/>
    </i>
    <i r="1">
      <x v="37"/>
    </i>
    <i r="1">
      <x v="43"/>
    </i>
    <i r="1">
      <x v="44"/>
    </i>
    <i r="1">
      <x v="45"/>
    </i>
    <i>
      <x v="7"/>
      <x v="38"/>
    </i>
    <i r="1">
      <x v="39"/>
    </i>
    <i r="1">
      <x v="40"/>
    </i>
    <i t="grand">
      <x/>
    </i>
  </rowItems>
  <colFields count="1">
    <field x="-2"/>
  </colFields>
  <colItems count="2">
    <i>
      <x/>
    </i>
    <i i="1">
      <x v="1"/>
    </i>
  </colItems>
  <pageFields count="1">
    <pageField fld="8" hier="0"/>
  </pageFields>
  <dataFields count="2">
    <dataField name="Suma de N_SI" fld="38" baseField="0"/>
    <dataField name="Suma de N" fld="37" baseField="0"/>
  </dataField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1000"/>
  <sheetViews>
    <sheetView workbookViewId="0"/>
  </sheetViews>
  <sheetFormatPr baseColWidth="10" defaultColWidth="12.625" defaultRowHeight="15" customHeight="1" x14ac:dyDescent="0.2"/>
  <cols>
    <col min="1" max="1" width="42.375" customWidth="1"/>
    <col min="2" max="2" width="57.25" customWidth="1"/>
    <col min="3" max="3" width="16.375" customWidth="1"/>
    <col min="4" max="4" width="13" customWidth="1"/>
    <col min="5" max="6" width="12.125" customWidth="1"/>
    <col min="7" max="7" width="13.75" customWidth="1"/>
    <col min="8" max="8" width="11.375" customWidth="1"/>
    <col min="9" max="9" width="13.75" customWidth="1"/>
    <col min="10" max="10" width="11.375" customWidth="1"/>
  </cols>
  <sheetData>
    <row r="1" spans="1:10" x14ac:dyDescent="0.25">
      <c r="A1" s="126" t="s">
        <v>4</v>
      </c>
      <c r="B1" s="127" t="s">
        <v>3738</v>
      </c>
      <c r="G1" s="3" t="s">
        <v>1</v>
      </c>
      <c r="I1" s="3" t="s">
        <v>4</v>
      </c>
    </row>
    <row r="3" spans="1:10" ht="14.25" x14ac:dyDescent="0.2">
      <c r="A3" s="111"/>
      <c r="B3" s="112"/>
      <c r="C3" s="113" t="s">
        <v>55</v>
      </c>
      <c r="D3" s="114"/>
    </row>
    <row r="4" spans="1:10" x14ac:dyDescent="0.25">
      <c r="A4" s="113" t="s">
        <v>2</v>
      </c>
      <c r="B4" s="113" t="s">
        <v>5</v>
      </c>
      <c r="C4" s="111" t="s">
        <v>832</v>
      </c>
      <c r="D4" s="115" t="s">
        <v>833</v>
      </c>
      <c r="E4" s="16"/>
      <c r="F4" s="16"/>
      <c r="G4" s="3" t="b">
        <f t="shared" ref="G4:G98" si="0">+D4=C4</f>
        <v>0</v>
      </c>
    </row>
    <row r="5" spans="1:10" x14ac:dyDescent="0.25">
      <c r="A5" s="111" t="s">
        <v>45</v>
      </c>
      <c r="B5" s="111" t="s">
        <v>230</v>
      </c>
      <c r="C5" s="116">
        <v>1</v>
      </c>
      <c r="D5" s="117">
        <v>3</v>
      </c>
      <c r="E5" s="16"/>
      <c r="F5" s="16"/>
      <c r="G5" s="3" t="b">
        <f t="shared" si="0"/>
        <v>0</v>
      </c>
      <c r="I5" s="3">
        <f>+COUNTIF(G4:G115,"VERDADERO")</f>
        <v>51</v>
      </c>
    </row>
    <row r="6" spans="1:10" x14ac:dyDescent="0.25">
      <c r="A6" s="118"/>
      <c r="B6" s="119" t="s">
        <v>249</v>
      </c>
      <c r="C6" s="120">
        <v>0</v>
      </c>
      <c r="D6" s="121">
        <v>13</v>
      </c>
      <c r="E6" s="16"/>
      <c r="F6" s="16"/>
      <c r="G6" s="3" t="b">
        <f t="shared" si="0"/>
        <v>0</v>
      </c>
    </row>
    <row r="7" spans="1:10" x14ac:dyDescent="0.25">
      <c r="A7" s="118"/>
      <c r="B7" s="119" t="s">
        <v>47</v>
      </c>
      <c r="C7" s="120">
        <v>0</v>
      </c>
      <c r="D7" s="121">
        <v>3</v>
      </c>
      <c r="E7" s="16"/>
      <c r="F7" s="16"/>
      <c r="G7" s="3" t="b">
        <f t="shared" si="0"/>
        <v>0</v>
      </c>
    </row>
    <row r="8" spans="1:10" x14ac:dyDescent="0.25">
      <c r="A8" s="118"/>
      <c r="B8" s="119" t="s">
        <v>70</v>
      </c>
      <c r="C8" s="120">
        <v>3</v>
      </c>
      <c r="D8" s="121">
        <v>6</v>
      </c>
      <c r="E8" s="16"/>
      <c r="F8" s="16"/>
      <c r="G8" s="3" t="b">
        <f t="shared" si="0"/>
        <v>0</v>
      </c>
    </row>
    <row r="9" spans="1:10" x14ac:dyDescent="0.25">
      <c r="A9" s="118"/>
      <c r="B9" s="119" t="s">
        <v>111</v>
      </c>
      <c r="C9" s="120">
        <v>1</v>
      </c>
      <c r="D9" s="121">
        <v>8</v>
      </c>
      <c r="E9" s="16"/>
      <c r="F9" s="16"/>
      <c r="G9" s="3" t="b">
        <f t="shared" si="0"/>
        <v>0</v>
      </c>
    </row>
    <row r="10" spans="1:10" x14ac:dyDescent="0.25">
      <c r="A10" s="118"/>
      <c r="B10" s="119" t="s">
        <v>149</v>
      </c>
      <c r="C10" s="120">
        <v>1</v>
      </c>
      <c r="D10" s="121">
        <v>6</v>
      </c>
      <c r="E10" s="16"/>
      <c r="F10" s="16"/>
      <c r="G10" s="3" t="b">
        <f t="shared" si="0"/>
        <v>0</v>
      </c>
    </row>
    <row r="11" spans="1:10" x14ac:dyDescent="0.25">
      <c r="A11" s="118"/>
      <c r="B11" s="119" t="s">
        <v>189</v>
      </c>
      <c r="C11" s="120">
        <v>5</v>
      </c>
      <c r="D11" s="121">
        <v>6</v>
      </c>
      <c r="E11" s="16"/>
      <c r="F11" s="16"/>
      <c r="G11" s="3" t="b">
        <f t="shared" si="0"/>
        <v>0</v>
      </c>
    </row>
    <row r="12" spans="1:10" x14ac:dyDescent="0.25">
      <c r="A12" s="118"/>
      <c r="B12" s="119" t="s">
        <v>258</v>
      </c>
      <c r="C12" s="120">
        <v>5</v>
      </c>
      <c r="D12" s="121">
        <v>5</v>
      </c>
      <c r="E12" s="16"/>
      <c r="F12" s="16"/>
      <c r="G12" s="3" t="b">
        <f t="shared" si="0"/>
        <v>1</v>
      </c>
    </row>
    <row r="13" spans="1:10" x14ac:dyDescent="0.25">
      <c r="A13" s="118"/>
      <c r="B13" s="119" t="s">
        <v>285</v>
      </c>
      <c r="C13" s="120">
        <v>3</v>
      </c>
      <c r="D13" s="121">
        <v>3</v>
      </c>
      <c r="E13" s="16"/>
      <c r="F13" s="16"/>
      <c r="G13" s="3" t="b">
        <f t="shared" si="0"/>
        <v>1</v>
      </c>
    </row>
    <row r="14" spans="1:10" x14ac:dyDescent="0.25">
      <c r="A14" s="118"/>
      <c r="B14" s="119" t="s">
        <v>301</v>
      </c>
      <c r="C14" s="120">
        <v>3</v>
      </c>
      <c r="D14" s="121">
        <v>3</v>
      </c>
      <c r="E14" s="16"/>
      <c r="F14" s="16"/>
      <c r="G14" s="3" t="b">
        <f t="shared" si="0"/>
        <v>1</v>
      </c>
      <c r="J14" s="3" t="s">
        <v>843</v>
      </c>
    </row>
    <row r="15" spans="1:10" x14ac:dyDescent="0.25">
      <c r="A15" s="118"/>
      <c r="B15" s="119" t="s">
        <v>316</v>
      </c>
      <c r="C15" s="120">
        <v>2</v>
      </c>
      <c r="D15" s="121">
        <v>2</v>
      </c>
      <c r="E15" s="16"/>
      <c r="F15" s="16"/>
      <c r="G15" s="3" t="b">
        <f t="shared" si="0"/>
        <v>1</v>
      </c>
      <c r="J15" s="3" t="s">
        <v>844</v>
      </c>
    </row>
    <row r="16" spans="1:10" x14ac:dyDescent="0.25">
      <c r="A16" s="118"/>
      <c r="B16" s="119" t="s">
        <v>329</v>
      </c>
      <c r="C16" s="120">
        <v>1</v>
      </c>
      <c r="D16" s="121">
        <v>3</v>
      </c>
      <c r="E16" s="16"/>
      <c r="F16" s="16"/>
      <c r="G16" s="3" t="b">
        <f t="shared" si="0"/>
        <v>0</v>
      </c>
    </row>
    <row r="17" spans="1:7" x14ac:dyDescent="0.25">
      <c r="A17" s="118"/>
      <c r="B17" s="119" t="s">
        <v>344</v>
      </c>
      <c r="C17" s="120">
        <v>1</v>
      </c>
      <c r="D17" s="121">
        <v>1</v>
      </c>
      <c r="E17" s="16"/>
      <c r="F17" s="16"/>
      <c r="G17" s="3" t="b">
        <f t="shared" si="0"/>
        <v>1</v>
      </c>
    </row>
    <row r="18" spans="1:7" x14ac:dyDescent="0.25">
      <c r="A18" s="118"/>
      <c r="B18" s="119" t="s">
        <v>353</v>
      </c>
      <c r="C18" s="120">
        <v>1</v>
      </c>
      <c r="D18" s="121">
        <v>1</v>
      </c>
      <c r="E18" s="16"/>
      <c r="F18" s="16"/>
      <c r="G18" s="3" t="b">
        <f t="shared" si="0"/>
        <v>1</v>
      </c>
    </row>
    <row r="19" spans="1:7" x14ac:dyDescent="0.25">
      <c r="A19" s="111" t="s">
        <v>414</v>
      </c>
      <c r="B19" s="111" t="s">
        <v>845</v>
      </c>
      <c r="C19" s="116">
        <v>0</v>
      </c>
      <c r="D19" s="117">
        <v>3</v>
      </c>
      <c r="E19" s="16"/>
      <c r="F19" s="16"/>
      <c r="G19" s="3" t="b">
        <f t="shared" si="0"/>
        <v>0</v>
      </c>
    </row>
    <row r="20" spans="1:7" x14ac:dyDescent="0.25">
      <c r="A20" s="118"/>
      <c r="B20" s="119" t="s">
        <v>846</v>
      </c>
      <c r="C20" s="120">
        <v>1</v>
      </c>
      <c r="D20" s="121">
        <v>1</v>
      </c>
      <c r="E20" s="16"/>
      <c r="F20" s="16"/>
      <c r="G20" s="3" t="b">
        <f t="shared" si="0"/>
        <v>1</v>
      </c>
    </row>
    <row r="21" spans="1:7" ht="15.75" customHeight="1" x14ac:dyDescent="0.25">
      <c r="A21" s="118"/>
      <c r="B21" s="119" t="s">
        <v>416</v>
      </c>
      <c r="C21" s="120">
        <v>7</v>
      </c>
      <c r="D21" s="121">
        <v>7</v>
      </c>
      <c r="E21" s="16"/>
      <c r="F21" s="16"/>
      <c r="G21" s="3" t="b">
        <f t="shared" si="0"/>
        <v>1</v>
      </c>
    </row>
    <row r="22" spans="1:7" ht="15.75" customHeight="1" x14ac:dyDescent="0.25">
      <c r="A22" s="118"/>
      <c r="B22" s="119" t="s">
        <v>455</v>
      </c>
      <c r="C22" s="120">
        <v>17</v>
      </c>
      <c r="D22" s="121">
        <v>17</v>
      </c>
      <c r="E22" s="16"/>
      <c r="F22" s="16"/>
      <c r="G22" s="3" t="b">
        <f t="shared" si="0"/>
        <v>1</v>
      </c>
    </row>
    <row r="23" spans="1:7" ht="15.75" customHeight="1" x14ac:dyDescent="0.25">
      <c r="A23" s="118"/>
      <c r="B23" s="119" t="s">
        <v>526</v>
      </c>
      <c r="C23" s="120">
        <v>3</v>
      </c>
      <c r="D23" s="121">
        <v>3</v>
      </c>
      <c r="E23" s="16"/>
      <c r="F23" s="16"/>
      <c r="G23" s="3" t="b">
        <f t="shared" si="0"/>
        <v>1</v>
      </c>
    </row>
    <row r="24" spans="1:7" ht="15.75" customHeight="1" x14ac:dyDescent="0.25">
      <c r="A24" s="118"/>
      <c r="B24" s="119" t="s">
        <v>545</v>
      </c>
      <c r="C24" s="120">
        <v>11</v>
      </c>
      <c r="D24" s="121">
        <v>11</v>
      </c>
      <c r="E24" s="16"/>
      <c r="F24" s="16"/>
      <c r="G24" s="3" t="b">
        <f t="shared" si="0"/>
        <v>1</v>
      </c>
    </row>
    <row r="25" spans="1:7" ht="15.75" customHeight="1" x14ac:dyDescent="0.25">
      <c r="A25" s="118"/>
      <c r="B25" s="119" t="s">
        <v>587</v>
      </c>
      <c r="C25" s="120">
        <v>1</v>
      </c>
      <c r="D25" s="121">
        <v>1</v>
      </c>
      <c r="E25" s="16"/>
      <c r="F25" s="16"/>
      <c r="G25" s="3" t="b">
        <f t="shared" si="0"/>
        <v>1</v>
      </c>
    </row>
    <row r="26" spans="1:7" ht="15.75" customHeight="1" x14ac:dyDescent="0.25">
      <c r="A26" s="118"/>
      <c r="B26" s="119" t="s">
        <v>597</v>
      </c>
      <c r="C26" s="120">
        <v>2</v>
      </c>
      <c r="D26" s="121">
        <v>2</v>
      </c>
      <c r="E26" s="16"/>
      <c r="F26" s="16"/>
      <c r="G26" s="3" t="b">
        <f t="shared" si="0"/>
        <v>1</v>
      </c>
    </row>
    <row r="27" spans="1:7" ht="15.75" customHeight="1" x14ac:dyDescent="0.25">
      <c r="A27" s="118"/>
      <c r="B27" s="119" t="s">
        <v>610</v>
      </c>
      <c r="C27" s="120">
        <v>1</v>
      </c>
      <c r="D27" s="121">
        <v>1</v>
      </c>
      <c r="E27" s="16"/>
      <c r="F27" s="16"/>
      <c r="G27" s="3" t="b">
        <f t="shared" si="0"/>
        <v>1</v>
      </c>
    </row>
    <row r="28" spans="1:7" ht="15.75" customHeight="1" x14ac:dyDescent="0.25">
      <c r="A28" s="118"/>
      <c r="B28" s="119" t="s">
        <v>618</v>
      </c>
      <c r="C28" s="120">
        <v>1</v>
      </c>
      <c r="D28" s="121">
        <v>1</v>
      </c>
      <c r="E28" s="16"/>
      <c r="F28" s="16"/>
      <c r="G28" s="3" t="b">
        <f t="shared" si="0"/>
        <v>1</v>
      </c>
    </row>
    <row r="29" spans="1:7" ht="15.75" customHeight="1" x14ac:dyDescent="0.25">
      <c r="A29" s="118"/>
      <c r="B29" s="119" t="s">
        <v>628</v>
      </c>
      <c r="C29" s="120">
        <v>3</v>
      </c>
      <c r="D29" s="121">
        <v>3</v>
      </c>
      <c r="E29" s="16"/>
      <c r="F29" s="16"/>
      <c r="G29" s="3" t="b">
        <f t="shared" si="0"/>
        <v>1</v>
      </c>
    </row>
    <row r="30" spans="1:7" ht="15.75" customHeight="1" x14ac:dyDescent="0.25">
      <c r="A30" s="118"/>
      <c r="B30" s="119" t="s">
        <v>647</v>
      </c>
      <c r="C30" s="120">
        <v>5</v>
      </c>
      <c r="D30" s="121">
        <v>5</v>
      </c>
      <c r="E30" s="16"/>
      <c r="F30" s="16"/>
      <c r="G30" s="3" t="b">
        <f t="shared" si="0"/>
        <v>1</v>
      </c>
    </row>
    <row r="31" spans="1:7" ht="15.75" customHeight="1" x14ac:dyDescent="0.25">
      <c r="A31" s="118"/>
      <c r="B31" s="119" t="s">
        <v>668</v>
      </c>
      <c r="C31" s="120">
        <v>0</v>
      </c>
      <c r="D31" s="121">
        <v>3</v>
      </c>
      <c r="E31" s="16"/>
      <c r="F31" s="16"/>
      <c r="G31" s="3" t="b">
        <f t="shared" si="0"/>
        <v>0</v>
      </c>
    </row>
    <row r="32" spans="1:7" ht="15.75" customHeight="1" x14ac:dyDescent="0.25">
      <c r="A32" s="118"/>
      <c r="B32" s="119" t="s">
        <v>686</v>
      </c>
      <c r="C32" s="120">
        <v>5</v>
      </c>
      <c r="D32" s="121">
        <v>5</v>
      </c>
      <c r="E32" s="16"/>
      <c r="F32" s="16"/>
      <c r="G32" s="3" t="b">
        <f t="shared" si="0"/>
        <v>1</v>
      </c>
    </row>
    <row r="33" spans="1:7" ht="15.75" customHeight="1" x14ac:dyDescent="0.25">
      <c r="A33" s="118"/>
      <c r="B33" s="119" t="s">
        <v>717</v>
      </c>
      <c r="C33" s="120">
        <v>18</v>
      </c>
      <c r="D33" s="121">
        <v>18</v>
      </c>
      <c r="E33" s="16"/>
      <c r="F33" s="16"/>
      <c r="G33" s="3" t="b">
        <f t="shared" si="0"/>
        <v>1</v>
      </c>
    </row>
    <row r="34" spans="1:7" ht="15.75" customHeight="1" x14ac:dyDescent="0.25">
      <c r="A34" s="118"/>
      <c r="B34" s="119" t="s">
        <v>793</v>
      </c>
      <c r="C34" s="120">
        <v>10</v>
      </c>
      <c r="D34" s="121">
        <v>10</v>
      </c>
      <c r="E34" s="16"/>
      <c r="F34" s="16"/>
      <c r="G34" s="3" t="b">
        <f t="shared" si="0"/>
        <v>1</v>
      </c>
    </row>
    <row r="35" spans="1:7" ht="15.75" customHeight="1" x14ac:dyDescent="0.25">
      <c r="A35" s="118"/>
      <c r="B35" s="119" t="s">
        <v>836</v>
      </c>
      <c r="C35" s="120">
        <v>1</v>
      </c>
      <c r="D35" s="121">
        <v>5</v>
      </c>
      <c r="E35" s="16"/>
      <c r="F35" s="16"/>
      <c r="G35" s="3" t="b">
        <f t="shared" si="0"/>
        <v>0</v>
      </c>
    </row>
    <row r="36" spans="1:7" ht="15.75" customHeight="1" x14ac:dyDescent="0.25">
      <c r="A36" s="111" t="s">
        <v>855</v>
      </c>
      <c r="B36" s="111" t="s">
        <v>856</v>
      </c>
      <c r="C36" s="116">
        <v>2</v>
      </c>
      <c r="D36" s="117">
        <v>2</v>
      </c>
      <c r="E36" s="16"/>
      <c r="F36" s="16"/>
      <c r="G36" s="3" t="b">
        <f t="shared" si="0"/>
        <v>1</v>
      </c>
    </row>
    <row r="37" spans="1:7" ht="15.75" customHeight="1" x14ac:dyDescent="0.25">
      <c r="A37" s="118"/>
      <c r="B37" s="119" t="s">
        <v>857</v>
      </c>
      <c r="C37" s="120">
        <v>2</v>
      </c>
      <c r="D37" s="121">
        <v>2</v>
      </c>
      <c r="E37" s="16"/>
      <c r="F37" s="16"/>
      <c r="G37" s="3" t="b">
        <f t="shared" si="0"/>
        <v>1</v>
      </c>
    </row>
    <row r="38" spans="1:7" ht="15.75" customHeight="1" x14ac:dyDescent="0.25">
      <c r="A38" s="118"/>
      <c r="B38" s="119" t="s">
        <v>858</v>
      </c>
      <c r="C38" s="120">
        <v>2</v>
      </c>
      <c r="D38" s="121">
        <v>3</v>
      </c>
      <c r="E38" s="16"/>
      <c r="F38" s="16"/>
      <c r="G38" s="3" t="b">
        <f t="shared" si="0"/>
        <v>0</v>
      </c>
    </row>
    <row r="39" spans="1:7" ht="15.75" customHeight="1" x14ac:dyDescent="0.25">
      <c r="A39" s="118"/>
      <c r="B39" s="119" t="s">
        <v>860</v>
      </c>
      <c r="C39" s="120">
        <v>2</v>
      </c>
      <c r="D39" s="121">
        <v>2</v>
      </c>
      <c r="E39" s="16"/>
      <c r="F39" s="16"/>
      <c r="G39" s="3" t="b">
        <f t="shared" si="0"/>
        <v>1</v>
      </c>
    </row>
    <row r="40" spans="1:7" ht="15.75" customHeight="1" x14ac:dyDescent="0.25">
      <c r="A40" s="118"/>
      <c r="B40" s="119" t="s">
        <v>861</v>
      </c>
      <c r="C40" s="120">
        <v>1</v>
      </c>
      <c r="D40" s="121">
        <v>5</v>
      </c>
      <c r="E40" s="16"/>
      <c r="F40" s="16"/>
      <c r="G40" s="3" t="b">
        <f t="shared" si="0"/>
        <v>0</v>
      </c>
    </row>
    <row r="41" spans="1:7" ht="15.75" customHeight="1" x14ac:dyDescent="0.25">
      <c r="A41" s="118"/>
      <c r="B41" s="119" t="s">
        <v>862</v>
      </c>
      <c r="C41" s="120">
        <v>5</v>
      </c>
      <c r="D41" s="121">
        <v>7</v>
      </c>
      <c r="E41" s="16"/>
      <c r="F41" s="16"/>
      <c r="G41" s="3" t="b">
        <f t="shared" si="0"/>
        <v>0</v>
      </c>
    </row>
    <row r="42" spans="1:7" ht="15.75" customHeight="1" x14ac:dyDescent="0.25">
      <c r="A42" s="118"/>
      <c r="B42" s="119" t="s">
        <v>863</v>
      </c>
      <c r="C42" s="120">
        <v>0</v>
      </c>
      <c r="D42" s="121">
        <v>5</v>
      </c>
      <c r="E42" s="16"/>
      <c r="F42" s="16"/>
      <c r="G42" s="3" t="b">
        <f t="shared" si="0"/>
        <v>0</v>
      </c>
    </row>
    <row r="43" spans="1:7" ht="15.75" customHeight="1" x14ac:dyDescent="0.25">
      <c r="A43" s="118"/>
      <c r="B43" s="119" t="s">
        <v>864</v>
      </c>
      <c r="C43" s="120">
        <v>1</v>
      </c>
      <c r="D43" s="121">
        <v>1</v>
      </c>
      <c r="E43" s="16"/>
      <c r="F43" s="16"/>
      <c r="G43" s="3" t="b">
        <f t="shared" si="0"/>
        <v>1</v>
      </c>
    </row>
    <row r="44" spans="1:7" ht="15.75" customHeight="1" x14ac:dyDescent="0.25">
      <c r="A44" s="118"/>
      <c r="B44" s="119" t="s">
        <v>866</v>
      </c>
      <c r="C44" s="120">
        <v>0</v>
      </c>
      <c r="D44" s="121">
        <v>6</v>
      </c>
      <c r="E44" s="16"/>
      <c r="F44" s="16"/>
      <c r="G44" s="3" t="b">
        <f t="shared" si="0"/>
        <v>0</v>
      </c>
    </row>
    <row r="45" spans="1:7" ht="15.75" customHeight="1" x14ac:dyDescent="0.25">
      <c r="A45" s="118"/>
      <c r="B45" s="119" t="s">
        <v>867</v>
      </c>
      <c r="C45" s="120">
        <v>1</v>
      </c>
      <c r="D45" s="121">
        <v>1</v>
      </c>
      <c r="E45" s="16"/>
      <c r="F45" s="16"/>
      <c r="G45" s="3" t="b">
        <f t="shared" si="0"/>
        <v>1</v>
      </c>
    </row>
    <row r="46" spans="1:7" ht="15.75" customHeight="1" x14ac:dyDescent="0.25">
      <c r="A46" s="118"/>
      <c r="B46" s="119" t="s">
        <v>872</v>
      </c>
      <c r="C46" s="120">
        <v>0</v>
      </c>
      <c r="D46" s="121">
        <v>1</v>
      </c>
      <c r="E46" s="16"/>
      <c r="F46" s="16"/>
      <c r="G46" s="3" t="b">
        <f t="shared" si="0"/>
        <v>0</v>
      </c>
    </row>
    <row r="47" spans="1:7" ht="15.75" customHeight="1" x14ac:dyDescent="0.25">
      <c r="A47" s="118"/>
      <c r="B47" s="119" t="s">
        <v>876</v>
      </c>
      <c r="C47" s="120">
        <v>0</v>
      </c>
      <c r="D47" s="121">
        <v>2</v>
      </c>
      <c r="E47" s="16"/>
      <c r="F47" s="16"/>
      <c r="G47" s="3" t="b">
        <f t="shared" si="0"/>
        <v>0</v>
      </c>
    </row>
    <row r="48" spans="1:7" ht="15.75" customHeight="1" x14ac:dyDescent="0.25">
      <c r="A48" s="118"/>
      <c r="B48" s="119" t="s">
        <v>878</v>
      </c>
      <c r="C48" s="120">
        <v>0</v>
      </c>
      <c r="D48" s="121">
        <v>2</v>
      </c>
      <c r="E48" s="16"/>
      <c r="F48" s="16"/>
      <c r="G48" s="3" t="b">
        <f t="shared" si="0"/>
        <v>0</v>
      </c>
    </row>
    <row r="49" spans="1:7" ht="15.75" customHeight="1" x14ac:dyDescent="0.25">
      <c r="A49" s="118"/>
      <c r="B49" s="119" t="s">
        <v>881</v>
      </c>
      <c r="C49" s="120">
        <v>0</v>
      </c>
      <c r="D49" s="121">
        <v>2</v>
      </c>
      <c r="E49" s="16"/>
      <c r="F49" s="16"/>
      <c r="G49" s="3" t="b">
        <f t="shared" si="0"/>
        <v>0</v>
      </c>
    </row>
    <row r="50" spans="1:7" ht="15.75" customHeight="1" x14ac:dyDescent="0.25">
      <c r="A50" s="118"/>
      <c r="B50" s="119" t="s">
        <v>883</v>
      </c>
      <c r="C50" s="120">
        <v>0</v>
      </c>
      <c r="D50" s="121">
        <v>5</v>
      </c>
      <c r="E50" s="16"/>
      <c r="F50" s="16"/>
      <c r="G50" s="3" t="b">
        <f t="shared" si="0"/>
        <v>0</v>
      </c>
    </row>
    <row r="51" spans="1:7" ht="15.75" customHeight="1" x14ac:dyDescent="0.25">
      <c r="A51" s="118"/>
      <c r="B51" s="119" t="s">
        <v>884</v>
      </c>
      <c r="C51" s="120">
        <v>0</v>
      </c>
      <c r="D51" s="121">
        <v>1</v>
      </c>
      <c r="E51" s="16"/>
      <c r="F51" s="16"/>
      <c r="G51" s="3" t="b">
        <f t="shared" si="0"/>
        <v>0</v>
      </c>
    </row>
    <row r="52" spans="1:7" ht="15.75" customHeight="1" x14ac:dyDescent="0.25">
      <c r="A52" s="118"/>
      <c r="B52" s="119" t="s">
        <v>886</v>
      </c>
      <c r="C52" s="120">
        <v>0</v>
      </c>
      <c r="D52" s="121">
        <v>2</v>
      </c>
      <c r="E52" s="16"/>
      <c r="F52" s="16"/>
      <c r="G52" s="3" t="b">
        <f t="shared" si="0"/>
        <v>0</v>
      </c>
    </row>
    <row r="53" spans="1:7" ht="15.75" customHeight="1" x14ac:dyDescent="0.25">
      <c r="A53" s="118"/>
      <c r="B53" s="119" t="s">
        <v>888</v>
      </c>
      <c r="C53" s="120">
        <v>0</v>
      </c>
      <c r="D53" s="121">
        <v>2</v>
      </c>
      <c r="E53" s="16"/>
      <c r="F53" s="16"/>
      <c r="G53" s="3" t="b">
        <f t="shared" si="0"/>
        <v>0</v>
      </c>
    </row>
    <row r="54" spans="1:7" ht="15.75" customHeight="1" x14ac:dyDescent="0.25">
      <c r="A54" s="118"/>
      <c r="B54" s="119" t="s">
        <v>890</v>
      </c>
      <c r="C54" s="120">
        <v>0</v>
      </c>
      <c r="D54" s="121">
        <v>3</v>
      </c>
      <c r="E54" s="16"/>
      <c r="F54" s="16"/>
      <c r="G54" s="3" t="b">
        <f t="shared" si="0"/>
        <v>0</v>
      </c>
    </row>
    <row r="55" spans="1:7" ht="15.75" customHeight="1" x14ac:dyDescent="0.25">
      <c r="A55" s="118"/>
      <c r="B55" s="119" t="s">
        <v>892</v>
      </c>
      <c r="C55" s="120">
        <v>2</v>
      </c>
      <c r="D55" s="121">
        <v>2</v>
      </c>
      <c r="E55" s="16"/>
      <c r="F55" s="16"/>
      <c r="G55" s="3" t="b">
        <f t="shared" si="0"/>
        <v>1</v>
      </c>
    </row>
    <row r="56" spans="1:7" ht="15.75" customHeight="1" x14ac:dyDescent="0.25">
      <c r="A56" s="118"/>
      <c r="B56" s="119" t="s">
        <v>893</v>
      </c>
      <c r="C56" s="120">
        <v>0</v>
      </c>
      <c r="D56" s="121">
        <v>3</v>
      </c>
      <c r="E56" s="16"/>
      <c r="F56" s="16"/>
      <c r="G56" s="3" t="b">
        <f t="shared" si="0"/>
        <v>0</v>
      </c>
    </row>
    <row r="57" spans="1:7" ht="15.75" customHeight="1" x14ac:dyDescent="0.25">
      <c r="A57" s="111" t="s">
        <v>895</v>
      </c>
      <c r="B57" s="111" t="s">
        <v>896</v>
      </c>
      <c r="C57" s="116">
        <v>0</v>
      </c>
      <c r="D57" s="117">
        <v>5</v>
      </c>
      <c r="E57" s="16"/>
      <c r="F57" s="16"/>
      <c r="G57" s="3" t="b">
        <f t="shared" si="0"/>
        <v>0</v>
      </c>
    </row>
    <row r="58" spans="1:7" ht="15.75" customHeight="1" x14ac:dyDescent="0.25">
      <c r="A58" s="118"/>
      <c r="B58" s="119" t="s">
        <v>898</v>
      </c>
      <c r="C58" s="120">
        <v>0</v>
      </c>
      <c r="D58" s="121">
        <v>3</v>
      </c>
      <c r="E58" s="16"/>
      <c r="F58" s="16"/>
      <c r="G58" s="3" t="b">
        <f t="shared" si="0"/>
        <v>0</v>
      </c>
    </row>
    <row r="59" spans="1:7" ht="15.75" customHeight="1" x14ac:dyDescent="0.25">
      <c r="A59" s="118"/>
      <c r="B59" s="119" t="s">
        <v>900</v>
      </c>
      <c r="C59" s="120">
        <v>0</v>
      </c>
      <c r="D59" s="121">
        <v>14</v>
      </c>
      <c r="E59" s="16"/>
      <c r="F59" s="16"/>
      <c r="G59" s="3" t="b">
        <f t="shared" si="0"/>
        <v>0</v>
      </c>
    </row>
    <row r="60" spans="1:7" ht="15.75" customHeight="1" x14ac:dyDescent="0.25">
      <c r="A60" s="118"/>
      <c r="B60" s="119" t="s">
        <v>902</v>
      </c>
      <c r="C60" s="120">
        <v>0</v>
      </c>
      <c r="D60" s="121">
        <v>1</v>
      </c>
      <c r="E60" s="16"/>
      <c r="F60" s="16"/>
      <c r="G60" s="3" t="b">
        <f t="shared" si="0"/>
        <v>0</v>
      </c>
    </row>
    <row r="61" spans="1:7" ht="15.75" customHeight="1" x14ac:dyDescent="0.25">
      <c r="A61" s="118"/>
      <c r="B61" s="119" t="s">
        <v>904</v>
      </c>
      <c r="C61" s="120">
        <v>21</v>
      </c>
      <c r="D61" s="121">
        <v>22</v>
      </c>
      <c r="E61" s="16"/>
      <c r="F61" s="16"/>
      <c r="G61" s="3" t="b">
        <f t="shared" si="0"/>
        <v>0</v>
      </c>
    </row>
    <row r="62" spans="1:7" ht="15.75" customHeight="1" x14ac:dyDescent="0.25">
      <c r="A62" s="118"/>
      <c r="B62" s="119" t="s">
        <v>906</v>
      </c>
      <c r="C62" s="120">
        <v>12</v>
      </c>
      <c r="D62" s="121">
        <v>23</v>
      </c>
      <c r="E62" s="16"/>
      <c r="F62" s="16"/>
      <c r="G62" s="3" t="b">
        <f t="shared" si="0"/>
        <v>0</v>
      </c>
    </row>
    <row r="63" spans="1:7" ht="15.75" customHeight="1" x14ac:dyDescent="0.25">
      <c r="A63" s="111" t="s">
        <v>907</v>
      </c>
      <c r="B63" s="111" t="s">
        <v>908</v>
      </c>
      <c r="C63" s="116">
        <v>8</v>
      </c>
      <c r="D63" s="117">
        <v>8</v>
      </c>
      <c r="E63" s="16"/>
      <c r="F63" s="16"/>
      <c r="G63" s="3" t="b">
        <f t="shared" si="0"/>
        <v>1</v>
      </c>
    </row>
    <row r="64" spans="1:7" ht="15.75" customHeight="1" x14ac:dyDescent="0.25">
      <c r="A64" s="118"/>
      <c r="B64" s="119" t="s">
        <v>912</v>
      </c>
      <c r="C64" s="120">
        <v>6</v>
      </c>
      <c r="D64" s="121">
        <v>10</v>
      </c>
      <c r="E64" s="16"/>
      <c r="F64" s="16"/>
      <c r="G64" s="3" t="b">
        <f t="shared" si="0"/>
        <v>0</v>
      </c>
    </row>
    <row r="65" spans="1:7" ht="15.75" customHeight="1" x14ac:dyDescent="0.25">
      <c r="A65" s="118"/>
      <c r="B65" s="119" t="s">
        <v>913</v>
      </c>
      <c r="C65" s="120">
        <v>4</v>
      </c>
      <c r="D65" s="121">
        <v>4</v>
      </c>
      <c r="E65" s="16"/>
      <c r="F65" s="16"/>
      <c r="G65" s="3" t="b">
        <f t="shared" si="0"/>
        <v>1</v>
      </c>
    </row>
    <row r="66" spans="1:7" ht="15.75" customHeight="1" x14ac:dyDescent="0.25">
      <c r="A66" s="118"/>
      <c r="B66" s="119" t="s">
        <v>916</v>
      </c>
      <c r="C66" s="120">
        <v>3</v>
      </c>
      <c r="D66" s="121">
        <v>3</v>
      </c>
      <c r="E66" s="16"/>
      <c r="F66" s="16"/>
      <c r="G66" s="3" t="b">
        <f t="shared" si="0"/>
        <v>1</v>
      </c>
    </row>
    <row r="67" spans="1:7" ht="15.75" customHeight="1" x14ac:dyDescent="0.25">
      <c r="A67" s="118"/>
      <c r="B67" s="119" t="s">
        <v>917</v>
      </c>
      <c r="C67" s="120">
        <v>6</v>
      </c>
      <c r="D67" s="121">
        <v>7</v>
      </c>
      <c r="E67" s="16"/>
      <c r="F67" s="16"/>
      <c r="G67" s="3" t="b">
        <f t="shared" si="0"/>
        <v>0</v>
      </c>
    </row>
    <row r="68" spans="1:7" ht="15.75" customHeight="1" x14ac:dyDescent="0.25">
      <c r="A68" s="118"/>
      <c r="B68" s="119" t="s">
        <v>919</v>
      </c>
      <c r="C68" s="120">
        <v>6</v>
      </c>
      <c r="D68" s="121">
        <v>6</v>
      </c>
      <c r="E68" s="16"/>
      <c r="F68" s="16"/>
      <c r="G68" s="3" t="b">
        <f t="shared" si="0"/>
        <v>1</v>
      </c>
    </row>
    <row r="69" spans="1:7" ht="15.75" customHeight="1" x14ac:dyDescent="0.25">
      <c r="A69" s="118"/>
      <c r="B69" s="119" t="s">
        <v>921</v>
      </c>
      <c r="C69" s="120">
        <v>6</v>
      </c>
      <c r="D69" s="121">
        <v>6</v>
      </c>
      <c r="E69" s="16"/>
      <c r="F69" s="16"/>
      <c r="G69" s="3" t="b">
        <f t="shared" si="0"/>
        <v>1</v>
      </c>
    </row>
    <row r="70" spans="1:7" ht="15.75" customHeight="1" x14ac:dyDescent="0.25">
      <c r="A70" s="118"/>
      <c r="B70" s="119" t="s">
        <v>923</v>
      </c>
      <c r="C70" s="120">
        <v>0</v>
      </c>
      <c r="D70" s="121">
        <v>7</v>
      </c>
      <c r="E70" s="16"/>
      <c r="F70" s="16"/>
      <c r="G70" s="3" t="b">
        <f t="shared" si="0"/>
        <v>0</v>
      </c>
    </row>
    <row r="71" spans="1:7" ht="15.75" customHeight="1" x14ac:dyDescent="0.25">
      <c r="A71" s="118"/>
      <c r="B71" s="119" t="s">
        <v>924</v>
      </c>
      <c r="C71" s="120">
        <v>0</v>
      </c>
      <c r="D71" s="121">
        <v>7</v>
      </c>
      <c r="E71" s="16"/>
      <c r="F71" s="16"/>
      <c r="G71" s="3" t="b">
        <f t="shared" si="0"/>
        <v>0</v>
      </c>
    </row>
    <row r="72" spans="1:7" ht="15.75" customHeight="1" x14ac:dyDescent="0.25">
      <c r="A72" s="118"/>
      <c r="B72" s="119" t="s">
        <v>926</v>
      </c>
      <c r="C72" s="120">
        <v>0</v>
      </c>
      <c r="D72" s="121">
        <v>15</v>
      </c>
      <c r="E72" s="16"/>
      <c r="F72" s="16"/>
      <c r="G72" s="3" t="b">
        <f t="shared" si="0"/>
        <v>0</v>
      </c>
    </row>
    <row r="73" spans="1:7" ht="15.75" customHeight="1" x14ac:dyDescent="0.25">
      <c r="A73" s="118"/>
      <c r="B73" s="119" t="s">
        <v>928</v>
      </c>
      <c r="C73" s="120">
        <v>5</v>
      </c>
      <c r="D73" s="121">
        <v>5</v>
      </c>
      <c r="E73" s="16"/>
      <c r="F73" s="16"/>
      <c r="G73" s="3" t="b">
        <f t="shared" si="0"/>
        <v>1</v>
      </c>
    </row>
    <row r="74" spans="1:7" ht="15.75" customHeight="1" x14ac:dyDescent="0.25">
      <c r="A74" s="118"/>
      <c r="B74" s="119" t="s">
        <v>930</v>
      </c>
      <c r="C74" s="120">
        <v>12</v>
      </c>
      <c r="D74" s="121">
        <v>12</v>
      </c>
      <c r="E74" s="16"/>
      <c r="F74" s="16"/>
      <c r="G74" s="3" t="b">
        <f t="shared" si="0"/>
        <v>1</v>
      </c>
    </row>
    <row r="75" spans="1:7" ht="15.75" customHeight="1" x14ac:dyDescent="0.25">
      <c r="A75" s="118"/>
      <c r="B75" s="119" t="s">
        <v>932</v>
      </c>
      <c r="C75" s="120">
        <v>5</v>
      </c>
      <c r="D75" s="121">
        <v>5</v>
      </c>
      <c r="E75" s="16"/>
      <c r="F75" s="16"/>
      <c r="G75" s="3" t="b">
        <f t="shared" si="0"/>
        <v>1</v>
      </c>
    </row>
    <row r="76" spans="1:7" ht="15.75" customHeight="1" x14ac:dyDescent="0.25">
      <c r="A76" s="118"/>
      <c r="B76" s="119" t="s">
        <v>933</v>
      </c>
      <c r="C76" s="120">
        <v>2</v>
      </c>
      <c r="D76" s="121">
        <v>2</v>
      </c>
      <c r="E76" s="16"/>
      <c r="F76" s="16"/>
      <c r="G76" s="3" t="b">
        <f t="shared" si="0"/>
        <v>1</v>
      </c>
    </row>
    <row r="77" spans="1:7" ht="15.75" customHeight="1" x14ac:dyDescent="0.25">
      <c r="A77" s="118"/>
      <c r="B77" s="119" t="s">
        <v>935</v>
      </c>
      <c r="C77" s="120">
        <v>11</v>
      </c>
      <c r="D77" s="121">
        <v>11</v>
      </c>
      <c r="E77" s="16"/>
      <c r="F77" s="16"/>
      <c r="G77" s="3" t="b">
        <f t="shared" si="0"/>
        <v>1</v>
      </c>
    </row>
    <row r="78" spans="1:7" ht="15.75" customHeight="1" x14ac:dyDescent="0.25">
      <c r="A78" s="118"/>
      <c r="B78" s="119" t="s">
        <v>936</v>
      </c>
      <c r="C78" s="120">
        <v>10</v>
      </c>
      <c r="D78" s="121">
        <v>10</v>
      </c>
      <c r="E78" s="16"/>
      <c r="F78" s="16"/>
      <c r="G78" s="3" t="b">
        <f t="shared" si="0"/>
        <v>1</v>
      </c>
    </row>
    <row r="79" spans="1:7" ht="15.75" customHeight="1" x14ac:dyDescent="0.25">
      <c r="A79" s="118"/>
      <c r="B79" s="119" t="s">
        <v>937</v>
      </c>
      <c r="C79" s="120">
        <v>0</v>
      </c>
      <c r="D79" s="121">
        <v>25</v>
      </c>
      <c r="E79" s="16"/>
      <c r="F79" s="16"/>
      <c r="G79" s="3" t="b">
        <f t="shared" si="0"/>
        <v>0</v>
      </c>
    </row>
    <row r="80" spans="1:7" ht="15.75" customHeight="1" x14ac:dyDescent="0.25">
      <c r="A80" s="111" t="s">
        <v>939</v>
      </c>
      <c r="B80" s="111" t="s">
        <v>940</v>
      </c>
      <c r="C80" s="116">
        <v>0</v>
      </c>
      <c r="D80" s="117">
        <v>3</v>
      </c>
      <c r="E80" s="16"/>
      <c r="F80" s="16"/>
      <c r="G80" s="3" t="b">
        <f t="shared" si="0"/>
        <v>0</v>
      </c>
    </row>
    <row r="81" spans="1:7" ht="15.75" customHeight="1" x14ac:dyDescent="0.25">
      <c r="A81" s="118"/>
      <c r="B81" s="119" t="s">
        <v>942</v>
      </c>
      <c r="C81" s="120">
        <v>0</v>
      </c>
      <c r="D81" s="121">
        <v>2</v>
      </c>
      <c r="E81" s="16"/>
      <c r="F81" s="16"/>
      <c r="G81" s="3" t="b">
        <f t="shared" si="0"/>
        <v>0</v>
      </c>
    </row>
    <row r="82" spans="1:7" ht="15.75" customHeight="1" x14ac:dyDescent="0.25">
      <c r="A82" s="118"/>
      <c r="B82" s="119" t="s">
        <v>943</v>
      </c>
      <c r="C82" s="120">
        <v>2</v>
      </c>
      <c r="D82" s="121">
        <v>2</v>
      </c>
      <c r="E82" s="16"/>
      <c r="F82" s="16"/>
      <c r="G82" s="3" t="b">
        <f t="shared" si="0"/>
        <v>1</v>
      </c>
    </row>
    <row r="83" spans="1:7" ht="15.75" customHeight="1" x14ac:dyDescent="0.25">
      <c r="A83" s="118"/>
      <c r="B83" s="119" t="s">
        <v>945</v>
      </c>
      <c r="C83" s="120">
        <v>2</v>
      </c>
      <c r="D83" s="121">
        <v>2</v>
      </c>
      <c r="E83" s="16"/>
      <c r="F83" s="16"/>
      <c r="G83" s="3" t="b">
        <f t="shared" si="0"/>
        <v>1</v>
      </c>
    </row>
    <row r="84" spans="1:7" ht="15.75" customHeight="1" x14ac:dyDescent="0.25">
      <c r="A84" s="118"/>
      <c r="B84" s="119" t="s">
        <v>947</v>
      </c>
      <c r="C84" s="120">
        <v>2</v>
      </c>
      <c r="D84" s="121">
        <v>2</v>
      </c>
      <c r="E84" s="16"/>
      <c r="F84" s="16"/>
      <c r="G84" s="3" t="b">
        <f t="shared" si="0"/>
        <v>1</v>
      </c>
    </row>
    <row r="85" spans="1:7" ht="15.75" customHeight="1" x14ac:dyDescent="0.25">
      <c r="A85" s="118"/>
      <c r="B85" s="119" t="s">
        <v>949</v>
      </c>
      <c r="C85" s="120">
        <v>2</v>
      </c>
      <c r="D85" s="121">
        <v>2</v>
      </c>
      <c r="E85" s="16"/>
      <c r="F85" s="16"/>
      <c r="G85" s="3" t="b">
        <f t="shared" si="0"/>
        <v>1</v>
      </c>
    </row>
    <row r="86" spans="1:7" ht="15.75" customHeight="1" x14ac:dyDescent="0.25">
      <c r="A86" s="118"/>
      <c r="B86" s="119" t="s">
        <v>951</v>
      </c>
      <c r="C86" s="120">
        <v>2</v>
      </c>
      <c r="D86" s="121">
        <v>2</v>
      </c>
      <c r="E86" s="16"/>
      <c r="F86" s="16"/>
      <c r="G86" s="3" t="b">
        <f t="shared" si="0"/>
        <v>1</v>
      </c>
    </row>
    <row r="87" spans="1:7" ht="15.75" customHeight="1" x14ac:dyDescent="0.25">
      <c r="A87" s="118"/>
      <c r="B87" s="119" t="s">
        <v>953</v>
      </c>
      <c r="C87" s="120">
        <v>2</v>
      </c>
      <c r="D87" s="121">
        <v>2</v>
      </c>
      <c r="E87" s="16"/>
      <c r="F87" s="16"/>
      <c r="G87" s="3" t="b">
        <f t="shared" si="0"/>
        <v>1</v>
      </c>
    </row>
    <row r="88" spans="1:7" ht="15.75" customHeight="1" x14ac:dyDescent="0.25">
      <c r="A88" s="118"/>
      <c r="B88" s="119" t="s">
        <v>957</v>
      </c>
      <c r="C88" s="120">
        <v>2</v>
      </c>
      <c r="D88" s="121">
        <v>2</v>
      </c>
      <c r="E88" s="16"/>
      <c r="F88" s="16"/>
      <c r="G88" s="3" t="b">
        <f t="shared" si="0"/>
        <v>1</v>
      </c>
    </row>
    <row r="89" spans="1:7" ht="15.75" customHeight="1" x14ac:dyDescent="0.25">
      <c r="A89" s="118"/>
      <c r="B89" s="119" t="s">
        <v>959</v>
      </c>
      <c r="C89" s="120">
        <v>2</v>
      </c>
      <c r="D89" s="121">
        <v>2</v>
      </c>
      <c r="E89" s="16"/>
      <c r="F89" s="16"/>
      <c r="G89" s="3" t="b">
        <f t="shared" si="0"/>
        <v>1</v>
      </c>
    </row>
    <row r="90" spans="1:7" ht="15.75" customHeight="1" x14ac:dyDescent="0.25">
      <c r="A90" s="118"/>
      <c r="B90" s="119" t="s">
        <v>962</v>
      </c>
      <c r="C90" s="120">
        <v>2</v>
      </c>
      <c r="D90" s="121">
        <v>2</v>
      </c>
      <c r="E90" s="16"/>
      <c r="F90" s="16"/>
      <c r="G90" s="3" t="b">
        <f t="shared" si="0"/>
        <v>1</v>
      </c>
    </row>
    <row r="91" spans="1:7" ht="15.75" customHeight="1" x14ac:dyDescent="0.25">
      <c r="A91" s="118"/>
      <c r="B91" s="119" t="s">
        <v>964</v>
      </c>
      <c r="C91" s="120">
        <v>2</v>
      </c>
      <c r="D91" s="121">
        <v>2</v>
      </c>
      <c r="E91" s="16"/>
      <c r="F91" s="16"/>
      <c r="G91" s="3" t="b">
        <f t="shared" si="0"/>
        <v>1</v>
      </c>
    </row>
    <row r="92" spans="1:7" ht="15.75" customHeight="1" x14ac:dyDescent="0.25">
      <c r="A92" s="118"/>
      <c r="B92" s="119" t="s">
        <v>966</v>
      </c>
      <c r="C92" s="120">
        <v>1</v>
      </c>
      <c r="D92" s="121">
        <v>1</v>
      </c>
      <c r="E92" s="16"/>
      <c r="F92" s="16"/>
      <c r="G92" s="3" t="b">
        <f t="shared" si="0"/>
        <v>1</v>
      </c>
    </row>
    <row r="93" spans="1:7" ht="15.75" customHeight="1" x14ac:dyDescent="0.25">
      <c r="A93" s="118"/>
      <c r="B93" s="119" t="s">
        <v>967</v>
      </c>
      <c r="C93" s="120">
        <v>1</v>
      </c>
      <c r="D93" s="121">
        <v>2</v>
      </c>
      <c r="E93" s="16"/>
      <c r="F93" s="16"/>
      <c r="G93" s="3" t="b">
        <f t="shared" si="0"/>
        <v>0</v>
      </c>
    </row>
    <row r="94" spans="1:7" ht="15.75" customHeight="1" x14ac:dyDescent="0.25">
      <c r="A94" s="118"/>
      <c r="B94" s="119" t="s">
        <v>970</v>
      </c>
      <c r="C94" s="120">
        <v>0</v>
      </c>
      <c r="D94" s="121">
        <v>2</v>
      </c>
      <c r="E94" s="16"/>
      <c r="F94" s="16"/>
      <c r="G94" s="3" t="b">
        <f t="shared" si="0"/>
        <v>0</v>
      </c>
    </row>
    <row r="95" spans="1:7" ht="15.75" customHeight="1" x14ac:dyDescent="0.25">
      <c r="A95" s="118"/>
      <c r="B95" s="119" t="s">
        <v>972</v>
      </c>
      <c r="C95" s="120">
        <v>0</v>
      </c>
      <c r="D95" s="121">
        <v>3</v>
      </c>
      <c r="E95" s="16"/>
      <c r="F95" s="16"/>
      <c r="G95" s="3" t="b">
        <f t="shared" si="0"/>
        <v>0</v>
      </c>
    </row>
    <row r="96" spans="1:7" ht="15.75" customHeight="1" x14ac:dyDescent="0.25">
      <c r="A96" s="118"/>
      <c r="B96" s="119" t="s">
        <v>973</v>
      </c>
      <c r="C96" s="120">
        <v>2</v>
      </c>
      <c r="D96" s="121">
        <v>2</v>
      </c>
      <c r="E96" s="16"/>
      <c r="F96" s="16"/>
      <c r="G96" s="3" t="b">
        <f t="shared" si="0"/>
        <v>1</v>
      </c>
    </row>
    <row r="97" spans="1:7" ht="15.75" customHeight="1" x14ac:dyDescent="0.25">
      <c r="A97" s="118"/>
      <c r="B97" s="119" t="s">
        <v>975</v>
      </c>
      <c r="C97" s="120">
        <v>2</v>
      </c>
      <c r="D97" s="121">
        <v>2</v>
      </c>
      <c r="E97" s="16"/>
      <c r="F97" s="16"/>
      <c r="G97" s="3" t="b">
        <f t="shared" si="0"/>
        <v>1</v>
      </c>
    </row>
    <row r="98" spans="1:7" ht="15.75" customHeight="1" x14ac:dyDescent="0.25">
      <c r="A98" s="111" t="s">
        <v>976</v>
      </c>
      <c r="B98" s="111" t="s">
        <v>977</v>
      </c>
      <c r="C98" s="116">
        <v>1</v>
      </c>
      <c r="D98" s="117">
        <v>1</v>
      </c>
      <c r="E98" s="16"/>
      <c r="F98" s="16"/>
      <c r="G98" s="3" t="b">
        <f t="shared" si="0"/>
        <v>1</v>
      </c>
    </row>
    <row r="99" spans="1:7" ht="15.75" customHeight="1" x14ac:dyDescent="0.25">
      <c r="A99" s="118"/>
      <c r="B99" s="119" t="s">
        <v>979</v>
      </c>
      <c r="C99" s="120">
        <v>2</v>
      </c>
      <c r="D99" s="121">
        <v>2</v>
      </c>
      <c r="E99" s="16"/>
      <c r="F99" s="16"/>
    </row>
    <row r="100" spans="1:7" ht="15.75" customHeight="1" x14ac:dyDescent="0.25">
      <c r="A100" s="118"/>
      <c r="B100" s="119" t="s">
        <v>980</v>
      </c>
      <c r="C100" s="120">
        <v>1</v>
      </c>
      <c r="D100" s="121">
        <v>2</v>
      </c>
      <c r="E100" s="16"/>
      <c r="F100" s="16"/>
    </row>
    <row r="101" spans="1:7" ht="15.75" customHeight="1" x14ac:dyDescent="0.25">
      <c r="A101" s="118"/>
      <c r="B101" s="119" t="s">
        <v>982</v>
      </c>
      <c r="C101" s="120">
        <v>5</v>
      </c>
      <c r="D101" s="121">
        <v>6</v>
      </c>
      <c r="E101" s="16"/>
      <c r="F101" s="16"/>
    </row>
    <row r="102" spans="1:7" ht="15.75" customHeight="1" x14ac:dyDescent="0.25">
      <c r="A102" s="118"/>
      <c r="B102" s="119" t="s">
        <v>984</v>
      </c>
      <c r="C102" s="120">
        <v>0</v>
      </c>
      <c r="D102" s="121">
        <v>1</v>
      </c>
      <c r="E102" s="16"/>
      <c r="F102" s="16"/>
    </row>
    <row r="103" spans="1:7" ht="15.75" customHeight="1" x14ac:dyDescent="0.25">
      <c r="A103" s="118"/>
      <c r="B103" s="119" t="s">
        <v>985</v>
      </c>
      <c r="C103" s="120">
        <v>0</v>
      </c>
      <c r="D103" s="121">
        <v>1</v>
      </c>
      <c r="E103" s="16"/>
      <c r="F103" s="16"/>
    </row>
    <row r="104" spans="1:7" ht="15.75" customHeight="1" x14ac:dyDescent="0.25">
      <c r="A104" s="118"/>
      <c r="B104" s="119" t="s">
        <v>986</v>
      </c>
      <c r="C104" s="120">
        <v>0</v>
      </c>
      <c r="D104" s="121">
        <v>3</v>
      </c>
      <c r="E104" s="16"/>
      <c r="F104" s="16"/>
    </row>
    <row r="105" spans="1:7" ht="15.75" customHeight="1" x14ac:dyDescent="0.25">
      <c r="A105" s="111" t="s">
        <v>987</v>
      </c>
      <c r="B105" s="111" t="s">
        <v>988</v>
      </c>
      <c r="C105" s="116">
        <v>21</v>
      </c>
      <c r="D105" s="117">
        <v>22</v>
      </c>
      <c r="E105" s="16"/>
      <c r="F105" s="16"/>
    </row>
    <row r="106" spans="1:7" ht="15.75" customHeight="1" x14ac:dyDescent="0.25">
      <c r="A106" s="118"/>
      <c r="B106" s="119" t="s">
        <v>990</v>
      </c>
      <c r="C106" s="120">
        <v>0</v>
      </c>
      <c r="D106" s="121">
        <v>2</v>
      </c>
      <c r="E106" s="16"/>
      <c r="F106" s="16"/>
    </row>
    <row r="107" spans="1:7" ht="15.75" customHeight="1" x14ac:dyDescent="0.25">
      <c r="A107" s="118"/>
      <c r="B107" s="119" t="s">
        <v>992</v>
      </c>
      <c r="C107" s="120">
        <v>1</v>
      </c>
      <c r="D107" s="121">
        <v>3</v>
      </c>
      <c r="E107" s="16"/>
      <c r="F107" s="16"/>
    </row>
    <row r="108" spans="1:7" ht="15.75" customHeight="1" x14ac:dyDescent="0.25">
      <c r="A108" s="122" t="s">
        <v>3827</v>
      </c>
      <c r="B108" s="123"/>
      <c r="C108" s="124">
        <v>305</v>
      </c>
      <c r="D108" s="125">
        <v>509</v>
      </c>
      <c r="E108" s="16"/>
      <c r="F108" s="16"/>
    </row>
    <row r="109" spans="1:7" ht="15.75" customHeight="1" x14ac:dyDescent="0.25">
      <c r="E109" s="16"/>
      <c r="F109" s="16"/>
    </row>
    <row r="110" spans="1:7" ht="15.75" customHeight="1" x14ac:dyDescent="0.25">
      <c r="E110" s="16"/>
      <c r="F110" s="16"/>
    </row>
    <row r="111" spans="1:7" ht="15.75" customHeight="1" x14ac:dyDescent="0.25">
      <c r="E111" s="16"/>
      <c r="F111" s="16"/>
    </row>
    <row r="112" spans="1:7" ht="15.75" customHeight="1" x14ac:dyDescent="0.25">
      <c r="E112" s="16"/>
      <c r="F112" s="16"/>
    </row>
    <row r="113" spans="5:6" ht="15.75" customHeight="1" x14ac:dyDescent="0.25">
      <c r="E113" s="16"/>
      <c r="F113" s="16"/>
    </row>
    <row r="114" spans="5:6" ht="15.75" customHeight="1" x14ac:dyDescent="0.25">
      <c r="E114" s="16"/>
      <c r="F114" s="16"/>
    </row>
    <row r="115" spans="5:6" ht="15.75" customHeight="1" x14ac:dyDescent="0.25">
      <c r="E115" s="16"/>
      <c r="F115" s="16"/>
    </row>
    <row r="116" spans="5:6" ht="15.75" customHeight="1" x14ac:dyDescent="0.25">
      <c r="E116" s="16"/>
      <c r="F116" s="16"/>
    </row>
    <row r="117" spans="5:6" ht="15.75" customHeight="1" x14ac:dyDescent="0.25">
      <c r="E117" s="16"/>
      <c r="F117" s="16"/>
    </row>
    <row r="118" spans="5:6" ht="15.75" customHeight="1" x14ac:dyDescent="0.25">
      <c r="E118" s="16"/>
      <c r="F118" s="16"/>
    </row>
    <row r="119" spans="5:6" ht="15.75" customHeight="1" x14ac:dyDescent="0.25">
      <c r="E119" s="16"/>
      <c r="F119" s="16"/>
    </row>
    <row r="120" spans="5:6" ht="15.75" customHeight="1" x14ac:dyDescent="0.25">
      <c r="E120" s="16"/>
      <c r="F120" s="16"/>
    </row>
    <row r="121" spans="5:6" ht="15.75" customHeight="1" x14ac:dyDescent="0.25">
      <c r="E121" s="16"/>
      <c r="F121" s="16"/>
    </row>
    <row r="122" spans="5:6" ht="15.75" customHeight="1" x14ac:dyDescent="0.25">
      <c r="E122" s="16"/>
      <c r="F122" s="16"/>
    </row>
    <row r="123" spans="5:6" ht="15.75" customHeight="1" x14ac:dyDescent="0.25">
      <c r="E123" s="16"/>
      <c r="F123" s="16"/>
    </row>
    <row r="124" spans="5:6" ht="15.75" customHeight="1" x14ac:dyDescent="0.25">
      <c r="E124" s="16"/>
      <c r="F124" s="16"/>
    </row>
    <row r="125" spans="5:6" ht="15.75" customHeight="1" x14ac:dyDescent="0.25">
      <c r="E125" s="16"/>
      <c r="F125" s="16"/>
    </row>
    <row r="126" spans="5:6" ht="15.75" customHeight="1" x14ac:dyDescent="0.2"/>
    <row r="127" spans="5:6" ht="15.75" customHeight="1" x14ac:dyDescent="0.2"/>
    <row r="128" spans="5:6"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R764"/>
  <sheetViews>
    <sheetView workbookViewId="0">
      <pane xSplit="8" ySplit="1" topLeftCell="I2" activePane="bottomRight" state="frozen"/>
      <selection pane="topRight" activeCell="I1" sqref="I1"/>
      <selection pane="bottomLeft" activeCell="A2" sqref="A2"/>
      <selection pane="bottomRight" activeCell="I2" sqref="I2"/>
    </sheetView>
  </sheetViews>
  <sheetFormatPr baseColWidth="10" defaultColWidth="12.625" defaultRowHeight="15" customHeight="1" x14ac:dyDescent="0.2"/>
  <cols>
    <col min="1" max="1" width="12" customWidth="1"/>
    <col min="2" max="2" width="23" customWidth="1"/>
    <col min="3" max="3" width="6.75" customWidth="1"/>
    <col min="4" max="4" width="27.375" customWidth="1"/>
    <col min="5" max="5" width="13.125" hidden="1" customWidth="1"/>
    <col min="6" max="6" width="26.75" hidden="1" customWidth="1"/>
    <col min="7" max="7" width="11.875" customWidth="1"/>
    <col min="8" max="8" width="32.875" customWidth="1"/>
    <col min="9" max="9" width="11.75" customWidth="1"/>
    <col min="10" max="11" width="9.125" customWidth="1"/>
    <col min="12" max="12" width="15.625" customWidth="1"/>
    <col min="13" max="13" width="22.375" customWidth="1"/>
    <col min="14" max="14" width="27.375" customWidth="1"/>
    <col min="15" max="15" width="24.125" customWidth="1"/>
    <col min="16" max="16" width="29.25" customWidth="1"/>
    <col min="17" max="17" width="7.875" hidden="1" customWidth="1"/>
    <col min="18" max="18" width="27.5" customWidth="1"/>
    <col min="19" max="19" width="9.75" customWidth="1"/>
    <col min="20" max="20" width="9.25" customWidth="1"/>
    <col min="21" max="21" width="18.375" customWidth="1"/>
    <col min="22" max="22" width="19" customWidth="1"/>
    <col min="23" max="23" width="11.875" hidden="1" customWidth="1"/>
    <col min="24" max="24" width="9.75" hidden="1" customWidth="1"/>
    <col min="25" max="25" width="16.5" customWidth="1"/>
    <col min="26" max="26" width="29.125" customWidth="1"/>
    <col min="27" max="27" width="8" customWidth="1"/>
    <col min="28" max="28" width="10.625" customWidth="1"/>
    <col min="29" max="29" width="19.375" customWidth="1"/>
    <col min="30" max="30" width="12.125" hidden="1" customWidth="1"/>
    <col min="31" max="31" width="18" hidden="1" customWidth="1"/>
    <col min="32" max="32" width="15.5" customWidth="1"/>
    <col min="33" max="33" width="18" customWidth="1"/>
    <col min="34" max="35" width="8" hidden="1" customWidth="1"/>
    <col min="36" max="36" width="8.875" customWidth="1"/>
    <col min="37" max="37" width="18.625" hidden="1" customWidth="1"/>
    <col min="38" max="38" width="17" hidden="1" customWidth="1"/>
    <col min="39" max="39" width="22.125" customWidth="1"/>
    <col min="40" max="40" width="0.375" customWidth="1"/>
    <col min="41" max="44" width="9.875" customWidth="1"/>
  </cols>
  <sheetData>
    <row r="1" spans="1:44" ht="67.5" x14ac:dyDescent="0.2">
      <c r="A1" s="2" t="s">
        <v>0</v>
      </c>
      <c r="B1" s="2" t="s">
        <v>2</v>
      </c>
      <c r="C1" s="4" t="s">
        <v>3</v>
      </c>
      <c r="D1" s="2" t="s">
        <v>5</v>
      </c>
      <c r="E1" s="2" t="s">
        <v>6</v>
      </c>
      <c r="F1" s="2" t="s">
        <v>7</v>
      </c>
      <c r="G1" s="5" t="s">
        <v>1</v>
      </c>
      <c r="H1" s="2" t="s">
        <v>8</v>
      </c>
      <c r="I1" s="6" t="s">
        <v>4</v>
      </c>
      <c r="J1" s="7" t="s">
        <v>9</v>
      </c>
      <c r="K1" s="7" t="s">
        <v>10</v>
      </c>
      <c r="L1" s="2" t="s">
        <v>11</v>
      </c>
      <c r="M1" s="2" t="s">
        <v>12</v>
      </c>
      <c r="N1" s="8" t="s">
        <v>13</v>
      </c>
      <c r="O1" s="8" t="s">
        <v>14</v>
      </c>
      <c r="P1" s="8" t="s">
        <v>15</v>
      </c>
      <c r="Q1" s="8" t="s">
        <v>16</v>
      </c>
      <c r="R1" s="2" t="s">
        <v>17</v>
      </c>
      <c r="S1" s="8" t="s">
        <v>18</v>
      </c>
      <c r="T1" s="8" t="s">
        <v>19</v>
      </c>
      <c r="U1" s="8" t="s">
        <v>20</v>
      </c>
      <c r="V1" s="2" t="s">
        <v>21</v>
      </c>
      <c r="W1" s="8" t="s">
        <v>22</v>
      </c>
      <c r="X1" s="8" t="s">
        <v>23</v>
      </c>
      <c r="Y1" s="8" t="s">
        <v>24</v>
      </c>
      <c r="Z1" s="2" t="s">
        <v>25</v>
      </c>
      <c r="AA1" s="8" t="s">
        <v>26</v>
      </c>
      <c r="AB1" s="8" t="s">
        <v>27</v>
      </c>
      <c r="AC1" s="8" t="s">
        <v>28</v>
      </c>
      <c r="AD1" s="8" t="s">
        <v>29</v>
      </c>
      <c r="AE1" s="8" t="s">
        <v>30</v>
      </c>
      <c r="AF1" s="2" t="s">
        <v>31</v>
      </c>
      <c r="AG1" s="8" t="s">
        <v>32</v>
      </c>
      <c r="AH1" s="8" t="s">
        <v>33</v>
      </c>
      <c r="AI1" s="8" t="s">
        <v>34</v>
      </c>
      <c r="AJ1" s="7" t="s">
        <v>35</v>
      </c>
      <c r="AK1" s="8" t="s">
        <v>36</v>
      </c>
      <c r="AL1" s="8" t="s">
        <v>37</v>
      </c>
      <c r="AM1" s="7" t="s">
        <v>38</v>
      </c>
      <c r="AN1" s="7" t="s">
        <v>39</v>
      </c>
      <c r="AO1" s="8" t="s">
        <v>40</v>
      </c>
      <c r="AP1" s="9" t="s">
        <v>41</v>
      </c>
      <c r="AQ1" s="9" t="s">
        <v>42</v>
      </c>
      <c r="AR1" s="9" t="s">
        <v>43</v>
      </c>
    </row>
    <row r="2" spans="1:44" ht="81" customHeight="1" x14ac:dyDescent="0.2">
      <c r="A2" s="10" t="s">
        <v>44</v>
      </c>
      <c r="B2" s="10" t="s">
        <v>45</v>
      </c>
      <c r="C2" s="10" t="s">
        <v>46</v>
      </c>
      <c r="D2" s="10" t="s">
        <v>47</v>
      </c>
      <c r="E2" s="10" t="s">
        <v>48</v>
      </c>
      <c r="F2" s="10" t="s">
        <v>49</v>
      </c>
      <c r="G2" s="10" t="s">
        <v>50</v>
      </c>
      <c r="H2" s="10" t="s">
        <v>51</v>
      </c>
      <c r="I2" s="10" t="s">
        <v>52</v>
      </c>
      <c r="J2" s="10"/>
      <c r="K2" s="10"/>
      <c r="L2" s="10" t="s">
        <v>53</v>
      </c>
      <c r="M2" s="10" t="s">
        <v>54</v>
      </c>
      <c r="N2" s="10" t="s">
        <v>55</v>
      </c>
      <c r="O2" s="10" t="str">
        <f>VLOOKUP(G2,'Sheet 1 (2)'!$H$4:$M$536,6,FALSE)</f>
        <v/>
      </c>
      <c r="P2" s="10" t="str">
        <f t="shared" ref="P2:P16" si="0">IF(N2&lt;&gt;"",N2,O2)</f>
        <v/>
      </c>
      <c r="Q2" s="10"/>
      <c r="R2" s="10" t="s">
        <v>56</v>
      </c>
      <c r="S2" s="10" t="s">
        <v>55</v>
      </c>
      <c r="T2" s="10" t="str">
        <f>VLOOKUP(G2,'Sheet 1 (2)'!$H$4:$O$536,8,FALSE)</f>
        <v/>
      </c>
      <c r="U2" s="10" t="str">
        <f t="shared" ref="U2:U64" si="1">IF(S2&lt;&gt;"",S2,T2)</f>
        <v/>
      </c>
      <c r="V2" s="10" t="s">
        <v>57</v>
      </c>
      <c r="W2" s="10" t="s">
        <v>55</v>
      </c>
      <c r="X2" s="10" t="str">
        <f>VLOOKUP(G2,'Sheet 1 (2)'!$H$4:$Q$536,10,FALSE)</f>
        <v/>
      </c>
      <c r="Y2" s="10" t="str">
        <f t="shared" ref="Y2:Y159" si="2">IF(W2&lt;&gt;"",W2,X2)</f>
        <v/>
      </c>
      <c r="Z2" s="10"/>
      <c r="AA2" s="10" t="s">
        <v>55</v>
      </c>
      <c r="AB2" s="10" t="str">
        <f>VLOOKUP(G2,'Sheet 1 (2)'!$H$4:$S$536,12,FALSE)</f>
        <v/>
      </c>
      <c r="AC2" s="10" t="str">
        <f t="shared" ref="AC2:AC67" si="3">IF(AA2&lt;&gt;"",AA2,AB2)</f>
        <v/>
      </c>
      <c r="AD2" s="10" t="s">
        <v>55</v>
      </c>
      <c r="AE2" s="10" t="str">
        <f>VLOOKUP(G2,'Sheet 1 (2)'!$H$4:$AF$536,25,FALSE)</f>
        <v/>
      </c>
      <c r="AF2" s="10" t="s">
        <v>58</v>
      </c>
      <c r="AG2" s="10" t="str">
        <f t="shared" ref="AG2:AG64" si="4">IF(AD2&lt;&gt;"",AD2,AE2)</f>
        <v/>
      </c>
      <c r="AH2" s="10" t="s">
        <v>55</v>
      </c>
      <c r="AI2" s="10" t="str">
        <f>VLOOKUP(G2,'Sheet 1 (2)'!$H$4:$AG$536,26,FALSE)</f>
        <v>NO</v>
      </c>
      <c r="AJ2" s="10" t="s">
        <v>52</v>
      </c>
      <c r="AK2" s="10" t="s">
        <v>55</v>
      </c>
      <c r="AL2" s="10" t="str">
        <f>VLOOKUP(G2,'Sheet 1 (2)'!$H$4:$AH$536,27,FALSE)</f>
        <v>Base de datos de cuántos acceden a población masiva</v>
      </c>
      <c r="AM2" s="10" t="s">
        <v>59</v>
      </c>
      <c r="AN2" s="10">
        <v>1</v>
      </c>
      <c r="AO2" s="10">
        <f t="shared" ref="AO2:AO564" si="5">+IF(AJ2="SI",1,0)</f>
        <v>0</v>
      </c>
      <c r="AP2" s="11"/>
      <c r="AQ2" s="11"/>
      <c r="AR2" s="11"/>
    </row>
    <row r="3" spans="1:44" ht="56.25" x14ac:dyDescent="0.2">
      <c r="A3" s="10" t="s">
        <v>44</v>
      </c>
      <c r="B3" s="10" t="s">
        <v>45</v>
      </c>
      <c r="C3" s="10" t="s">
        <v>46</v>
      </c>
      <c r="D3" s="10" t="s">
        <v>47</v>
      </c>
      <c r="E3" s="10" t="s">
        <v>48</v>
      </c>
      <c r="F3" s="10" t="s">
        <v>49</v>
      </c>
      <c r="G3" s="10" t="s">
        <v>60</v>
      </c>
      <c r="H3" s="10" t="s">
        <v>61</v>
      </c>
      <c r="I3" s="10" t="s">
        <v>52</v>
      </c>
      <c r="J3" s="10"/>
      <c r="K3" s="10"/>
      <c r="L3" s="10" t="s">
        <v>53</v>
      </c>
      <c r="M3" s="10" t="s">
        <v>62</v>
      </c>
      <c r="N3" s="10" t="s">
        <v>55</v>
      </c>
      <c r="O3" s="10" t="str">
        <f>VLOOKUP(G3,'Sheet 1 (2)'!$H$4:$M$536,6,FALSE)</f>
        <v>Número fijo de atención mínima. Lo programan las diris o diresa y MINSA</v>
      </c>
      <c r="P3" s="10" t="str">
        <f t="shared" si="0"/>
        <v>Número fijo de atención mínima. Lo programan las diris o diresa y MINSA</v>
      </c>
      <c r="Q3" s="10"/>
      <c r="R3" s="10" t="s">
        <v>63</v>
      </c>
      <c r="S3" s="10" t="s">
        <v>55</v>
      </c>
      <c r="T3" s="10" t="str">
        <f>VLOOKUP(G3,'Sheet 1 (2)'!$H$4:$O$536,8,FALSE)</f>
        <v/>
      </c>
      <c r="U3" s="10" t="str">
        <f t="shared" si="1"/>
        <v/>
      </c>
      <c r="V3" s="10"/>
      <c r="W3" s="10" t="s">
        <v>55</v>
      </c>
      <c r="X3" s="10" t="str">
        <f>VLOOKUP(G3,'Sheet 1 (2)'!$H$4:$Q$536,10,FALSE)</f>
        <v/>
      </c>
      <c r="Y3" s="10" t="str">
        <f t="shared" si="2"/>
        <v/>
      </c>
      <c r="Z3" s="10"/>
      <c r="AA3" s="10" t="s">
        <v>55</v>
      </c>
      <c r="AB3" s="10" t="str">
        <f>VLOOKUP(G3,'Sheet 1 (2)'!$H$4:$S$536,12,FALSE)</f>
        <v/>
      </c>
      <c r="AC3" s="10" t="str">
        <f t="shared" si="3"/>
        <v/>
      </c>
      <c r="AD3" s="10" t="s">
        <v>55</v>
      </c>
      <c r="AE3" s="10" t="str">
        <f>VLOOKUP(G3,'Sheet 1 (2)'!$H$4:$AF$536,25,FALSE)</f>
        <v/>
      </c>
      <c r="AF3" s="10" t="s">
        <v>58</v>
      </c>
      <c r="AG3" s="10" t="str">
        <f t="shared" si="4"/>
        <v/>
      </c>
      <c r="AH3" s="10" t="s">
        <v>55</v>
      </c>
      <c r="AI3" s="10" t="str">
        <f>VLOOKUP(G3,'Sheet 1 (2)'!$H$4:$AG$536,26,FALSE)</f>
        <v>NO</v>
      </c>
      <c r="AJ3" s="10" t="s">
        <v>52</v>
      </c>
      <c r="AK3" s="10" t="s">
        <v>55</v>
      </c>
      <c r="AL3" s="10" t="str">
        <f>VLOOKUP(G3,'Sheet 1 (2)'!$H$4:$AH$536,27,FALSE)</f>
        <v/>
      </c>
      <c r="AM3" s="10" t="s">
        <v>64</v>
      </c>
      <c r="AN3" s="10">
        <v>1</v>
      </c>
      <c r="AO3" s="10">
        <f t="shared" si="5"/>
        <v>0</v>
      </c>
      <c r="AP3" s="11"/>
      <c r="AQ3" s="11"/>
      <c r="AR3" s="11"/>
    </row>
    <row r="4" spans="1:44" ht="56.25" x14ac:dyDescent="0.2">
      <c r="A4" s="10" t="s">
        <v>44</v>
      </c>
      <c r="B4" s="10" t="s">
        <v>45</v>
      </c>
      <c r="C4" s="10" t="s">
        <v>46</v>
      </c>
      <c r="D4" s="10" t="s">
        <v>47</v>
      </c>
      <c r="E4" s="10" t="s">
        <v>48</v>
      </c>
      <c r="F4" s="10" t="s">
        <v>49</v>
      </c>
      <c r="G4" s="10" t="s">
        <v>65</v>
      </c>
      <c r="H4" s="10" t="s">
        <v>66</v>
      </c>
      <c r="I4" s="10" t="s">
        <v>52</v>
      </c>
      <c r="J4" s="10"/>
      <c r="K4" s="10"/>
      <c r="L4" s="10" t="s">
        <v>53</v>
      </c>
      <c r="M4" s="10" t="s">
        <v>67</v>
      </c>
      <c r="N4" s="10" t="s">
        <v>55</v>
      </c>
      <c r="O4" s="10" t="str">
        <f>VLOOKUP(G4,'Sheet 1 (2)'!$H$4:$M$536,6,FALSE)</f>
        <v/>
      </c>
      <c r="P4" s="10" t="str">
        <f t="shared" si="0"/>
        <v/>
      </c>
      <c r="Q4" s="10"/>
      <c r="R4" s="10" t="s">
        <v>68</v>
      </c>
      <c r="S4" s="10" t="s">
        <v>55</v>
      </c>
      <c r="T4" s="10" t="str">
        <f>VLOOKUP(G4,'Sheet 1 (2)'!$H$4:$O$536,8,FALSE)</f>
        <v/>
      </c>
      <c r="U4" s="10" t="str">
        <f t="shared" si="1"/>
        <v/>
      </c>
      <c r="V4" s="10"/>
      <c r="W4" s="10" t="s">
        <v>55</v>
      </c>
      <c r="X4" s="10" t="str">
        <f>VLOOKUP(G4,'Sheet 1 (2)'!$H$4:$Q$536,10,FALSE)</f>
        <v/>
      </c>
      <c r="Y4" s="10" t="str">
        <f t="shared" si="2"/>
        <v/>
      </c>
      <c r="Z4" s="10"/>
      <c r="AA4" s="10" t="s">
        <v>55</v>
      </c>
      <c r="AB4" s="10" t="str">
        <f>VLOOKUP(G4,'Sheet 1 (2)'!$H$4:$S$536,12,FALSE)</f>
        <v/>
      </c>
      <c r="AC4" s="10" t="str">
        <f t="shared" si="3"/>
        <v/>
      </c>
      <c r="AD4" s="10" t="s">
        <v>55</v>
      </c>
      <c r="AE4" s="10" t="str">
        <f>VLOOKUP(G4,'Sheet 1 (2)'!$H$4:$AF$536,25,FALSE)</f>
        <v>I4</v>
      </c>
      <c r="AF4" s="10" t="s">
        <v>58</v>
      </c>
      <c r="AG4" s="10" t="str">
        <f t="shared" si="4"/>
        <v>I4</v>
      </c>
      <c r="AH4" s="10" t="s">
        <v>55</v>
      </c>
      <c r="AI4" s="10" t="str">
        <f>VLOOKUP(G4,'Sheet 1 (2)'!$H$4:$AG$536,26,FALSE)</f>
        <v>NO</v>
      </c>
      <c r="AJ4" s="10" t="s">
        <v>52</v>
      </c>
      <c r="AK4" s="10" t="s">
        <v>55</v>
      </c>
      <c r="AL4" s="10" t="str">
        <f>VLOOKUP(G4,'Sheet 1 (2)'!$H$4:$AH$536,27,FALSE)</f>
        <v>Las redes lo ejecutan, más no se define a quien se le asigna el dinero, tal vez solo los I-4 pueden programar</v>
      </c>
      <c r="AM4" s="10" t="str">
        <f t="shared" ref="AM4:AM6" si="6">IF(AK4&lt;&gt;"",AK4,AL4)</f>
        <v>Las redes lo ejecutan, más no se define a quien se le asigna el dinero, tal vez solo los I-4 pueden programar</v>
      </c>
      <c r="AN4" s="10">
        <v>1</v>
      </c>
      <c r="AO4" s="10">
        <f t="shared" si="5"/>
        <v>0</v>
      </c>
      <c r="AP4" s="11"/>
      <c r="AQ4" s="11"/>
      <c r="AR4" s="11"/>
    </row>
    <row r="5" spans="1:44" ht="78.75" x14ac:dyDescent="0.2">
      <c r="A5" s="10" t="s">
        <v>44</v>
      </c>
      <c r="B5" s="10" t="s">
        <v>45</v>
      </c>
      <c r="C5" s="10" t="s">
        <v>69</v>
      </c>
      <c r="D5" s="10" t="s">
        <v>70</v>
      </c>
      <c r="E5" s="10" t="s">
        <v>71</v>
      </c>
      <c r="F5" s="10" t="s">
        <v>72</v>
      </c>
      <c r="G5" s="10" t="s">
        <v>73</v>
      </c>
      <c r="H5" s="10" t="s">
        <v>74</v>
      </c>
      <c r="I5" s="10" t="s">
        <v>52</v>
      </c>
      <c r="J5" s="10"/>
      <c r="K5" s="10"/>
      <c r="L5" s="10" t="s">
        <v>75</v>
      </c>
      <c r="M5" s="10" t="s">
        <v>76</v>
      </c>
      <c r="N5" s="10" t="s">
        <v>55</v>
      </c>
      <c r="O5" s="10" t="str">
        <f>VLOOKUP(G5,'Sheet 1 (2)'!$H$4:$M$536,6,FALSE)</f>
        <v>Lo programan los establecimientos de categorías I4 e I3. Cada uno programa 1 distrito</v>
      </c>
      <c r="P5" s="10" t="str">
        <f t="shared" si="0"/>
        <v>Lo programan los establecimientos de categorías I4 e I3. Cada uno programa 1 distrito</v>
      </c>
      <c r="Q5" s="10"/>
      <c r="R5" s="10" t="s">
        <v>77</v>
      </c>
      <c r="S5" s="10" t="s">
        <v>55</v>
      </c>
      <c r="T5" s="10" t="str">
        <f>VLOOKUP(G5,'Sheet 1 (2)'!$H$4:$O$536,8,FALSE)</f>
        <v/>
      </c>
      <c r="U5" s="10" t="str">
        <f t="shared" si="1"/>
        <v/>
      </c>
      <c r="V5" s="10"/>
      <c r="W5" s="10" t="s">
        <v>55</v>
      </c>
      <c r="X5" s="10" t="str">
        <f>VLOOKUP(G5,'Sheet 1 (2)'!$H$4:$Q$536,10,FALSE)</f>
        <v/>
      </c>
      <c r="Y5" s="10" t="str">
        <f t="shared" si="2"/>
        <v/>
      </c>
      <c r="Z5" s="10" t="s">
        <v>78</v>
      </c>
      <c r="AA5" s="10" t="s">
        <v>55</v>
      </c>
      <c r="AB5" s="10" t="str">
        <f>VLOOKUP(G5,'Sheet 1 (2)'!$H$4:$S$536,12,FALSE)</f>
        <v/>
      </c>
      <c r="AC5" s="10" t="str">
        <f t="shared" si="3"/>
        <v/>
      </c>
      <c r="AD5" s="10" t="s">
        <v>55</v>
      </c>
      <c r="AE5" s="10" t="str">
        <f>VLOOKUP(G5,'Sheet 1 (2)'!$H$4:$AF$536,25,FALSE)</f>
        <v/>
      </c>
      <c r="AF5" s="10" t="s">
        <v>79</v>
      </c>
      <c r="AG5" s="10" t="str">
        <f t="shared" si="4"/>
        <v/>
      </c>
      <c r="AH5" s="10" t="s">
        <v>55</v>
      </c>
      <c r="AI5" s="10" t="str">
        <f>VLOOKUP(G5,'Sheet 1 (2)'!$H$4:$AG$536,26,FALSE)</f>
        <v>NO</v>
      </c>
      <c r="AJ5" s="10" t="s">
        <v>52</v>
      </c>
      <c r="AK5" s="10" t="s">
        <v>55</v>
      </c>
      <c r="AL5" s="10" t="str">
        <f>VLOOKUP(G5,'Sheet 1 (2)'!$H$4:$AH$536,27,FALSE)</f>
        <v>Qué establecimiento programa para qué distrito y cuánto</v>
      </c>
      <c r="AM5" s="10" t="str">
        <f t="shared" si="6"/>
        <v>Qué establecimiento programa para qué distrito y cuánto</v>
      </c>
      <c r="AN5" s="10">
        <v>1</v>
      </c>
      <c r="AO5" s="10">
        <f t="shared" si="5"/>
        <v>0</v>
      </c>
      <c r="AP5" s="11"/>
      <c r="AQ5" s="11"/>
      <c r="AR5" s="11"/>
    </row>
    <row r="6" spans="1:44" ht="90" x14ac:dyDescent="0.2">
      <c r="A6" s="10" t="s">
        <v>44</v>
      </c>
      <c r="B6" s="10" t="s">
        <v>45</v>
      </c>
      <c r="C6" s="10" t="s">
        <v>69</v>
      </c>
      <c r="D6" s="10" t="s">
        <v>70</v>
      </c>
      <c r="E6" s="10" t="s">
        <v>71</v>
      </c>
      <c r="F6" s="10" t="s">
        <v>72</v>
      </c>
      <c r="G6" s="10" t="s">
        <v>80</v>
      </c>
      <c r="H6" s="10" t="s">
        <v>81</v>
      </c>
      <c r="I6" s="10" t="s">
        <v>82</v>
      </c>
      <c r="J6" s="10"/>
      <c r="K6" s="10"/>
      <c r="L6" s="10" t="s">
        <v>83</v>
      </c>
      <c r="M6" s="10" t="s">
        <v>84</v>
      </c>
      <c r="N6" s="10" t="s">
        <v>55</v>
      </c>
      <c r="O6" s="10" t="str">
        <f>VLOOKUP(G6,'Sheet 1 (2)'!$H$4:$M$536,6,FALSE)</f>
        <v>100% de agentes comunitarios ligados a los establecimientos de salud de primer nivel más los de segundo nivel con población.</v>
      </c>
      <c r="P6" s="10" t="str">
        <f t="shared" si="0"/>
        <v>100% de agentes comunitarios ligados a los establecimientos de salud de primer nivel más los de segundo nivel con población.</v>
      </c>
      <c r="Q6" s="10"/>
      <c r="R6" s="10" t="s">
        <v>85</v>
      </c>
      <c r="S6" s="10" t="s">
        <v>55</v>
      </c>
      <c r="T6" s="10" t="str">
        <f>VLOOKUP(G6,'Sheet 1 (2)'!$H$4:$O$536,8,FALSE)</f>
        <v/>
      </c>
      <c r="U6" s="10" t="str">
        <f t="shared" si="1"/>
        <v/>
      </c>
      <c r="V6" s="10"/>
      <c r="W6" s="10" t="s">
        <v>55</v>
      </c>
      <c r="X6" s="10" t="str">
        <f>VLOOKUP(G6,'Sheet 1 (2)'!$H$4:$Q$536,10,FALSE)</f>
        <v/>
      </c>
      <c r="Y6" s="10" t="str">
        <f t="shared" si="2"/>
        <v/>
      </c>
      <c r="Z6" s="10" t="s">
        <v>86</v>
      </c>
      <c r="AA6" s="10" t="s">
        <v>55</v>
      </c>
      <c r="AB6" s="10" t="str">
        <f>VLOOKUP(G6,'Sheet 1 (2)'!$H$4:$S$536,12,FALSE)</f>
        <v/>
      </c>
      <c r="AC6" s="10" t="str">
        <f t="shared" si="3"/>
        <v/>
      </c>
      <c r="AD6" s="10" t="s">
        <v>55</v>
      </c>
      <c r="AE6" s="10" t="str">
        <f>VLOOKUP(G6,'Sheet 1 (2)'!$H$4:$AF$536,25,FALSE)</f>
        <v>I1,I2,I3,I4,II1,II2,IIE</v>
      </c>
      <c r="AF6" s="10" t="s">
        <v>87</v>
      </c>
      <c r="AG6" s="10" t="str">
        <f t="shared" si="4"/>
        <v>I1,I2,I3,I4,II1,II2,IIE</v>
      </c>
      <c r="AH6" s="10" t="s">
        <v>55</v>
      </c>
      <c r="AI6" s="10" t="str">
        <f>VLOOKUP(G6,'Sheet 1 (2)'!$H$4:$AG$536,26,FALSE)</f>
        <v>NO</v>
      </c>
      <c r="AJ6" s="10" t="s">
        <v>52</v>
      </c>
      <c r="AK6" s="10" t="s">
        <v>55</v>
      </c>
      <c r="AL6" s="10" t="str">
        <f>VLOOKUP(G6,'Sheet 1 (2)'!$H$4:$AH$536,27,FALSE)</f>
        <v xml:space="preserve">Base de agentes comunitarios linkeados a establecimientos de primer nivel más segundo nivel con población </v>
      </c>
      <c r="AM6" s="10" t="str">
        <f t="shared" si="6"/>
        <v xml:space="preserve">Base de agentes comunitarios linkeados a establecimientos de primer nivel más segundo nivel con población </v>
      </c>
      <c r="AN6" s="10">
        <v>1</v>
      </c>
      <c r="AO6" s="10">
        <f t="shared" si="5"/>
        <v>0</v>
      </c>
      <c r="AP6" s="11"/>
      <c r="AQ6" s="11"/>
      <c r="AR6" s="11"/>
    </row>
    <row r="7" spans="1:44" ht="123.75" x14ac:dyDescent="0.2">
      <c r="A7" s="10" t="s">
        <v>44</v>
      </c>
      <c r="B7" s="10" t="s">
        <v>45</v>
      </c>
      <c r="C7" s="10" t="s">
        <v>69</v>
      </c>
      <c r="D7" s="10" t="s">
        <v>70</v>
      </c>
      <c r="E7" s="10" t="s">
        <v>88</v>
      </c>
      <c r="F7" s="10" t="s">
        <v>89</v>
      </c>
      <c r="G7" s="10" t="s">
        <v>90</v>
      </c>
      <c r="H7" s="10" t="s">
        <v>91</v>
      </c>
      <c r="I7" s="10" t="s">
        <v>82</v>
      </c>
      <c r="J7" s="10"/>
      <c r="K7" s="10"/>
      <c r="L7" s="10" t="s">
        <v>92</v>
      </c>
      <c r="M7" s="10" t="s">
        <v>93</v>
      </c>
      <c r="N7" s="10" t="s">
        <v>55</v>
      </c>
      <c r="O7" s="10" t="str">
        <f>VLOOKUP(G7,'Sheet 1 (2)'!$H$4:$M$536,6,FALSE)</f>
        <v>Suma de las metas CRED y atención prenatal reenfocada</v>
      </c>
      <c r="P7" s="10" t="str">
        <f t="shared" si="0"/>
        <v>Suma de las metas CRED y atención prenatal reenfocada</v>
      </c>
      <c r="Q7" s="10"/>
      <c r="R7" s="10" t="s">
        <v>94</v>
      </c>
      <c r="S7" s="10" t="s">
        <v>55</v>
      </c>
      <c r="T7" s="10" t="str">
        <f>VLOOKUP(G7,'Sheet 1 (2)'!$H$4:$O$536,8,FALSE)</f>
        <v/>
      </c>
      <c r="U7" s="10" t="str">
        <f t="shared" si="1"/>
        <v/>
      </c>
      <c r="V7" s="10" t="s">
        <v>95</v>
      </c>
      <c r="W7" s="10" t="s">
        <v>55</v>
      </c>
      <c r="X7" s="10" t="str">
        <f>VLOOKUP(G7,'Sheet 1 (2)'!$H$4:$Q$536,10,FALSE)</f>
        <v/>
      </c>
      <c r="Y7" s="10" t="str">
        <f t="shared" si="2"/>
        <v/>
      </c>
      <c r="Z7" s="10" t="s">
        <v>96</v>
      </c>
      <c r="AA7" s="10" t="s">
        <v>55</v>
      </c>
      <c r="AB7" s="10" t="str">
        <f>VLOOKUP(G7,'Sheet 1 (2)'!$H$4:$S$536,12,FALSE)</f>
        <v/>
      </c>
      <c r="AC7" s="10" t="str">
        <f t="shared" si="3"/>
        <v/>
      </c>
      <c r="AD7" s="10" t="s">
        <v>55</v>
      </c>
      <c r="AE7" s="10" t="str">
        <f>VLOOKUP(G7,'Sheet 1 (2)'!$H$4:$AF$536,25,FALSE)</f>
        <v/>
      </c>
      <c r="AF7" s="10" t="s">
        <v>87</v>
      </c>
      <c r="AG7" s="10" t="str">
        <f t="shared" si="4"/>
        <v/>
      </c>
      <c r="AH7" s="10" t="s">
        <v>55</v>
      </c>
      <c r="AI7" s="10" t="str">
        <f>VLOOKUP(G7,'Sheet 1 (2)'!$H$4:$AG$536,26,FALSE)</f>
        <v>SI</v>
      </c>
      <c r="AJ7" s="10" t="s">
        <v>52</v>
      </c>
      <c r="AK7" s="10" t="s">
        <v>55</v>
      </c>
      <c r="AL7" s="10" t="str">
        <f>VLOOKUP(G7,'Sheet 1 (2)'!$H$4:$AH$536,27,FALSE)</f>
        <v/>
      </c>
      <c r="AM7" s="10" t="s">
        <v>97</v>
      </c>
      <c r="AN7" s="10">
        <v>1</v>
      </c>
      <c r="AO7" s="10">
        <f t="shared" si="5"/>
        <v>0</v>
      </c>
      <c r="AP7" s="11" t="s">
        <v>52</v>
      </c>
      <c r="AQ7" s="11"/>
      <c r="AR7" s="11"/>
    </row>
    <row r="8" spans="1:44" ht="112.5" x14ac:dyDescent="0.2">
      <c r="A8" s="10" t="s">
        <v>44</v>
      </c>
      <c r="B8" s="10" t="s">
        <v>45</v>
      </c>
      <c r="C8" s="10" t="s">
        <v>69</v>
      </c>
      <c r="D8" s="10" t="s">
        <v>70</v>
      </c>
      <c r="E8" s="10" t="s">
        <v>88</v>
      </c>
      <c r="F8" s="10" t="s">
        <v>89</v>
      </c>
      <c r="G8" s="10" t="s">
        <v>98</v>
      </c>
      <c r="H8" s="10" t="s">
        <v>99</v>
      </c>
      <c r="I8" s="10" t="s">
        <v>52</v>
      </c>
      <c r="J8" s="10"/>
      <c r="K8" s="10"/>
      <c r="L8" s="10" t="s">
        <v>92</v>
      </c>
      <c r="M8" s="10" t="s">
        <v>100</v>
      </c>
      <c r="N8" s="10" t="s">
        <v>55</v>
      </c>
      <c r="O8" s="10" t="str">
        <f>VLOOKUP(G8,'Sheet 1 (2)'!$H$4:$M$536,6,FALSE)</f>
        <v>Suma de las metas CRED y atención prenatal reenfocada</v>
      </c>
      <c r="P8" s="10" t="str">
        <f t="shared" si="0"/>
        <v>Suma de las metas CRED y atención prenatal reenfocada</v>
      </c>
      <c r="Q8" s="10"/>
      <c r="R8" s="10" t="s">
        <v>94</v>
      </c>
      <c r="S8" s="10" t="s">
        <v>55</v>
      </c>
      <c r="T8" s="10" t="str">
        <f>VLOOKUP(G8,'Sheet 1 (2)'!$H$4:$O$536,8,FALSE)</f>
        <v/>
      </c>
      <c r="U8" s="10" t="str">
        <f t="shared" si="1"/>
        <v/>
      </c>
      <c r="V8" s="10" t="s">
        <v>101</v>
      </c>
      <c r="W8" s="10" t="s">
        <v>55</v>
      </c>
      <c r="X8" s="10" t="str">
        <f>VLOOKUP(G8,'Sheet 1 (2)'!$H$4:$Q$536,10,FALSE)</f>
        <v/>
      </c>
      <c r="Y8" s="10" t="str">
        <f t="shared" si="2"/>
        <v/>
      </c>
      <c r="Z8" s="10" t="s">
        <v>102</v>
      </c>
      <c r="AA8" s="10" t="s">
        <v>55</v>
      </c>
      <c r="AB8" s="10" t="str">
        <f>VLOOKUP(G8,'Sheet 1 (2)'!$H$4:$S$536,12,FALSE)</f>
        <v/>
      </c>
      <c r="AC8" s="10" t="str">
        <f t="shared" si="3"/>
        <v/>
      </c>
      <c r="AD8" s="10" t="s">
        <v>55</v>
      </c>
      <c r="AE8" s="10" t="str">
        <f>VLOOKUP(G8,'Sheet 1 (2)'!$H$4:$AF$536,25,FALSE)</f>
        <v/>
      </c>
      <c r="AF8" s="10" t="s">
        <v>87</v>
      </c>
      <c r="AG8" s="10" t="str">
        <f t="shared" si="4"/>
        <v/>
      </c>
      <c r="AH8" s="10" t="s">
        <v>55</v>
      </c>
      <c r="AI8" s="10" t="str">
        <f>VLOOKUP(G8,'Sheet 1 (2)'!$H$4:$AG$536,26,FALSE)</f>
        <v>SI</v>
      </c>
      <c r="AJ8" s="10" t="s">
        <v>52</v>
      </c>
      <c r="AK8" s="10" t="s">
        <v>55</v>
      </c>
      <c r="AL8" s="10" t="str">
        <f>VLOOKUP(G8,'Sheet 1 (2)'!$H$4:$AH$536,27,FALSE)</f>
        <v/>
      </c>
      <c r="AM8" s="10" t="str">
        <f t="shared" ref="AM8:AM16" si="7">IF(AK8&lt;&gt;"",AK8,AL8)</f>
        <v/>
      </c>
      <c r="AN8" s="10">
        <v>1</v>
      </c>
      <c r="AO8" s="10">
        <f t="shared" si="5"/>
        <v>0</v>
      </c>
      <c r="AP8" s="11"/>
      <c r="AQ8" s="11"/>
      <c r="AR8" s="11"/>
    </row>
    <row r="9" spans="1:44" ht="225" x14ac:dyDescent="0.2">
      <c r="A9" s="10" t="s">
        <v>44</v>
      </c>
      <c r="B9" s="10" t="s">
        <v>45</v>
      </c>
      <c r="C9" s="10" t="s">
        <v>69</v>
      </c>
      <c r="D9" s="10" t="s">
        <v>70</v>
      </c>
      <c r="E9" s="10" t="s">
        <v>71</v>
      </c>
      <c r="F9" s="10" t="s">
        <v>72</v>
      </c>
      <c r="G9" s="10" t="s">
        <v>103</v>
      </c>
      <c r="H9" s="10" t="s">
        <v>104</v>
      </c>
      <c r="I9" s="10" t="s">
        <v>82</v>
      </c>
      <c r="J9" s="10"/>
      <c r="K9" s="10"/>
      <c r="L9" s="10" t="s">
        <v>83</v>
      </c>
      <c r="M9" s="10" t="s">
        <v>105</v>
      </c>
      <c r="N9" s="10" t="s">
        <v>55</v>
      </c>
      <c r="O9" s="10" t="str">
        <f>VLOOKUP(G9,'Sheet 1 (2)'!$H$4:$M$536,6,FALSE)</f>
        <v xml:space="preserve">Número fijo por punto de atención </v>
      </c>
      <c r="P9" s="10" t="str">
        <f t="shared" si="0"/>
        <v xml:space="preserve">Número fijo por punto de atención </v>
      </c>
      <c r="Q9" s="10"/>
      <c r="R9" s="10" t="s">
        <v>106</v>
      </c>
      <c r="S9" s="10" t="s">
        <v>55</v>
      </c>
      <c r="T9" s="10" t="str">
        <f>VLOOKUP(G9,'Sheet 1 (2)'!$H$4:$O$536,8,FALSE)</f>
        <v/>
      </c>
      <c r="U9" s="10" t="str">
        <f t="shared" si="1"/>
        <v/>
      </c>
      <c r="V9" s="10"/>
      <c r="W9" s="10" t="s">
        <v>55</v>
      </c>
      <c r="X9" s="10" t="str">
        <f>VLOOKUP(G9,'Sheet 1 (2)'!$H$4:$Q$536,10,FALSE)</f>
        <v/>
      </c>
      <c r="Y9" s="10" t="str">
        <f t="shared" si="2"/>
        <v/>
      </c>
      <c r="Z9" s="10" t="s">
        <v>107</v>
      </c>
      <c r="AA9" s="10" t="s">
        <v>55</v>
      </c>
      <c r="AB9" s="10" t="str">
        <f>VLOOKUP(G9,'Sheet 1 (2)'!$H$4:$S$536,12,FALSE)</f>
        <v/>
      </c>
      <c r="AC9" s="10" t="str">
        <f t="shared" si="3"/>
        <v/>
      </c>
      <c r="AD9" s="10" t="s">
        <v>55</v>
      </c>
      <c r="AE9" s="10" t="str">
        <f>VLOOKUP(G9,'Sheet 1 (2)'!$H$4:$AF$536,25,FALSE)</f>
        <v/>
      </c>
      <c r="AF9" s="10" t="s">
        <v>87</v>
      </c>
      <c r="AG9" s="10" t="str">
        <f t="shared" si="4"/>
        <v/>
      </c>
      <c r="AH9" s="10" t="s">
        <v>55</v>
      </c>
      <c r="AI9" s="10" t="str">
        <f>VLOOKUP(G9,'Sheet 1 (2)'!$H$4:$AG$536,26,FALSE)</f>
        <v>NO</v>
      </c>
      <c r="AJ9" s="10" t="s">
        <v>52</v>
      </c>
      <c r="AK9" s="10" t="s">
        <v>55</v>
      </c>
      <c r="AL9" s="10" t="str">
        <f>VLOOKUP(G9,'Sheet 1 (2)'!$H$4:$AH$536,27,FALSE)</f>
        <v>Establecer número fijo</v>
      </c>
      <c r="AM9" s="10" t="str">
        <f t="shared" si="7"/>
        <v>Establecer número fijo</v>
      </c>
      <c r="AN9" s="10">
        <v>1</v>
      </c>
      <c r="AO9" s="10">
        <f t="shared" si="5"/>
        <v>0</v>
      </c>
      <c r="AP9" s="11"/>
      <c r="AQ9" s="11"/>
      <c r="AR9" s="11"/>
    </row>
    <row r="10" spans="1:44" ht="123.75" x14ac:dyDescent="0.2">
      <c r="A10" s="10" t="s">
        <v>44</v>
      </c>
      <c r="B10" s="10" t="s">
        <v>45</v>
      </c>
      <c r="C10" s="10" t="s">
        <v>69</v>
      </c>
      <c r="D10" s="10" t="s">
        <v>70</v>
      </c>
      <c r="E10" s="10" t="s">
        <v>88</v>
      </c>
      <c r="F10" s="10" t="s">
        <v>89</v>
      </c>
      <c r="G10" s="10">
        <v>3325109</v>
      </c>
      <c r="H10" s="10" t="s">
        <v>108</v>
      </c>
      <c r="I10" s="10" t="s">
        <v>52</v>
      </c>
      <c r="J10" s="10"/>
      <c r="K10" s="10"/>
      <c r="L10" s="10" t="s">
        <v>92</v>
      </c>
      <c r="M10" s="10" t="s">
        <v>93</v>
      </c>
      <c r="N10" s="10" t="s">
        <v>55</v>
      </c>
      <c r="O10" s="10" t="str">
        <f>VLOOKUP(G10,'Sheet 1 (2)'!$H$4:$M$536,6,FALSE)</f>
        <v>Suma de Meta CRED &lt; 1 año, 1 año y 2 años, según Padrón Nominal y atención prenatal reenfocada del PP002</v>
      </c>
      <c r="P10" s="10" t="str">
        <f t="shared" si="0"/>
        <v>Suma de Meta CRED &lt; 1 año, 1 año y 2 años, según Padrón Nominal y atención prenatal reenfocada del PP002</v>
      </c>
      <c r="Q10" s="10"/>
      <c r="R10" s="10" t="s">
        <v>94</v>
      </c>
      <c r="S10" s="10" t="s">
        <v>55</v>
      </c>
      <c r="T10" s="10" t="str">
        <f>VLOOKUP(G10,'Sheet 1 (2)'!$H$4:$O$536,8,FALSE)</f>
        <v/>
      </c>
      <c r="U10" s="10" t="str">
        <f t="shared" si="1"/>
        <v/>
      </c>
      <c r="V10" s="10" t="s">
        <v>95</v>
      </c>
      <c r="W10" s="10" t="s">
        <v>55</v>
      </c>
      <c r="X10" s="10" t="str">
        <f>VLOOKUP(G10,'Sheet 1 (2)'!$H$4:$Q$536,10,FALSE)</f>
        <v/>
      </c>
      <c r="Y10" s="10" t="str">
        <f t="shared" si="2"/>
        <v/>
      </c>
      <c r="Z10" s="10" t="s">
        <v>109</v>
      </c>
      <c r="AA10" s="10" t="s">
        <v>55</v>
      </c>
      <c r="AB10" s="10" t="str">
        <f>VLOOKUP(G10,'Sheet 1 (2)'!$H$4:$S$536,12,FALSE)</f>
        <v/>
      </c>
      <c r="AC10" s="10" t="str">
        <f t="shared" si="3"/>
        <v/>
      </c>
      <c r="AD10" s="10" t="s">
        <v>55</v>
      </c>
      <c r="AE10" s="10" t="str">
        <f>VLOOKUP(G10,'Sheet 1 (2)'!$H$4:$AF$536,25,FALSE)</f>
        <v/>
      </c>
      <c r="AF10" s="10" t="s">
        <v>87</v>
      </c>
      <c r="AG10" s="10" t="str">
        <f t="shared" si="4"/>
        <v/>
      </c>
      <c r="AH10" s="10" t="s">
        <v>55</v>
      </c>
      <c r="AI10" s="10" t="str">
        <f>VLOOKUP(G10,'Sheet 1 (2)'!$H$4:$AG$536,26,FALSE)</f>
        <v>SI</v>
      </c>
      <c r="AJ10" s="10" t="s">
        <v>52</v>
      </c>
      <c r="AK10" s="10" t="s">
        <v>55</v>
      </c>
      <c r="AL10" s="10" t="str">
        <f>VLOOKUP(G10,'Sheet 1 (2)'!$H$4:$AH$536,27,FALSE)</f>
        <v/>
      </c>
      <c r="AM10" s="10" t="str">
        <f t="shared" si="7"/>
        <v/>
      </c>
      <c r="AN10" s="10">
        <v>1</v>
      </c>
      <c r="AO10" s="10">
        <f t="shared" si="5"/>
        <v>0</v>
      </c>
      <c r="AP10" s="11"/>
      <c r="AQ10" s="11"/>
      <c r="AR10" s="11"/>
    </row>
    <row r="11" spans="1:44" ht="191.25" x14ac:dyDescent="0.2">
      <c r="A11" s="10" t="s">
        <v>44</v>
      </c>
      <c r="B11" s="10" t="s">
        <v>45</v>
      </c>
      <c r="C11" s="10" t="s">
        <v>110</v>
      </c>
      <c r="D11" s="10" t="s">
        <v>111</v>
      </c>
      <c r="E11" s="10" t="s">
        <v>112</v>
      </c>
      <c r="F11" s="10" t="s">
        <v>113</v>
      </c>
      <c r="G11" s="10" t="s">
        <v>114</v>
      </c>
      <c r="H11" s="10" t="s">
        <v>115</v>
      </c>
      <c r="I11" s="10" t="s">
        <v>82</v>
      </c>
      <c r="J11" s="10"/>
      <c r="K11" s="10"/>
      <c r="L11" s="10" t="s">
        <v>116</v>
      </c>
      <c r="M11" s="10" t="s">
        <v>117</v>
      </c>
      <c r="N11" s="10" t="s">
        <v>55</v>
      </c>
      <c r="O11" s="10" t="s">
        <v>118</v>
      </c>
      <c r="P11" s="10" t="str">
        <f t="shared" si="0"/>
        <v xml:space="preserve">100% de la población menor de 1 año (11meses y 29 días) que se estén ligados a un establecimiento de salud.
</v>
      </c>
      <c r="Q11" s="10"/>
      <c r="R11" s="10" t="s">
        <v>94</v>
      </c>
      <c r="S11" s="10" t="s">
        <v>55</v>
      </c>
      <c r="T11" s="10" t="str">
        <f>VLOOKUP(G11,'Sheet 1 (2)'!$H$4:$O$536,8,FALSE)</f>
        <v/>
      </c>
      <c r="U11" s="10" t="str">
        <f t="shared" si="1"/>
        <v/>
      </c>
      <c r="V11" s="10"/>
      <c r="W11" s="10" t="s">
        <v>55</v>
      </c>
      <c r="X11" s="10" t="str">
        <f>VLOOKUP(G11,'Sheet 1 (2)'!$H$4:$Q$536,10,FALSE)</f>
        <v/>
      </c>
      <c r="Y11" s="10" t="str">
        <f t="shared" si="2"/>
        <v/>
      </c>
      <c r="Z11" s="10" t="s">
        <v>119</v>
      </c>
      <c r="AA11" s="10" t="s">
        <v>55</v>
      </c>
      <c r="AB11" s="10" t="str">
        <f>VLOOKUP(G11,'Sheet 1 (2)'!$H$4:$S$536,12,FALSE)</f>
        <v/>
      </c>
      <c r="AC11" s="10" t="str">
        <f t="shared" si="3"/>
        <v/>
      </c>
      <c r="AD11" s="10" t="s">
        <v>55</v>
      </c>
      <c r="AE11" s="10" t="str">
        <f>VLOOKUP(G11,'Sheet 1 (2)'!$H$4:$AF$536,25,FALSE)</f>
        <v/>
      </c>
      <c r="AF11" s="10" t="s">
        <v>120</v>
      </c>
      <c r="AG11" s="10" t="str">
        <f t="shared" si="4"/>
        <v/>
      </c>
      <c r="AH11" s="10" t="s">
        <v>55</v>
      </c>
      <c r="AI11" s="10" t="str">
        <f>VLOOKUP(G11,'Sheet 1 (2)'!$H$4:$AG$536,26,FALSE)</f>
        <v>NO</v>
      </c>
      <c r="AJ11" s="12" t="s">
        <v>82</v>
      </c>
      <c r="AK11" s="10" t="s">
        <v>55</v>
      </c>
      <c r="AL11" s="10" t="str">
        <f>VLOOKUP(G11,'Sheet 1 (2)'!$H$4:$AH$536,27,FALSE)</f>
        <v>código CIE10 de la tercera dosis</v>
      </c>
      <c r="AM11" s="10" t="str">
        <f t="shared" si="7"/>
        <v>código CIE10 de la tercera dosis</v>
      </c>
      <c r="AN11" s="10">
        <v>1</v>
      </c>
      <c r="AO11" s="10">
        <f t="shared" si="5"/>
        <v>1</v>
      </c>
      <c r="AP11" s="11" t="s">
        <v>121</v>
      </c>
      <c r="AQ11" s="11"/>
      <c r="AR11" s="11"/>
    </row>
    <row r="12" spans="1:44" ht="213.75" x14ac:dyDescent="0.2">
      <c r="A12" s="10" t="s">
        <v>44</v>
      </c>
      <c r="B12" s="10" t="s">
        <v>45</v>
      </c>
      <c r="C12" s="10" t="s">
        <v>110</v>
      </c>
      <c r="D12" s="10" t="s">
        <v>111</v>
      </c>
      <c r="E12" s="10" t="s">
        <v>112</v>
      </c>
      <c r="F12" s="10" t="s">
        <v>113</v>
      </c>
      <c r="G12" s="10" t="s">
        <v>122</v>
      </c>
      <c r="H12" s="10" t="s">
        <v>123</v>
      </c>
      <c r="I12" s="10" t="s">
        <v>82</v>
      </c>
      <c r="J12" s="10"/>
      <c r="K12" s="10"/>
      <c r="L12" s="10" t="s">
        <v>116</v>
      </c>
      <c r="M12" s="10" t="s">
        <v>124</v>
      </c>
      <c r="N12" s="10" t="s">
        <v>55</v>
      </c>
      <c r="O12" s="10" t="s">
        <v>125</v>
      </c>
      <c r="P12" s="10" t="str">
        <f t="shared" si="0"/>
        <v>100% de la población 1 año (1 año, 11meses y 29 días) que se estén ligados a un establecimiento de salud.</v>
      </c>
      <c r="Q12" s="10"/>
      <c r="R12" s="10" t="s">
        <v>94</v>
      </c>
      <c r="S12" s="10" t="s">
        <v>55</v>
      </c>
      <c r="T12" s="10" t="str">
        <f>VLOOKUP(G12,'Sheet 1 (2)'!$H$4:$O$536,8,FALSE)</f>
        <v/>
      </c>
      <c r="U12" s="10" t="str">
        <f t="shared" si="1"/>
        <v/>
      </c>
      <c r="V12" s="10"/>
      <c r="W12" s="10" t="s">
        <v>55</v>
      </c>
      <c r="X12" s="10" t="str">
        <f>VLOOKUP(G12,'Sheet 1 (2)'!$H$4:$Q$536,10,FALSE)</f>
        <v/>
      </c>
      <c r="Y12" s="10" t="str">
        <f t="shared" si="2"/>
        <v/>
      </c>
      <c r="Z12" s="10" t="s">
        <v>126</v>
      </c>
      <c r="AA12" s="10" t="s">
        <v>55</v>
      </c>
      <c r="AB12" s="10" t="str">
        <f>VLOOKUP(G12,'Sheet 1 (2)'!$H$4:$S$536,12,FALSE)</f>
        <v/>
      </c>
      <c r="AC12" s="10" t="str">
        <f t="shared" si="3"/>
        <v/>
      </c>
      <c r="AD12" s="10" t="s">
        <v>55</v>
      </c>
      <c r="AE12" s="10" t="str">
        <f>VLOOKUP(G12,'Sheet 1 (2)'!$H$4:$AF$536,25,FALSE)</f>
        <v/>
      </c>
      <c r="AF12" s="10" t="s">
        <v>120</v>
      </c>
      <c r="AG12" s="10" t="str">
        <f t="shared" si="4"/>
        <v/>
      </c>
      <c r="AH12" s="10" t="s">
        <v>55</v>
      </c>
      <c r="AI12" s="10" t="str">
        <f>VLOOKUP(G12,'Sheet 1 (2)'!$H$4:$AG$536,26,FALSE)</f>
        <v>NO</v>
      </c>
      <c r="AJ12" s="12" t="s">
        <v>82</v>
      </c>
      <c r="AK12" s="10" t="s">
        <v>55</v>
      </c>
      <c r="AL12" s="10" t="str">
        <f>VLOOKUP(G12,'Sheet 1 (2)'!$H$4:$AH$536,27,FALSE)</f>
        <v>código CIE10 de la tercera dosis</v>
      </c>
      <c r="AM12" s="10" t="str">
        <f t="shared" si="7"/>
        <v>código CIE10 de la tercera dosis</v>
      </c>
      <c r="AN12" s="10">
        <v>1</v>
      </c>
      <c r="AO12" s="10">
        <f t="shared" si="5"/>
        <v>1</v>
      </c>
      <c r="AP12" s="11" t="s">
        <v>121</v>
      </c>
      <c r="AQ12" s="11"/>
      <c r="AR12" s="11"/>
    </row>
    <row r="13" spans="1:44" ht="213.75" x14ac:dyDescent="0.2">
      <c r="A13" s="10" t="s">
        <v>44</v>
      </c>
      <c r="B13" s="10" t="s">
        <v>45</v>
      </c>
      <c r="C13" s="10" t="s">
        <v>110</v>
      </c>
      <c r="D13" s="10" t="s">
        <v>111</v>
      </c>
      <c r="E13" s="10" t="s">
        <v>112</v>
      </c>
      <c r="F13" s="10" t="s">
        <v>113</v>
      </c>
      <c r="G13" s="10" t="s">
        <v>127</v>
      </c>
      <c r="H13" s="10" t="s">
        <v>128</v>
      </c>
      <c r="I13" s="10" t="s">
        <v>82</v>
      </c>
      <c r="J13" s="10"/>
      <c r="K13" s="10"/>
      <c r="L13" s="10" t="s">
        <v>116</v>
      </c>
      <c r="M13" s="10" t="s">
        <v>129</v>
      </c>
      <c r="N13" s="10" t="s">
        <v>55</v>
      </c>
      <c r="O13" s="10" t="s">
        <v>130</v>
      </c>
      <c r="P13" s="10" t="str">
        <f t="shared" si="0"/>
        <v>100% de la población de 4 años (4 años, 11meses y 29 días) que se estén ligados a un establecimiento de salud.</v>
      </c>
      <c r="Q13" s="10"/>
      <c r="R13" s="10" t="s">
        <v>94</v>
      </c>
      <c r="S13" s="10" t="s">
        <v>55</v>
      </c>
      <c r="T13" s="10" t="str">
        <f>VLOOKUP(G13,'Sheet 1 (2)'!$H$4:$O$536,8,FALSE)</f>
        <v/>
      </c>
      <c r="U13" s="10" t="str">
        <f t="shared" si="1"/>
        <v/>
      </c>
      <c r="V13" s="10"/>
      <c r="W13" s="10" t="s">
        <v>55</v>
      </c>
      <c r="X13" s="10" t="str">
        <f>VLOOKUP(G13,'Sheet 1 (2)'!$H$4:$Q$536,10,FALSE)</f>
        <v/>
      </c>
      <c r="Y13" s="10" t="str">
        <f t="shared" si="2"/>
        <v/>
      </c>
      <c r="Z13" s="10" t="s">
        <v>131</v>
      </c>
      <c r="AA13" s="10" t="s">
        <v>55</v>
      </c>
      <c r="AB13" s="10" t="str">
        <f>VLOOKUP(G13,'Sheet 1 (2)'!$H$4:$S$536,12,FALSE)</f>
        <v/>
      </c>
      <c r="AC13" s="10" t="str">
        <f t="shared" si="3"/>
        <v/>
      </c>
      <c r="AD13" s="10" t="s">
        <v>55</v>
      </c>
      <c r="AE13" s="10" t="str">
        <f>VLOOKUP(G13,'Sheet 1 (2)'!$H$4:$AF$536,25,FALSE)</f>
        <v/>
      </c>
      <c r="AF13" s="10" t="s">
        <v>120</v>
      </c>
      <c r="AG13" s="10" t="str">
        <f t="shared" si="4"/>
        <v/>
      </c>
      <c r="AH13" s="10" t="s">
        <v>55</v>
      </c>
      <c r="AI13" s="10" t="str">
        <f>VLOOKUP(G13,'Sheet 1 (2)'!$H$4:$AG$536,26,FALSE)</f>
        <v>NO</v>
      </c>
      <c r="AJ13" s="12" t="s">
        <v>82</v>
      </c>
      <c r="AK13" s="10" t="s">
        <v>55</v>
      </c>
      <c r="AL13" s="10" t="str">
        <f>VLOOKUP(G13,'Sheet 1 (2)'!$H$4:$AH$536,27,FALSE)</f>
        <v>código CIE10 de la tercera dosis</v>
      </c>
      <c r="AM13" s="10" t="str">
        <f t="shared" si="7"/>
        <v>código CIE10 de la tercera dosis</v>
      </c>
      <c r="AN13" s="10">
        <v>1</v>
      </c>
      <c r="AO13" s="10">
        <f t="shared" si="5"/>
        <v>1</v>
      </c>
      <c r="AP13" s="11" t="s">
        <v>121</v>
      </c>
      <c r="AQ13" s="11"/>
      <c r="AR13" s="11"/>
    </row>
    <row r="14" spans="1:44" ht="258.75" x14ac:dyDescent="0.2">
      <c r="A14" s="10" t="s">
        <v>44</v>
      </c>
      <c r="B14" s="10" t="s">
        <v>45</v>
      </c>
      <c r="C14" s="10" t="s">
        <v>110</v>
      </c>
      <c r="D14" s="10" t="s">
        <v>111</v>
      </c>
      <c r="E14" s="10" t="s">
        <v>112</v>
      </c>
      <c r="F14" s="10" t="s">
        <v>113</v>
      </c>
      <c r="G14" s="10" t="s">
        <v>132</v>
      </c>
      <c r="H14" s="10" t="s">
        <v>133</v>
      </c>
      <c r="I14" s="10" t="s">
        <v>82</v>
      </c>
      <c r="J14" s="10"/>
      <c r="K14" s="10"/>
      <c r="L14" s="10" t="s">
        <v>116</v>
      </c>
      <c r="M14" s="10" t="s">
        <v>134</v>
      </c>
      <c r="N14" s="10" t="s">
        <v>55</v>
      </c>
      <c r="O14" s="10" t="s">
        <v>135</v>
      </c>
      <c r="P14" s="10" t="str">
        <f t="shared" si="0"/>
        <v>100% de la población de 2 años que se estén ligados a un establecimiento de salud.</v>
      </c>
      <c r="Q14" s="10"/>
      <c r="R14" s="10" t="s">
        <v>94</v>
      </c>
      <c r="S14" s="10" t="s">
        <v>55</v>
      </c>
      <c r="T14" s="10" t="str">
        <f>VLOOKUP(G14,'Sheet 1 (2)'!$H$4:$O$536,8,FALSE)</f>
        <v/>
      </c>
      <c r="U14" s="10" t="str">
        <f t="shared" si="1"/>
        <v/>
      </c>
      <c r="V14" s="10"/>
      <c r="W14" s="10" t="s">
        <v>55</v>
      </c>
      <c r="X14" s="10" t="str">
        <f>VLOOKUP(G14,'Sheet 1 (2)'!$H$4:$Q$536,10,FALSE)</f>
        <v/>
      </c>
      <c r="Y14" s="10" t="str">
        <f t="shared" si="2"/>
        <v/>
      </c>
      <c r="Z14" s="10" t="s">
        <v>136</v>
      </c>
      <c r="AA14" s="10" t="s">
        <v>55</v>
      </c>
      <c r="AB14" s="10" t="str">
        <f>VLOOKUP(G14,'Sheet 1 (2)'!$H$4:$S$536,12,FALSE)</f>
        <v/>
      </c>
      <c r="AC14" s="10" t="str">
        <f t="shared" si="3"/>
        <v/>
      </c>
      <c r="AD14" s="10" t="s">
        <v>55</v>
      </c>
      <c r="AE14" s="10" t="str">
        <f>VLOOKUP(G14,'Sheet 1 (2)'!$H$4:$AF$536,25,FALSE)</f>
        <v/>
      </c>
      <c r="AF14" s="10" t="s">
        <v>120</v>
      </c>
      <c r="AG14" s="10" t="str">
        <f t="shared" si="4"/>
        <v/>
      </c>
      <c r="AH14" s="10" t="s">
        <v>55</v>
      </c>
      <c r="AI14" s="10" t="str">
        <f>VLOOKUP(G14,'Sheet 1 (2)'!$H$4:$AG$536,26,FALSE)</f>
        <v>NO</v>
      </c>
      <c r="AJ14" s="12" t="s">
        <v>82</v>
      </c>
      <c r="AK14" s="10" t="s">
        <v>55</v>
      </c>
      <c r="AL14" s="10" t="str">
        <f>VLOOKUP(G14,'Sheet 1 (2)'!$H$4:$AH$536,27,FALSE)</f>
        <v>código CIE10 de la tercera dosis</v>
      </c>
      <c r="AM14" s="10" t="str">
        <f t="shared" si="7"/>
        <v>código CIE10 de la tercera dosis</v>
      </c>
      <c r="AN14" s="10">
        <v>1</v>
      </c>
      <c r="AO14" s="10">
        <f t="shared" si="5"/>
        <v>1</v>
      </c>
      <c r="AP14" s="11" t="s">
        <v>121</v>
      </c>
      <c r="AQ14" s="11"/>
      <c r="AR14" s="11"/>
    </row>
    <row r="15" spans="1:44" ht="258.75" x14ac:dyDescent="0.2">
      <c r="A15" s="10" t="s">
        <v>44</v>
      </c>
      <c r="B15" s="10" t="s">
        <v>45</v>
      </c>
      <c r="C15" s="10" t="s">
        <v>110</v>
      </c>
      <c r="D15" s="10" t="s">
        <v>111</v>
      </c>
      <c r="E15" s="10" t="s">
        <v>112</v>
      </c>
      <c r="F15" s="10" t="s">
        <v>113</v>
      </c>
      <c r="G15" s="10" t="s">
        <v>137</v>
      </c>
      <c r="H15" s="10" t="s">
        <v>138</v>
      </c>
      <c r="I15" s="10" t="s">
        <v>82</v>
      </c>
      <c r="J15" s="10"/>
      <c r="K15" s="10"/>
      <c r="L15" s="10" t="s">
        <v>116</v>
      </c>
      <c r="M15" s="10" t="s">
        <v>139</v>
      </c>
      <c r="N15" s="10" t="s">
        <v>55</v>
      </c>
      <c r="O15" s="10" t="s">
        <v>140</v>
      </c>
      <c r="P15" s="10" t="str">
        <f t="shared" si="0"/>
        <v>12% de la población de 3 años que se estén ligados a un establecimiento de salud.</v>
      </c>
      <c r="Q15" s="10"/>
      <c r="R15" s="10" t="s">
        <v>94</v>
      </c>
      <c r="S15" s="10" t="s">
        <v>55</v>
      </c>
      <c r="T15" s="10" t="str">
        <f>VLOOKUP(G15,'Sheet 1 (2)'!$H$4:$O$536,8,FALSE)</f>
        <v/>
      </c>
      <c r="U15" s="10" t="str">
        <f t="shared" si="1"/>
        <v/>
      </c>
      <c r="V15" s="10"/>
      <c r="W15" s="10" t="s">
        <v>55</v>
      </c>
      <c r="X15" s="10" t="str">
        <f>VLOOKUP(G15,'Sheet 1 (2)'!$H$4:$Q$536,10,FALSE)</f>
        <v/>
      </c>
      <c r="Y15" s="10" t="str">
        <f t="shared" si="2"/>
        <v/>
      </c>
      <c r="Z15" s="10" t="s">
        <v>141</v>
      </c>
      <c r="AA15" s="10" t="s">
        <v>55</v>
      </c>
      <c r="AB15" s="10" t="str">
        <f>VLOOKUP(G15,'Sheet 1 (2)'!$H$4:$S$536,12,FALSE)</f>
        <v/>
      </c>
      <c r="AC15" s="10" t="str">
        <f t="shared" si="3"/>
        <v/>
      </c>
      <c r="AD15" s="10" t="s">
        <v>55</v>
      </c>
      <c r="AE15" s="10" t="str">
        <f>VLOOKUP(G15,'Sheet 1 (2)'!$H$4:$AF$536,25,FALSE)</f>
        <v/>
      </c>
      <c r="AF15" s="10" t="s">
        <v>120</v>
      </c>
      <c r="AG15" s="10" t="str">
        <f t="shared" si="4"/>
        <v/>
      </c>
      <c r="AH15" s="10" t="s">
        <v>55</v>
      </c>
      <c r="AI15" s="10" t="str">
        <f>VLOOKUP(G15,'Sheet 1 (2)'!$H$4:$AG$536,26,FALSE)</f>
        <v>NO</v>
      </c>
      <c r="AJ15" s="12" t="s">
        <v>82</v>
      </c>
      <c r="AK15" s="10" t="s">
        <v>55</v>
      </c>
      <c r="AL15" s="10" t="str">
        <f>VLOOKUP(G15,'Sheet 1 (2)'!$H$4:$AH$536,27,FALSE)</f>
        <v>código CIE10 de la tercera dosis</v>
      </c>
      <c r="AM15" s="10" t="str">
        <f t="shared" si="7"/>
        <v>código CIE10 de la tercera dosis</v>
      </c>
      <c r="AN15" s="10">
        <v>1</v>
      </c>
      <c r="AO15" s="10">
        <f t="shared" si="5"/>
        <v>1</v>
      </c>
      <c r="AP15" s="11" t="s">
        <v>121</v>
      </c>
      <c r="AQ15" s="11"/>
      <c r="AR15" s="11"/>
    </row>
    <row r="16" spans="1:44" ht="22.5" x14ac:dyDescent="0.2">
      <c r="A16" s="10" t="s">
        <v>44</v>
      </c>
      <c r="B16" s="10" t="s">
        <v>45</v>
      </c>
      <c r="C16" s="10" t="s">
        <v>110</v>
      </c>
      <c r="D16" s="10" t="s">
        <v>111</v>
      </c>
      <c r="E16" s="10" t="s">
        <v>112</v>
      </c>
      <c r="F16" s="10" t="s">
        <v>113</v>
      </c>
      <c r="G16" s="10" t="s">
        <v>142</v>
      </c>
      <c r="H16" s="10" t="s">
        <v>143</v>
      </c>
      <c r="I16" s="10" t="s">
        <v>82</v>
      </c>
      <c r="J16" s="10"/>
      <c r="K16" s="10"/>
      <c r="L16" s="10" t="s">
        <v>144</v>
      </c>
      <c r="M16" s="10" t="s">
        <v>145</v>
      </c>
      <c r="N16" s="10" t="s">
        <v>55</v>
      </c>
      <c r="O16" s="10" t="str">
        <f>VLOOKUP(G16,'Sheet 1 (2)'!$H$4:$M$536,6,FALSE)</f>
        <v/>
      </c>
      <c r="P16" s="10" t="str">
        <f t="shared" si="0"/>
        <v/>
      </c>
      <c r="Q16" s="10"/>
      <c r="R16" s="10" t="s">
        <v>146</v>
      </c>
      <c r="S16" s="10" t="s">
        <v>55</v>
      </c>
      <c r="T16" s="10" t="str">
        <f>VLOOKUP(G16,'Sheet 1 (2)'!$H$4:$O$536,8,FALSE)</f>
        <v/>
      </c>
      <c r="U16" s="10" t="str">
        <f t="shared" si="1"/>
        <v/>
      </c>
      <c r="V16" s="10"/>
      <c r="W16" s="10" t="s">
        <v>55</v>
      </c>
      <c r="X16" s="10" t="str">
        <f>VLOOKUP(G16,'Sheet 1 (2)'!$H$4:$Q$536,10,FALSE)</f>
        <v/>
      </c>
      <c r="Y16" s="10" t="str">
        <f t="shared" si="2"/>
        <v/>
      </c>
      <c r="Z16" s="10"/>
      <c r="AA16" s="10" t="s">
        <v>55</v>
      </c>
      <c r="AB16" s="10" t="str">
        <f>VLOOKUP(G16,'Sheet 1 (2)'!$H$4:$S$536,12,FALSE)</f>
        <v/>
      </c>
      <c r="AC16" s="10" t="str">
        <f t="shared" si="3"/>
        <v/>
      </c>
      <c r="AD16" s="10" t="s">
        <v>55</v>
      </c>
      <c r="AE16" s="10" t="str">
        <f>VLOOKUP(G16,'Sheet 1 (2)'!$H$4:$AF$536,25,FALSE)</f>
        <v/>
      </c>
      <c r="AF16" s="10" t="s">
        <v>147</v>
      </c>
      <c r="AG16" s="10" t="str">
        <f t="shared" si="4"/>
        <v/>
      </c>
      <c r="AH16" s="10" t="s">
        <v>55</v>
      </c>
      <c r="AI16" s="10" t="str">
        <f>VLOOKUP(G16,'Sheet 1 (2)'!$H$4:$AG$536,26,FALSE)</f>
        <v>NO</v>
      </c>
      <c r="AJ16" s="10" t="s">
        <v>52</v>
      </c>
      <c r="AK16" s="10" t="s">
        <v>55</v>
      </c>
      <c r="AL16" s="10" t="str">
        <f>VLOOKUP(G16,'Sheet 1 (2)'!$H$4:$AH$536,27,FALSE)</f>
        <v>Reporte del Sistema de Vigilancia Epidemiológica</v>
      </c>
      <c r="AM16" s="10" t="str">
        <f t="shared" si="7"/>
        <v>Reporte del Sistema de Vigilancia Epidemiológica</v>
      </c>
      <c r="AN16" s="10">
        <v>1</v>
      </c>
      <c r="AO16" s="10">
        <f t="shared" si="5"/>
        <v>0</v>
      </c>
      <c r="AP16" s="11"/>
      <c r="AQ16" s="11"/>
      <c r="AR16" s="11"/>
    </row>
    <row r="17" spans="1:44" ht="146.25" x14ac:dyDescent="0.2">
      <c r="A17" s="10" t="s">
        <v>44</v>
      </c>
      <c r="B17" s="10" t="s">
        <v>45</v>
      </c>
      <c r="C17" s="10" t="s">
        <v>148</v>
      </c>
      <c r="D17" s="10" t="s">
        <v>149</v>
      </c>
      <c r="E17" s="10" t="s">
        <v>150</v>
      </c>
      <c r="F17" s="10" t="s">
        <v>151</v>
      </c>
      <c r="G17" s="10" t="s">
        <v>152</v>
      </c>
      <c r="H17" s="10" t="s">
        <v>153</v>
      </c>
      <c r="I17" s="10" t="s">
        <v>82</v>
      </c>
      <c r="J17" s="10"/>
      <c r="K17" s="10"/>
      <c r="L17" s="10" t="s">
        <v>154</v>
      </c>
      <c r="M17" s="10" t="s">
        <v>155</v>
      </c>
      <c r="N17" s="10" t="s">
        <v>55</v>
      </c>
      <c r="O17" s="10" t="str">
        <f>VLOOKUP(G17,'Sheet 1 (2)'!$H$4:$M$536,6,FALSE)</f>
        <v/>
      </c>
      <c r="P17" s="10" t="s">
        <v>156</v>
      </c>
      <c r="Q17" s="10"/>
      <c r="R17" s="10" t="s">
        <v>94</v>
      </c>
      <c r="S17" s="10" t="s">
        <v>55</v>
      </c>
      <c r="T17" s="10" t="str">
        <f>VLOOKUP(G17,'Sheet 1 (2)'!$H$4:$O$536,8,FALSE)</f>
        <v/>
      </c>
      <c r="U17" s="10" t="str">
        <f t="shared" si="1"/>
        <v/>
      </c>
      <c r="V17" s="10"/>
      <c r="W17" s="10" t="s">
        <v>55</v>
      </c>
      <c r="X17" s="10" t="str">
        <f>VLOOKUP(G17,'Sheet 1 (2)'!$H$4:$Q$536,10,FALSE)</f>
        <v/>
      </c>
      <c r="Y17" s="10" t="str">
        <f t="shared" si="2"/>
        <v/>
      </c>
      <c r="Z17" s="10" t="s">
        <v>157</v>
      </c>
      <c r="AA17" s="10" t="s">
        <v>55</v>
      </c>
      <c r="AB17" s="10" t="str">
        <f>VLOOKUP(G17,'Sheet 1 (2)'!$H$4:$S$536,12,FALSE)</f>
        <v/>
      </c>
      <c r="AC17" s="10" t="str">
        <f t="shared" si="3"/>
        <v/>
      </c>
      <c r="AD17" s="10" t="s">
        <v>55</v>
      </c>
      <c r="AE17" s="10" t="str">
        <f>VLOOKUP(G17,'Sheet 1 (2)'!$H$4:$AF$536,25,FALSE)</f>
        <v/>
      </c>
      <c r="AF17" s="10" t="s">
        <v>120</v>
      </c>
      <c r="AG17" s="10" t="str">
        <f t="shared" si="4"/>
        <v/>
      </c>
      <c r="AH17" s="10" t="s">
        <v>55</v>
      </c>
      <c r="AI17" s="10" t="str">
        <f>VLOOKUP(G17,'Sheet 1 (2)'!$H$4:$AG$536,26,FALSE)</f>
        <v>NO</v>
      </c>
      <c r="AJ17" s="10" t="s">
        <v>82</v>
      </c>
      <c r="AK17" s="10" t="s">
        <v>55</v>
      </c>
      <c r="AL17" s="10" t="str">
        <f>VLOOKUP(G17,'Sheet 1 (2)'!$H$4:$AH$536,27,FALSE)</f>
        <v>Enviarán base de establecimiento con población asignada</v>
      </c>
      <c r="AM17" s="10"/>
      <c r="AN17" s="10">
        <v>1</v>
      </c>
      <c r="AO17" s="10">
        <f t="shared" si="5"/>
        <v>1</v>
      </c>
      <c r="AP17" s="10" t="s">
        <v>82</v>
      </c>
      <c r="AQ17" s="11" t="s">
        <v>158</v>
      </c>
      <c r="AR17" s="11" t="s">
        <v>82</v>
      </c>
    </row>
    <row r="18" spans="1:44" ht="225" x14ac:dyDescent="0.2">
      <c r="A18" s="10" t="s">
        <v>44</v>
      </c>
      <c r="B18" s="10" t="s">
        <v>45</v>
      </c>
      <c r="C18" s="10" t="s">
        <v>148</v>
      </c>
      <c r="D18" s="10" t="s">
        <v>149</v>
      </c>
      <c r="E18" s="10" t="s">
        <v>150</v>
      </c>
      <c r="F18" s="10" t="s">
        <v>151</v>
      </c>
      <c r="G18" s="10" t="s">
        <v>159</v>
      </c>
      <c r="H18" s="10" t="s">
        <v>160</v>
      </c>
      <c r="I18" s="10" t="s">
        <v>82</v>
      </c>
      <c r="J18" s="10"/>
      <c r="K18" s="10"/>
      <c r="L18" s="10" t="s">
        <v>154</v>
      </c>
      <c r="M18" s="10" t="s">
        <v>161</v>
      </c>
      <c r="N18" s="10" t="s">
        <v>55</v>
      </c>
      <c r="O18" s="10" t="str">
        <f>VLOOKUP(G18,'Sheet 1 (2)'!$H$4:$M$536,6,FALSE)</f>
        <v/>
      </c>
      <c r="P18" s="10" t="s">
        <v>162</v>
      </c>
      <c r="Q18" s="10"/>
      <c r="R18" s="10" t="s">
        <v>94</v>
      </c>
      <c r="S18" s="10" t="s">
        <v>55</v>
      </c>
      <c r="T18" s="10" t="str">
        <f>VLOOKUP(G18,'Sheet 1 (2)'!$H$4:$O$536,8,FALSE)</f>
        <v/>
      </c>
      <c r="U18" s="10" t="str">
        <f t="shared" si="1"/>
        <v/>
      </c>
      <c r="V18" s="10"/>
      <c r="W18" s="10" t="s">
        <v>55</v>
      </c>
      <c r="X18" s="10" t="str">
        <f>VLOOKUP(G18,'Sheet 1 (2)'!$H$4:$Q$536,10,FALSE)</f>
        <v/>
      </c>
      <c r="Y18" s="10" t="str">
        <f t="shared" si="2"/>
        <v/>
      </c>
      <c r="Z18" s="10" t="s">
        <v>163</v>
      </c>
      <c r="AA18" s="10" t="s">
        <v>55</v>
      </c>
      <c r="AB18" s="10" t="str">
        <f>VLOOKUP(G18,'Sheet 1 (2)'!$H$4:$S$536,12,FALSE)</f>
        <v/>
      </c>
      <c r="AC18" s="10" t="str">
        <f t="shared" si="3"/>
        <v/>
      </c>
      <c r="AD18" s="10" t="s">
        <v>55</v>
      </c>
      <c r="AE18" s="10" t="str">
        <f>VLOOKUP(G18,'Sheet 1 (2)'!$H$4:$AF$536,25,FALSE)</f>
        <v/>
      </c>
      <c r="AF18" s="10" t="s">
        <v>120</v>
      </c>
      <c r="AG18" s="10" t="str">
        <f t="shared" si="4"/>
        <v/>
      </c>
      <c r="AH18" s="10" t="s">
        <v>55</v>
      </c>
      <c r="AI18" s="10" t="str">
        <f>VLOOKUP(G18,'Sheet 1 (2)'!$H$4:$AG$536,26,FALSE)</f>
        <v>NO</v>
      </c>
      <c r="AJ18" s="10" t="s">
        <v>82</v>
      </c>
      <c r="AK18" s="10" t="s">
        <v>55</v>
      </c>
      <c r="AL18" s="10" t="str">
        <f>VLOOKUP(G18,'Sheet 1 (2)'!$H$4:$AH$536,27,FALSE)</f>
        <v>Enviarán base de establecimiento con población asignada</v>
      </c>
      <c r="AM18" s="10"/>
      <c r="AN18" s="10">
        <v>1</v>
      </c>
      <c r="AO18" s="10">
        <f t="shared" si="5"/>
        <v>1</v>
      </c>
      <c r="AP18" s="10" t="s">
        <v>82</v>
      </c>
      <c r="AQ18" s="11" t="s">
        <v>158</v>
      </c>
      <c r="AR18" s="11" t="s">
        <v>82</v>
      </c>
    </row>
    <row r="19" spans="1:44" ht="146.25" x14ac:dyDescent="0.2">
      <c r="A19" s="10" t="s">
        <v>44</v>
      </c>
      <c r="B19" s="10" t="s">
        <v>45</v>
      </c>
      <c r="C19" s="10" t="s">
        <v>148</v>
      </c>
      <c r="D19" s="10" t="s">
        <v>149</v>
      </c>
      <c r="E19" s="10" t="s">
        <v>150</v>
      </c>
      <c r="F19" s="10" t="s">
        <v>151</v>
      </c>
      <c r="G19" s="10" t="s">
        <v>164</v>
      </c>
      <c r="H19" s="10" t="s">
        <v>165</v>
      </c>
      <c r="I19" s="10" t="s">
        <v>82</v>
      </c>
      <c r="J19" s="10"/>
      <c r="K19" s="10"/>
      <c r="L19" s="10" t="s">
        <v>154</v>
      </c>
      <c r="M19" s="10" t="s">
        <v>166</v>
      </c>
      <c r="N19" s="10" t="s">
        <v>55</v>
      </c>
      <c r="O19" s="10" t="str">
        <f>VLOOKUP(G19,'Sheet 1 (2)'!$H$4:$M$536,6,FALSE)</f>
        <v/>
      </c>
      <c r="P19" s="10" t="s">
        <v>167</v>
      </c>
      <c r="Q19" s="10"/>
      <c r="R19" s="10" t="s">
        <v>94</v>
      </c>
      <c r="S19" s="10" t="s">
        <v>55</v>
      </c>
      <c r="T19" s="10" t="str">
        <f>VLOOKUP(G19,'Sheet 1 (2)'!$H$4:$O$536,8,FALSE)</f>
        <v/>
      </c>
      <c r="U19" s="10" t="str">
        <f t="shared" si="1"/>
        <v/>
      </c>
      <c r="V19" s="10"/>
      <c r="W19" s="10" t="s">
        <v>55</v>
      </c>
      <c r="X19" s="10" t="str">
        <f>VLOOKUP(G19,'Sheet 1 (2)'!$H$4:$Q$536,10,FALSE)</f>
        <v/>
      </c>
      <c r="Y19" s="10" t="str">
        <f t="shared" si="2"/>
        <v/>
      </c>
      <c r="Z19" s="10" t="s">
        <v>168</v>
      </c>
      <c r="AA19" s="10" t="s">
        <v>55</v>
      </c>
      <c r="AB19" s="10" t="str">
        <f>VLOOKUP(G19,'Sheet 1 (2)'!$H$4:$S$536,12,FALSE)</f>
        <v/>
      </c>
      <c r="AC19" s="10" t="str">
        <f t="shared" si="3"/>
        <v/>
      </c>
      <c r="AD19" s="10" t="s">
        <v>55</v>
      </c>
      <c r="AE19" s="10" t="str">
        <f>VLOOKUP(G19,'Sheet 1 (2)'!$H$4:$AF$536,25,FALSE)</f>
        <v/>
      </c>
      <c r="AF19" s="10" t="s">
        <v>120</v>
      </c>
      <c r="AG19" s="10" t="str">
        <f t="shared" si="4"/>
        <v/>
      </c>
      <c r="AH19" s="10" t="s">
        <v>55</v>
      </c>
      <c r="AI19" s="10" t="str">
        <f>VLOOKUP(G19,'Sheet 1 (2)'!$H$4:$AG$536,26,FALSE)</f>
        <v>NO</v>
      </c>
      <c r="AJ19" s="10" t="s">
        <v>82</v>
      </c>
      <c r="AK19" s="10" t="s">
        <v>55</v>
      </c>
      <c r="AL19" s="10" t="str">
        <f>VLOOKUP(G19,'Sheet 1 (2)'!$H$4:$AH$536,27,FALSE)</f>
        <v>Enviarán base de establecimiento con población asignada</v>
      </c>
      <c r="AM19" s="10"/>
      <c r="AN19" s="10">
        <v>1</v>
      </c>
      <c r="AO19" s="10">
        <f t="shared" si="5"/>
        <v>1</v>
      </c>
      <c r="AP19" s="10" t="s">
        <v>82</v>
      </c>
      <c r="AQ19" s="11" t="s">
        <v>158</v>
      </c>
      <c r="AR19" s="11" t="s">
        <v>82</v>
      </c>
    </row>
    <row r="20" spans="1:44" ht="236.25" x14ac:dyDescent="0.2">
      <c r="A20" s="10" t="s">
        <v>44</v>
      </c>
      <c r="B20" s="10" t="s">
        <v>45</v>
      </c>
      <c r="C20" s="10" t="s">
        <v>148</v>
      </c>
      <c r="D20" s="10" t="s">
        <v>149</v>
      </c>
      <c r="E20" s="10" t="s">
        <v>150</v>
      </c>
      <c r="F20" s="10" t="s">
        <v>151</v>
      </c>
      <c r="G20" s="10" t="s">
        <v>169</v>
      </c>
      <c r="H20" s="10" t="s">
        <v>170</v>
      </c>
      <c r="I20" s="10" t="s">
        <v>82</v>
      </c>
      <c r="J20" s="10"/>
      <c r="K20" s="10"/>
      <c r="L20" s="10" t="s">
        <v>171</v>
      </c>
      <c r="M20" s="10" t="s">
        <v>172</v>
      </c>
      <c r="N20" s="10" t="s">
        <v>55</v>
      </c>
      <c r="O20" s="10" t="str">
        <f>VLOOKUP(G20,'Sheet 1 (2)'!$H$4:$M$536,6,FALSE)</f>
        <v/>
      </c>
      <c r="P20" s="10" t="s">
        <v>173</v>
      </c>
      <c r="Q20" s="10"/>
      <c r="R20" s="10" t="s">
        <v>94</v>
      </c>
      <c r="S20" s="10" t="s">
        <v>55</v>
      </c>
      <c r="T20" s="10" t="str">
        <f>VLOOKUP(G20,'Sheet 1 (2)'!$H$4:$O$536,8,FALSE)</f>
        <v/>
      </c>
      <c r="U20" s="10" t="str">
        <f t="shared" si="1"/>
        <v/>
      </c>
      <c r="V20" s="10" t="s">
        <v>174</v>
      </c>
      <c r="W20" s="10" t="s">
        <v>55</v>
      </c>
      <c r="X20" s="10" t="str">
        <f>VLOOKUP(G20,'Sheet 1 (2)'!$H$4:$Q$536,10,FALSE)</f>
        <v/>
      </c>
      <c r="Y20" s="10" t="str">
        <f t="shared" si="2"/>
        <v/>
      </c>
      <c r="Z20" s="10" t="s">
        <v>175</v>
      </c>
      <c r="AA20" s="10" t="s">
        <v>55</v>
      </c>
      <c r="AB20" s="10" t="str">
        <f>VLOOKUP(G20,'Sheet 1 (2)'!$H$4:$S$536,12,FALSE)</f>
        <v/>
      </c>
      <c r="AC20" s="10" t="str">
        <f t="shared" si="3"/>
        <v/>
      </c>
      <c r="AD20" s="10" t="s">
        <v>55</v>
      </c>
      <c r="AE20" s="10" t="str">
        <f>VLOOKUP(G20,'Sheet 1 (2)'!$H$4:$AF$536,25,FALSE)</f>
        <v/>
      </c>
      <c r="AF20" s="10" t="s">
        <v>176</v>
      </c>
      <c r="AG20" s="10" t="str">
        <f t="shared" si="4"/>
        <v/>
      </c>
      <c r="AH20" s="10" t="s">
        <v>55</v>
      </c>
      <c r="AI20" s="10" t="str">
        <f>VLOOKUP(G20,'Sheet 1 (2)'!$H$4:$AG$536,26,FALSE)</f>
        <v>NO</v>
      </c>
      <c r="AJ20" s="10" t="s">
        <v>82</v>
      </c>
      <c r="AK20" s="10" t="s">
        <v>55</v>
      </c>
      <c r="AL20" s="10" t="str">
        <f>VLOOKUP(G20,'Sheet 1 (2)'!$H$4:$AH$536,27,FALSE)</f>
        <v>Enviarán base de establecimiento con población asignada</v>
      </c>
      <c r="AM20" s="10"/>
      <c r="AN20" s="10">
        <v>1</v>
      </c>
      <c r="AO20" s="10">
        <f t="shared" si="5"/>
        <v>1</v>
      </c>
      <c r="AP20" s="10" t="s">
        <v>82</v>
      </c>
      <c r="AQ20" s="11" t="s">
        <v>158</v>
      </c>
      <c r="AR20" s="11" t="s">
        <v>82</v>
      </c>
    </row>
    <row r="21" spans="1:44" ht="15.75" customHeight="1" x14ac:dyDescent="0.2">
      <c r="A21" s="10" t="s">
        <v>44</v>
      </c>
      <c r="B21" s="10" t="s">
        <v>45</v>
      </c>
      <c r="C21" s="10" t="s">
        <v>148</v>
      </c>
      <c r="D21" s="10" t="s">
        <v>149</v>
      </c>
      <c r="E21" s="10" t="s">
        <v>150</v>
      </c>
      <c r="F21" s="10" t="s">
        <v>151</v>
      </c>
      <c r="G21" s="10" t="s">
        <v>177</v>
      </c>
      <c r="H21" s="10" t="s">
        <v>178</v>
      </c>
      <c r="I21" s="10" t="s">
        <v>82</v>
      </c>
      <c r="J21" s="10"/>
      <c r="K21" s="10"/>
      <c r="L21" s="10" t="s">
        <v>171</v>
      </c>
      <c r="M21" s="10" t="s">
        <v>179</v>
      </c>
      <c r="N21" s="10" t="s">
        <v>55</v>
      </c>
      <c r="O21" s="10" t="str">
        <f>VLOOKUP(G21,'Sheet 1 (2)'!$H$4:$M$536,6,FALSE)</f>
        <v>La meta es igual a la sumatoria de los Niños de 01 año y 2 años más una proporción de la categoría I2, según Padrón Nominal que se encuentra bajo responsabilidad (Niños afiliados al SIS más los niños sin ningún tipo de seguro, del ámbito); programados para control de crecimiento y desarrollo. Excepcionalmente se incluirá a niños afiliados a EsSalud u otros seguros que no tengan acceso regular a su proveedor de servicios</v>
      </c>
      <c r="P21" s="10" t="s">
        <v>173</v>
      </c>
      <c r="Q21" s="10"/>
      <c r="R21" s="10" t="s">
        <v>94</v>
      </c>
      <c r="S21" s="10" t="s">
        <v>55</v>
      </c>
      <c r="T21" s="10" t="str">
        <f>VLOOKUP(G21,'Sheet 1 (2)'!$H$4:$O$536,8,FALSE)</f>
        <v/>
      </c>
      <c r="U21" s="10" t="str">
        <f t="shared" si="1"/>
        <v/>
      </c>
      <c r="V21" s="10" t="s">
        <v>174</v>
      </c>
      <c r="W21" s="10" t="s">
        <v>55</v>
      </c>
      <c r="X21" s="10" t="str">
        <f>VLOOKUP(G21,'Sheet 1 (2)'!$H$4:$Q$536,10,FALSE)</f>
        <v/>
      </c>
      <c r="Y21" s="10" t="str">
        <f t="shared" si="2"/>
        <v/>
      </c>
      <c r="Z21" s="10" t="s">
        <v>180</v>
      </c>
      <c r="AA21" s="10" t="s">
        <v>55</v>
      </c>
      <c r="AB21" s="10" t="str">
        <f>VLOOKUP(G21,'Sheet 1 (2)'!$H$4:$S$536,12,FALSE)</f>
        <v/>
      </c>
      <c r="AC21" s="10" t="str">
        <f t="shared" si="3"/>
        <v/>
      </c>
      <c r="AD21" s="10" t="s">
        <v>55</v>
      </c>
      <c r="AE21" s="10" t="str">
        <f>VLOOKUP(G21,'Sheet 1 (2)'!$H$4:$AF$536,25,FALSE)</f>
        <v>I2,I3,I4,II1,II2,III1,III2,IIE,IIIE</v>
      </c>
      <c r="AF21" s="10" t="s">
        <v>176</v>
      </c>
      <c r="AG21" s="10" t="str">
        <f t="shared" si="4"/>
        <v>I2,I3,I4,II1,II2,III1,III2,IIE,IIIE</v>
      </c>
      <c r="AH21" s="10" t="s">
        <v>55</v>
      </c>
      <c r="AI21" s="10" t="str">
        <f>VLOOKUP(G21,'Sheet 1 (2)'!$H$4:$AG$536,26,FALSE)</f>
        <v>NO</v>
      </c>
      <c r="AJ21" s="10" t="s">
        <v>82</v>
      </c>
      <c r="AK21" s="10" t="s">
        <v>55</v>
      </c>
      <c r="AL21" s="10" t="str">
        <f>VLOOKUP(G21,'Sheet 1 (2)'!$H$4:$AH$536,27,FALSE)</f>
        <v>Proporción a estimar de la categoría I2</v>
      </c>
      <c r="AM21" s="10"/>
      <c r="AN21" s="10">
        <v>1</v>
      </c>
      <c r="AO21" s="10">
        <f t="shared" si="5"/>
        <v>1</v>
      </c>
      <c r="AP21" s="10" t="s">
        <v>82</v>
      </c>
      <c r="AQ21" s="11" t="s">
        <v>158</v>
      </c>
      <c r="AR21" s="11" t="s">
        <v>82</v>
      </c>
    </row>
    <row r="22" spans="1:44" ht="15.75" customHeight="1" x14ac:dyDescent="0.2">
      <c r="A22" s="10" t="s">
        <v>44</v>
      </c>
      <c r="B22" s="10" t="s">
        <v>45</v>
      </c>
      <c r="C22" s="10" t="s">
        <v>148</v>
      </c>
      <c r="D22" s="10" t="s">
        <v>149</v>
      </c>
      <c r="E22" s="10" t="s">
        <v>150</v>
      </c>
      <c r="F22" s="10" t="s">
        <v>151</v>
      </c>
      <c r="G22" s="10" t="s">
        <v>181</v>
      </c>
      <c r="H22" s="10" t="s">
        <v>182</v>
      </c>
      <c r="I22" s="10" t="s">
        <v>82</v>
      </c>
      <c r="J22" s="10"/>
      <c r="K22" s="10"/>
      <c r="L22" s="10" t="s">
        <v>154</v>
      </c>
      <c r="M22" s="10" t="s">
        <v>183</v>
      </c>
      <c r="N22" s="10" t="s">
        <v>55</v>
      </c>
      <c r="O22" s="10" t="str">
        <f>VLOOKUP(G22,'Sheet 1 (2)'!$H$4:$M$536,6,FALSE)</f>
        <v/>
      </c>
      <c r="P22" s="10" t="str">
        <f>IF(N22&lt;&gt;"",N22,O22)</f>
        <v/>
      </c>
      <c r="Q22" s="10"/>
      <c r="R22" s="10" t="s">
        <v>184</v>
      </c>
      <c r="S22" s="10" t="s">
        <v>55</v>
      </c>
      <c r="T22" s="10" t="str">
        <f>VLOOKUP(G22,'Sheet 1 (2)'!$H$4:$O$536,8,FALSE)</f>
        <v/>
      </c>
      <c r="U22" s="10" t="str">
        <f t="shared" si="1"/>
        <v/>
      </c>
      <c r="V22" s="10" t="s">
        <v>185</v>
      </c>
      <c r="W22" s="10" t="s">
        <v>55</v>
      </c>
      <c r="X22" s="10" t="str">
        <f>VLOOKUP(G22,'Sheet 1 (2)'!$H$4:$Q$536,10,FALSE)</f>
        <v/>
      </c>
      <c r="Y22" s="10" t="str">
        <f t="shared" si="2"/>
        <v/>
      </c>
      <c r="Z22" s="10" t="s">
        <v>186</v>
      </c>
      <c r="AA22" s="10" t="s">
        <v>55</v>
      </c>
      <c r="AB22" s="10" t="str">
        <f>VLOOKUP(G22,'Sheet 1 (2)'!$H$4:$S$536,12,FALSE)</f>
        <v/>
      </c>
      <c r="AC22" s="10" t="str">
        <f t="shared" si="3"/>
        <v/>
      </c>
      <c r="AD22" s="10" t="s">
        <v>55</v>
      </c>
      <c r="AE22" s="10" t="str">
        <f>VLOOKUP(G22,'Sheet 1 (2)'!$H$4:$AF$536,25,FALSE)</f>
        <v/>
      </c>
      <c r="AF22" s="10" t="s">
        <v>187</v>
      </c>
      <c r="AG22" s="10" t="str">
        <f t="shared" si="4"/>
        <v/>
      </c>
      <c r="AH22" s="10" t="s">
        <v>55</v>
      </c>
      <c r="AI22" s="10" t="str">
        <f>VLOOKUP(G22,'Sheet 1 (2)'!$H$4:$AG$536,26,FALSE)</f>
        <v>SI</v>
      </c>
      <c r="AJ22" s="10" t="s">
        <v>82</v>
      </c>
      <c r="AK22" s="10" t="s">
        <v>55</v>
      </c>
      <c r="AL22" s="10" t="str">
        <f>VLOOKUP(G22,'Sheet 1 (2)'!$H$4:$AH$536,27,FALSE)</f>
        <v/>
      </c>
      <c r="AM22" s="10" t="str">
        <f t="shared" ref="AM22:AM27" si="8">IF(AK22&lt;&gt;"",AK22,AL22)</f>
        <v/>
      </c>
      <c r="AN22" s="10">
        <v>1</v>
      </c>
      <c r="AO22" s="10">
        <f t="shared" si="5"/>
        <v>1</v>
      </c>
      <c r="AP22" s="10" t="s">
        <v>82</v>
      </c>
      <c r="AQ22" s="10" t="s">
        <v>82</v>
      </c>
      <c r="AR22" s="11" t="s">
        <v>82</v>
      </c>
    </row>
    <row r="23" spans="1:44" ht="15.75" customHeight="1" x14ac:dyDescent="0.2">
      <c r="A23" s="10" t="s">
        <v>44</v>
      </c>
      <c r="B23" s="10" t="s">
        <v>45</v>
      </c>
      <c r="C23" s="10" t="s">
        <v>188</v>
      </c>
      <c r="D23" s="10" t="s">
        <v>189</v>
      </c>
      <c r="E23" s="10" t="s">
        <v>190</v>
      </c>
      <c r="F23" s="10" t="s">
        <v>191</v>
      </c>
      <c r="G23" s="10" t="s">
        <v>192</v>
      </c>
      <c r="H23" s="10" t="s">
        <v>193</v>
      </c>
      <c r="I23" s="10" t="s">
        <v>82</v>
      </c>
      <c r="J23" s="10"/>
      <c r="K23" s="10"/>
      <c r="L23" s="10" t="s">
        <v>194</v>
      </c>
      <c r="M23" s="10" t="s">
        <v>195</v>
      </c>
      <c r="N23" s="10" t="s">
        <v>55</v>
      </c>
      <c r="O23" s="10" t="str">
        <f>VLOOKUP(G23,'Sheet 1 (2)'!$H$4:$M$536,6,FALSE)</f>
        <v>Igual meta del subproducto 3325501 NIÑO CRED &lt;1 AÑO</v>
      </c>
      <c r="P23" s="10" t="s">
        <v>196</v>
      </c>
      <c r="Q23" s="10"/>
      <c r="R23" s="10" t="s">
        <v>94</v>
      </c>
      <c r="S23" s="10" t="s">
        <v>55</v>
      </c>
      <c r="T23" s="10" t="str">
        <f>VLOOKUP(G23,'Sheet 1 (2)'!$H$4:$O$536,8,FALSE)</f>
        <v/>
      </c>
      <c r="U23" s="10" t="str">
        <f t="shared" si="1"/>
        <v/>
      </c>
      <c r="V23" s="10" t="s">
        <v>197</v>
      </c>
      <c r="W23" s="10" t="s">
        <v>55</v>
      </c>
      <c r="X23" s="10" t="str">
        <f>VLOOKUP(G23,'Sheet 1 (2)'!$H$4:$Q$536,10,FALSE)</f>
        <v/>
      </c>
      <c r="Y23" s="10" t="str">
        <f t="shared" si="2"/>
        <v/>
      </c>
      <c r="Z23" s="10" t="s">
        <v>198</v>
      </c>
      <c r="AA23" s="10" t="s">
        <v>55</v>
      </c>
      <c r="AB23" s="10" t="str">
        <f>VLOOKUP(G23,'Sheet 1 (2)'!$H$4:$S$536,12,FALSE)</f>
        <v/>
      </c>
      <c r="AC23" s="10" t="str">
        <f t="shared" si="3"/>
        <v/>
      </c>
      <c r="AD23" s="10" t="s">
        <v>55</v>
      </c>
      <c r="AE23" s="10" t="str">
        <f>VLOOKUP(G23,'Sheet 1 (2)'!$H$4:$AF$536,25,FALSE)</f>
        <v/>
      </c>
      <c r="AF23" s="10" t="s">
        <v>120</v>
      </c>
      <c r="AG23" s="10" t="str">
        <f t="shared" si="4"/>
        <v/>
      </c>
      <c r="AH23" s="10" t="s">
        <v>55</v>
      </c>
      <c r="AI23" s="10" t="str">
        <f>VLOOKUP(G23,'Sheet 1 (2)'!$H$4:$AG$536,26,FALSE)</f>
        <v>SI</v>
      </c>
      <c r="AJ23" s="10" t="s">
        <v>82</v>
      </c>
      <c r="AK23" s="10" t="s">
        <v>55</v>
      </c>
      <c r="AL23" s="10" t="str">
        <f>VLOOKUP(G23,'Sheet 1 (2)'!$H$4:$AH$536,27,FALSE)</f>
        <v/>
      </c>
      <c r="AM23" s="10" t="str">
        <f t="shared" si="8"/>
        <v/>
      </c>
      <c r="AN23" s="10">
        <v>1</v>
      </c>
      <c r="AO23" s="10">
        <f t="shared" si="5"/>
        <v>1</v>
      </c>
      <c r="AP23" s="10" t="s">
        <v>82</v>
      </c>
      <c r="AQ23" s="11" t="s">
        <v>199</v>
      </c>
      <c r="AR23" s="11"/>
    </row>
    <row r="24" spans="1:44" ht="15.75" customHeight="1" x14ac:dyDescent="0.2">
      <c r="A24" s="10" t="s">
        <v>44</v>
      </c>
      <c r="B24" s="10" t="s">
        <v>45</v>
      </c>
      <c r="C24" s="10" t="s">
        <v>188</v>
      </c>
      <c r="D24" s="10" t="s">
        <v>189</v>
      </c>
      <c r="E24" s="10" t="s">
        <v>190</v>
      </c>
      <c r="F24" s="10" t="s">
        <v>191</v>
      </c>
      <c r="G24" s="10" t="s">
        <v>200</v>
      </c>
      <c r="H24" s="10" t="s">
        <v>201</v>
      </c>
      <c r="I24" s="10" t="s">
        <v>82</v>
      </c>
      <c r="J24" s="10"/>
      <c r="K24" s="10"/>
      <c r="L24" s="10" t="s">
        <v>194</v>
      </c>
      <c r="M24" s="10" t="s">
        <v>202</v>
      </c>
      <c r="N24" s="10" t="s">
        <v>55</v>
      </c>
      <c r="O24" s="10" t="str">
        <f>VLOOKUP(G24,'Sheet 1 (2)'!$H$4:$M$536,6,FALSE)</f>
        <v>Igual meta del subproducto 3325602 NIÑO&lt;1 AÑO CON SUPLEMENTO DE VITAMINA "A" de los establecimientos del primer nivel pertenecientes a los distritos de extrema pobreza Q1 y Q2</v>
      </c>
      <c r="P24" s="10" t="s">
        <v>203</v>
      </c>
      <c r="Q24" s="10"/>
      <c r="R24" s="10" t="s">
        <v>94</v>
      </c>
      <c r="S24" s="10" t="s">
        <v>55</v>
      </c>
      <c r="T24" s="10" t="str">
        <f>VLOOKUP(G24,'Sheet 1 (2)'!$H$4:$O$536,8,FALSE)</f>
        <v/>
      </c>
      <c r="U24" s="10" t="str">
        <f t="shared" si="1"/>
        <v/>
      </c>
      <c r="V24" s="10" t="s">
        <v>204</v>
      </c>
      <c r="W24" s="10" t="s">
        <v>55</v>
      </c>
      <c r="X24" s="10" t="str">
        <f>VLOOKUP(G24,'Sheet 1 (2)'!$H$4:$Q$536,10,FALSE)</f>
        <v/>
      </c>
      <c r="Y24" s="10" t="str">
        <f t="shared" si="2"/>
        <v/>
      </c>
      <c r="Z24" s="10" t="s">
        <v>205</v>
      </c>
      <c r="AA24" s="10" t="s">
        <v>55</v>
      </c>
      <c r="AB24" s="10" t="str">
        <f>VLOOKUP(G24,'Sheet 1 (2)'!$H$4:$S$536,12,FALSE)</f>
        <v/>
      </c>
      <c r="AC24" s="10" t="str">
        <f t="shared" si="3"/>
        <v/>
      </c>
      <c r="AD24" s="10" t="s">
        <v>55</v>
      </c>
      <c r="AE24" s="10" t="str">
        <f>VLOOKUP(G24,'Sheet 1 (2)'!$H$4:$AF$536,25,FALSE)</f>
        <v/>
      </c>
      <c r="AF24" s="10" t="s">
        <v>87</v>
      </c>
      <c r="AG24" s="10" t="str">
        <f t="shared" si="4"/>
        <v/>
      </c>
      <c r="AH24" s="10" t="s">
        <v>55</v>
      </c>
      <c r="AI24" s="10" t="str">
        <f>VLOOKUP(G24,'Sheet 1 (2)'!$H$4:$AG$536,26,FALSE)</f>
        <v>SI</v>
      </c>
      <c r="AJ24" s="10" t="s">
        <v>82</v>
      </c>
      <c r="AK24" s="10" t="s">
        <v>55</v>
      </c>
      <c r="AL24" s="10" t="str">
        <f>VLOOKUP(G24,'Sheet 1 (2)'!$H$4:$AH$536,27,FALSE)</f>
        <v/>
      </c>
      <c r="AM24" s="10" t="str">
        <f t="shared" si="8"/>
        <v/>
      </c>
      <c r="AN24" s="10">
        <v>1</v>
      </c>
      <c r="AO24" s="10">
        <f t="shared" si="5"/>
        <v>1</v>
      </c>
      <c r="AP24" s="10" t="s">
        <v>82</v>
      </c>
      <c r="AQ24" s="11" t="s">
        <v>199</v>
      </c>
      <c r="AR24" s="11"/>
    </row>
    <row r="25" spans="1:44" ht="15.75" customHeight="1" x14ac:dyDescent="0.2">
      <c r="A25" s="10" t="s">
        <v>44</v>
      </c>
      <c r="B25" s="10" t="s">
        <v>45</v>
      </c>
      <c r="C25" s="10" t="s">
        <v>188</v>
      </c>
      <c r="D25" s="10" t="s">
        <v>189</v>
      </c>
      <c r="E25" s="10" t="s">
        <v>190</v>
      </c>
      <c r="F25" s="10" t="s">
        <v>191</v>
      </c>
      <c r="G25" s="10" t="s">
        <v>206</v>
      </c>
      <c r="H25" s="10" t="s">
        <v>207</v>
      </c>
      <c r="I25" s="10" t="s">
        <v>82</v>
      </c>
      <c r="J25" s="10"/>
      <c r="K25" s="10"/>
      <c r="L25" s="10" t="s">
        <v>194</v>
      </c>
      <c r="M25" s="10" t="s">
        <v>208</v>
      </c>
      <c r="N25" s="10" t="s">
        <v>55</v>
      </c>
      <c r="O25" s="10" t="str">
        <f>VLOOKUP(G25,'Sheet 1 (2)'!$H$4:$M$536,6,FALSE)</f>
        <v/>
      </c>
      <c r="P25" s="10" t="s">
        <v>209</v>
      </c>
      <c r="Q25" s="10"/>
      <c r="R25" s="10" t="s">
        <v>94</v>
      </c>
      <c r="S25" s="10" t="s">
        <v>55</v>
      </c>
      <c r="T25" s="10" t="str">
        <f>VLOOKUP(G25,'Sheet 1 (2)'!$H$4:$O$536,8,FALSE)</f>
        <v/>
      </c>
      <c r="U25" s="10" t="str">
        <f t="shared" si="1"/>
        <v/>
      </c>
      <c r="V25" s="10" t="s">
        <v>204</v>
      </c>
      <c r="W25" s="10" t="s">
        <v>55</v>
      </c>
      <c r="X25" s="10" t="str">
        <f>VLOOKUP(G25,'Sheet 1 (2)'!$H$4:$Q$536,10,FALSE)</f>
        <v/>
      </c>
      <c r="Y25" s="10" t="str">
        <f t="shared" si="2"/>
        <v/>
      </c>
      <c r="Z25" s="10" t="s">
        <v>210</v>
      </c>
      <c r="AA25" s="10" t="s">
        <v>55</v>
      </c>
      <c r="AB25" s="10" t="str">
        <f>VLOOKUP(G25,'Sheet 1 (2)'!$H$4:$S$536,12,FALSE)</f>
        <v/>
      </c>
      <c r="AC25" s="10" t="str">
        <f t="shared" si="3"/>
        <v/>
      </c>
      <c r="AD25" s="10" t="s">
        <v>55</v>
      </c>
      <c r="AE25" s="10" t="str">
        <f>VLOOKUP(G25,'Sheet 1 (2)'!$H$4:$AF$536,25,FALSE)</f>
        <v/>
      </c>
      <c r="AF25" s="10" t="s">
        <v>87</v>
      </c>
      <c r="AG25" s="10" t="str">
        <f t="shared" si="4"/>
        <v/>
      </c>
      <c r="AH25" s="10" t="s">
        <v>55</v>
      </c>
      <c r="AI25" s="10" t="str">
        <f>VLOOKUP(G25,'Sheet 1 (2)'!$H$4:$AG$536,26,FALSE)</f>
        <v>/</v>
      </c>
      <c r="AJ25" s="10" t="s">
        <v>82</v>
      </c>
      <c r="AK25" s="10" t="s">
        <v>55</v>
      </c>
      <c r="AL25" s="10" t="str">
        <f>VLOOKUP(G25,'Sheet 1 (2)'!$H$4:$AH$536,27,FALSE)</f>
        <v/>
      </c>
      <c r="AM25" s="10" t="str">
        <f t="shared" si="8"/>
        <v/>
      </c>
      <c r="AN25" s="10">
        <v>1</v>
      </c>
      <c r="AO25" s="10">
        <f t="shared" si="5"/>
        <v>1</v>
      </c>
      <c r="AP25" s="10" t="s">
        <v>82</v>
      </c>
      <c r="AQ25" s="11" t="s">
        <v>199</v>
      </c>
      <c r="AR25" s="11"/>
    </row>
    <row r="26" spans="1:44" ht="15.75" customHeight="1" x14ac:dyDescent="0.2">
      <c r="A26" s="10" t="s">
        <v>44</v>
      </c>
      <c r="B26" s="10" t="s">
        <v>45</v>
      </c>
      <c r="C26" s="10" t="s">
        <v>188</v>
      </c>
      <c r="D26" s="10" t="s">
        <v>189</v>
      </c>
      <c r="E26" s="10" t="s">
        <v>190</v>
      </c>
      <c r="F26" s="10" t="s">
        <v>191</v>
      </c>
      <c r="G26" s="10" t="s">
        <v>211</v>
      </c>
      <c r="H26" s="10" t="s">
        <v>212</v>
      </c>
      <c r="I26" s="10" t="s">
        <v>52</v>
      </c>
      <c r="J26" s="10"/>
      <c r="K26" s="10"/>
      <c r="L26" s="10" t="s">
        <v>213</v>
      </c>
      <c r="M26" s="10" t="s">
        <v>214</v>
      </c>
      <c r="N26" s="10" t="s">
        <v>55</v>
      </c>
      <c r="O26" s="10" t="str">
        <f>VLOOKUP(G26,'Sheet 1 (2)'!$H$4:$M$536,6,FALSE)</f>
        <v>40% de la meta CRED de menores de 3 años</v>
      </c>
      <c r="P26" s="10" t="str">
        <f>IF(N26&lt;&gt;"",N26,O26)</f>
        <v>40% de la meta CRED de menores de 3 años</v>
      </c>
      <c r="Q26" s="10"/>
      <c r="R26" s="10"/>
      <c r="S26" s="10" t="s">
        <v>55</v>
      </c>
      <c r="T26" s="10" t="str">
        <f>VLOOKUP(G26,'Sheet 1 (2)'!$H$4:$O$536,8,FALSE)</f>
        <v/>
      </c>
      <c r="U26" s="10" t="str">
        <f t="shared" si="1"/>
        <v/>
      </c>
      <c r="V26" s="10"/>
      <c r="W26" s="10" t="s">
        <v>55</v>
      </c>
      <c r="X26" s="10" t="str">
        <f>VLOOKUP(G26,'Sheet 1 (2)'!$H$4:$Q$536,10,FALSE)</f>
        <v/>
      </c>
      <c r="Y26" s="10" t="str">
        <f t="shared" si="2"/>
        <v/>
      </c>
      <c r="Z26" s="10" t="s">
        <v>215</v>
      </c>
      <c r="AA26" s="10" t="s">
        <v>55</v>
      </c>
      <c r="AB26" s="10" t="str">
        <f>VLOOKUP(G26,'Sheet 1 (2)'!$H$4:$S$536,12,FALSE)</f>
        <v/>
      </c>
      <c r="AC26" s="10" t="str">
        <f t="shared" si="3"/>
        <v/>
      </c>
      <c r="AD26" s="10" t="s">
        <v>55</v>
      </c>
      <c r="AE26" s="10" t="str">
        <f>VLOOKUP(G26,'Sheet 1 (2)'!$H$4:$AF$536,25,FALSE)</f>
        <v/>
      </c>
      <c r="AF26" s="10" t="s">
        <v>87</v>
      </c>
      <c r="AG26" s="10" t="str">
        <f t="shared" si="4"/>
        <v/>
      </c>
      <c r="AH26" s="10" t="s">
        <v>55</v>
      </c>
      <c r="AI26" s="10" t="str">
        <f>VLOOKUP(G26,'Sheet 1 (2)'!$H$4:$AG$536,26,FALSE)</f>
        <v>SI</v>
      </c>
      <c r="AJ26" s="10" t="s">
        <v>82</v>
      </c>
      <c r="AK26" s="10" t="s">
        <v>55</v>
      </c>
      <c r="AL26" s="10" t="str">
        <f>VLOOKUP(G26,'Sheet 1 (2)'!$H$4:$AH$536,27,FALSE)</f>
        <v/>
      </c>
      <c r="AM26" s="10" t="str">
        <f t="shared" si="8"/>
        <v/>
      </c>
      <c r="AN26" s="10">
        <v>1</v>
      </c>
      <c r="AO26" s="10">
        <f t="shared" si="5"/>
        <v>1</v>
      </c>
      <c r="AP26" s="11"/>
      <c r="AQ26" s="11"/>
      <c r="AR26" s="11"/>
    </row>
    <row r="27" spans="1:44" ht="15.75" customHeight="1" x14ac:dyDescent="0.2">
      <c r="A27" s="10" t="s">
        <v>44</v>
      </c>
      <c r="B27" s="10" t="s">
        <v>45</v>
      </c>
      <c r="C27" s="10" t="s">
        <v>188</v>
      </c>
      <c r="D27" s="10" t="s">
        <v>189</v>
      </c>
      <c r="E27" s="10" t="s">
        <v>190</v>
      </c>
      <c r="F27" s="10" t="s">
        <v>191</v>
      </c>
      <c r="G27" s="10" t="s">
        <v>216</v>
      </c>
      <c r="H27" s="10" t="s">
        <v>217</v>
      </c>
      <c r="I27" s="10" t="s">
        <v>82</v>
      </c>
      <c r="J27" s="10"/>
      <c r="K27" s="10"/>
      <c r="L27" s="10" t="s">
        <v>194</v>
      </c>
      <c r="M27" s="10" t="s">
        <v>218</v>
      </c>
      <c r="N27" s="10" t="s">
        <v>55</v>
      </c>
      <c r="O27" s="10" t="str">
        <f>VLOOKUP(G27,'Sheet 1 (2)'!$H$4:$M$536,6,FALSE)</f>
        <v/>
      </c>
      <c r="P27" s="10" t="s">
        <v>219</v>
      </c>
      <c r="Q27" s="10"/>
      <c r="R27" s="10" t="s">
        <v>94</v>
      </c>
      <c r="S27" s="10" t="s">
        <v>55</v>
      </c>
      <c r="T27" s="10" t="str">
        <f>VLOOKUP(G27,'Sheet 1 (2)'!$H$4:$O$536,8,FALSE)</f>
        <v/>
      </c>
      <c r="U27" s="10" t="str">
        <f t="shared" si="1"/>
        <v/>
      </c>
      <c r="V27" s="10" t="s">
        <v>220</v>
      </c>
      <c r="W27" s="10" t="s">
        <v>55</v>
      </c>
      <c r="X27" s="10" t="str">
        <f>VLOOKUP(G27,'Sheet 1 (2)'!$H$4:$Q$536,10,FALSE)</f>
        <v/>
      </c>
      <c r="Y27" s="10" t="str">
        <f t="shared" si="2"/>
        <v/>
      </c>
      <c r="Z27" s="10" t="s">
        <v>221</v>
      </c>
      <c r="AA27" s="10" t="s">
        <v>55</v>
      </c>
      <c r="AB27" s="10" t="str">
        <f>VLOOKUP(G27,'Sheet 1 (2)'!$H$4:$S$536,12,FALSE)</f>
        <v/>
      </c>
      <c r="AC27" s="10" t="str">
        <f t="shared" si="3"/>
        <v/>
      </c>
      <c r="AD27" s="10" t="s">
        <v>55</v>
      </c>
      <c r="AE27" s="10" t="str">
        <f>VLOOKUP(G27,'Sheet 1 (2)'!$H$4:$AF$536,25,FALSE)</f>
        <v/>
      </c>
      <c r="AF27" s="10" t="s">
        <v>120</v>
      </c>
      <c r="AG27" s="10" t="str">
        <f t="shared" si="4"/>
        <v/>
      </c>
      <c r="AH27" s="10" t="s">
        <v>55</v>
      </c>
      <c r="AI27" s="10" t="str">
        <f>VLOOKUP(G27,'Sheet 1 (2)'!$H$4:$AG$536,26,FALSE)</f>
        <v>NO</v>
      </c>
      <c r="AJ27" s="10" t="s">
        <v>82</v>
      </c>
      <c r="AK27" s="10" t="s">
        <v>55</v>
      </c>
      <c r="AL27" s="10" t="str">
        <f>VLOOKUP(G27,'Sheet 1 (2)'!$H$4:$AH$536,27,FALSE)</f>
        <v>Establecimientos de Salud con Población asignada</v>
      </c>
      <c r="AM27" s="10" t="str">
        <f t="shared" si="8"/>
        <v>Establecimientos de Salud con Población asignada</v>
      </c>
      <c r="AN27" s="10">
        <v>1</v>
      </c>
      <c r="AO27" s="10">
        <f t="shared" si="5"/>
        <v>1</v>
      </c>
      <c r="AP27" s="10" t="s">
        <v>82</v>
      </c>
      <c r="AQ27" s="11" t="s">
        <v>199</v>
      </c>
      <c r="AR27" s="11"/>
    </row>
    <row r="28" spans="1:44" ht="15.75" customHeight="1" x14ac:dyDescent="0.2">
      <c r="A28" s="10" t="s">
        <v>44</v>
      </c>
      <c r="B28" s="10" t="s">
        <v>45</v>
      </c>
      <c r="C28" s="10" t="s">
        <v>188</v>
      </c>
      <c r="D28" s="10" t="s">
        <v>189</v>
      </c>
      <c r="E28" s="10" t="s">
        <v>190</v>
      </c>
      <c r="F28" s="10" t="s">
        <v>191</v>
      </c>
      <c r="G28" s="10" t="s">
        <v>222</v>
      </c>
      <c r="H28" s="10" t="s">
        <v>223</v>
      </c>
      <c r="I28" s="10" t="s">
        <v>82</v>
      </c>
      <c r="J28" s="10"/>
      <c r="K28" s="10"/>
      <c r="L28" s="10" t="s">
        <v>224</v>
      </c>
      <c r="M28" s="10" t="s">
        <v>225</v>
      </c>
      <c r="N28" s="10" t="s">
        <v>55</v>
      </c>
      <c r="O28" s="10" t="str">
        <f>VLOOKUP(G28,'Sheet 1 (2)'!$H$4:$M$536,6,FALSE)</f>
        <v/>
      </c>
      <c r="P28" s="10" t="s">
        <v>226</v>
      </c>
      <c r="Q28" s="10"/>
      <c r="R28" s="10" t="s">
        <v>94</v>
      </c>
      <c r="S28" s="10" t="s">
        <v>55</v>
      </c>
      <c r="T28" s="10" t="str">
        <f>VLOOKUP(G28,'Sheet 1 (2)'!$H$4:$O$536,8,FALSE)</f>
        <v/>
      </c>
      <c r="U28" s="10" t="str">
        <f t="shared" si="1"/>
        <v/>
      </c>
      <c r="V28" s="10"/>
      <c r="W28" s="10" t="s">
        <v>55</v>
      </c>
      <c r="X28" s="10" t="str">
        <f>VLOOKUP(G28,'Sheet 1 (2)'!$H$4:$Q$536,10,FALSE)</f>
        <v/>
      </c>
      <c r="Y28" s="10" t="str">
        <f t="shared" si="2"/>
        <v/>
      </c>
      <c r="Z28" s="10" t="s">
        <v>227</v>
      </c>
      <c r="AA28" s="10" t="s">
        <v>55</v>
      </c>
      <c r="AB28" s="10" t="str">
        <f>VLOOKUP(G28,'Sheet 1 (2)'!$H$4:$S$536,12,FALSE)</f>
        <v/>
      </c>
      <c r="AC28" s="10" t="str">
        <f t="shared" si="3"/>
        <v/>
      </c>
      <c r="AD28" s="10" t="s">
        <v>55</v>
      </c>
      <c r="AE28" s="10" t="str">
        <f>VLOOKUP(G28,'Sheet 1 (2)'!$H$4:$AF$536,25,FALSE)</f>
        <v/>
      </c>
      <c r="AF28" s="10" t="s">
        <v>120</v>
      </c>
      <c r="AG28" s="10" t="str">
        <f t="shared" si="4"/>
        <v/>
      </c>
      <c r="AH28" s="10" t="s">
        <v>55</v>
      </c>
      <c r="AI28" s="10" t="str">
        <f>VLOOKUP(G28,'Sheet 1 (2)'!$H$4:$AG$536,26,FALSE)</f>
        <v>/</v>
      </c>
      <c r="AJ28" s="12" t="s">
        <v>82</v>
      </c>
      <c r="AK28" s="10" t="s">
        <v>55</v>
      </c>
      <c r="AL28" s="10" t="str">
        <f>VLOOKUP(G28,'Sheet 1 (2)'!$H$4:$AH$536,27,FALSE)</f>
        <v/>
      </c>
      <c r="AM28" s="10" t="s">
        <v>228</v>
      </c>
      <c r="AN28" s="10">
        <v>1</v>
      </c>
      <c r="AO28" s="10">
        <f t="shared" si="5"/>
        <v>1</v>
      </c>
      <c r="AP28" s="10" t="s">
        <v>82</v>
      </c>
      <c r="AQ28" s="11" t="s">
        <v>199</v>
      </c>
      <c r="AR28" s="11"/>
    </row>
    <row r="29" spans="1:44" ht="15.75" customHeight="1" x14ac:dyDescent="0.2">
      <c r="A29" s="10" t="s">
        <v>44</v>
      </c>
      <c r="B29" s="10" t="s">
        <v>45</v>
      </c>
      <c r="C29" s="10" t="s">
        <v>229</v>
      </c>
      <c r="D29" s="10" t="s">
        <v>230</v>
      </c>
      <c r="E29" s="10" t="s">
        <v>231</v>
      </c>
      <c r="F29" s="10" t="s">
        <v>232</v>
      </c>
      <c r="G29" s="10" t="s">
        <v>233</v>
      </c>
      <c r="H29" s="10" t="s">
        <v>234</v>
      </c>
      <c r="I29" s="10" t="s">
        <v>82</v>
      </c>
      <c r="J29" s="10"/>
      <c r="K29" s="10"/>
      <c r="L29" s="10" t="s">
        <v>235</v>
      </c>
      <c r="M29" s="12" t="s">
        <v>236</v>
      </c>
      <c r="N29" s="10" t="s">
        <v>55</v>
      </c>
      <c r="O29" s="10" t="str">
        <f>VLOOKUP(G29,'Sheet 1 (2)'!$H$4:$M$536,6,FALSE)</f>
        <v/>
      </c>
      <c r="P29" s="10" t="str">
        <f t="shared" ref="P29:P30" si="9">IF(N29&lt;&gt;"",N29,O29)</f>
        <v/>
      </c>
      <c r="Q29" s="10"/>
      <c r="R29" s="10" t="s">
        <v>237</v>
      </c>
      <c r="S29" s="10" t="s">
        <v>55</v>
      </c>
      <c r="T29" s="10" t="str">
        <f>VLOOKUP(G29,'Sheet 1 (2)'!$H$4:$O$536,8,FALSE)</f>
        <v/>
      </c>
      <c r="U29" s="10" t="str">
        <f t="shared" si="1"/>
        <v/>
      </c>
      <c r="V29" s="10" t="s">
        <v>238</v>
      </c>
      <c r="W29" s="10" t="s">
        <v>55</v>
      </c>
      <c r="X29" s="10" t="str">
        <f>VLOOKUP(G29,'Sheet 1 (2)'!$H$4:$Q$536,10,FALSE)</f>
        <v/>
      </c>
      <c r="Y29" s="10" t="str">
        <f t="shared" si="2"/>
        <v/>
      </c>
      <c r="Z29" s="10"/>
      <c r="AA29" s="10" t="s">
        <v>55</v>
      </c>
      <c r="AB29" s="10" t="str">
        <f>VLOOKUP(G29,'Sheet 1 (2)'!$H$4:$S$536,12,FALSE)</f>
        <v/>
      </c>
      <c r="AC29" s="10" t="str">
        <f t="shared" si="3"/>
        <v/>
      </c>
      <c r="AD29" s="10" t="s">
        <v>55</v>
      </c>
      <c r="AE29" s="10" t="str">
        <f>VLOOKUP(G29,'Sheet 1 (2)'!$H$4:$AF$536,25,FALSE)</f>
        <v/>
      </c>
      <c r="AF29" s="10" t="s">
        <v>58</v>
      </c>
      <c r="AG29" s="10" t="str">
        <f t="shared" si="4"/>
        <v/>
      </c>
      <c r="AH29" s="10" t="s">
        <v>55</v>
      </c>
      <c r="AI29" s="10" t="str">
        <f>VLOOKUP(G29,'Sheet 1 (2)'!$H$4:$AG$536,26,FALSE)</f>
        <v>NO</v>
      </c>
      <c r="AJ29" s="10" t="s">
        <v>52</v>
      </c>
      <c r="AK29" s="10" t="s">
        <v>55</v>
      </c>
      <c r="AL29" s="10" t="str">
        <f>VLOOKUP(G29,'Sheet 1 (2)'!$H$4:$AH$536,27,FALSE)</f>
        <v/>
      </c>
      <c r="AM29" s="10" t="str">
        <f t="shared" ref="AM29:AM30" si="10">IF(AK29&lt;&gt;"",AK29,AL29)</f>
        <v/>
      </c>
      <c r="AN29" s="10">
        <v>1</v>
      </c>
      <c r="AO29" s="10">
        <f t="shared" si="5"/>
        <v>0</v>
      </c>
      <c r="AP29" s="11"/>
      <c r="AQ29" s="11"/>
      <c r="AR29" s="11"/>
    </row>
    <row r="30" spans="1:44" ht="15.75" customHeight="1" x14ac:dyDescent="0.2">
      <c r="A30" s="10" t="s">
        <v>44</v>
      </c>
      <c r="B30" s="10" t="s">
        <v>45</v>
      </c>
      <c r="C30" s="10" t="s">
        <v>229</v>
      </c>
      <c r="D30" s="10" t="s">
        <v>230</v>
      </c>
      <c r="E30" s="10" t="s">
        <v>231</v>
      </c>
      <c r="F30" s="10" t="s">
        <v>232</v>
      </c>
      <c r="G30" s="10" t="s">
        <v>239</v>
      </c>
      <c r="H30" s="10" t="s">
        <v>240</v>
      </c>
      <c r="I30" s="10" t="s">
        <v>82</v>
      </c>
      <c r="J30" s="10"/>
      <c r="K30" s="10"/>
      <c r="L30" s="10" t="s">
        <v>235</v>
      </c>
      <c r="M30" s="12" t="s">
        <v>241</v>
      </c>
      <c r="N30" s="10" t="s">
        <v>55</v>
      </c>
      <c r="O30" s="10" t="str">
        <f>VLOOKUP(G30,'Sheet 1 (2)'!$H$4:$M$536,6,FALSE)</f>
        <v/>
      </c>
      <c r="P30" s="10" t="str">
        <f t="shared" si="9"/>
        <v/>
      </c>
      <c r="Q30" s="10"/>
      <c r="R30" s="10" t="s">
        <v>237</v>
      </c>
      <c r="S30" s="10" t="s">
        <v>55</v>
      </c>
      <c r="T30" s="10" t="str">
        <f>VLOOKUP(G30,'Sheet 1 (2)'!$H$4:$O$536,8,FALSE)</f>
        <v/>
      </c>
      <c r="U30" s="10" t="str">
        <f t="shared" si="1"/>
        <v/>
      </c>
      <c r="V30" s="10" t="s">
        <v>238</v>
      </c>
      <c r="W30" s="10" t="s">
        <v>55</v>
      </c>
      <c r="X30" s="10" t="str">
        <f>VLOOKUP(G30,'Sheet 1 (2)'!$H$4:$Q$536,10,FALSE)</f>
        <v/>
      </c>
      <c r="Y30" s="10" t="str">
        <f t="shared" si="2"/>
        <v/>
      </c>
      <c r="Z30" s="10"/>
      <c r="AA30" s="10" t="s">
        <v>55</v>
      </c>
      <c r="AB30" s="10" t="str">
        <f>VLOOKUP(G30,'Sheet 1 (2)'!$H$4:$S$536,12,FALSE)</f>
        <v/>
      </c>
      <c r="AC30" s="10" t="str">
        <f t="shared" si="3"/>
        <v/>
      </c>
      <c r="AD30" s="10" t="s">
        <v>55</v>
      </c>
      <c r="AE30" s="10" t="str">
        <f>VLOOKUP(G30,'Sheet 1 (2)'!$H$4:$AF$536,25,FALSE)</f>
        <v/>
      </c>
      <c r="AF30" s="10" t="s">
        <v>58</v>
      </c>
      <c r="AG30" s="10" t="str">
        <f t="shared" si="4"/>
        <v/>
      </c>
      <c r="AH30" s="10" t="s">
        <v>55</v>
      </c>
      <c r="AI30" s="10" t="str">
        <f>VLOOKUP(G30,'Sheet 1 (2)'!$H$4:$AG$536,26,FALSE)</f>
        <v>NO</v>
      </c>
      <c r="AJ30" s="10" t="s">
        <v>52</v>
      </c>
      <c r="AK30" s="10" t="s">
        <v>55</v>
      </c>
      <c r="AL30" s="10" t="str">
        <f>VLOOKUP(G30,'Sheet 1 (2)'!$H$4:$AH$536,27,FALSE)</f>
        <v/>
      </c>
      <c r="AM30" s="10" t="str">
        <f t="shared" si="10"/>
        <v/>
      </c>
      <c r="AN30" s="10">
        <v>1</v>
      </c>
      <c r="AO30" s="10">
        <f t="shared" si="5"/>
        <v>0</v>
      </c>
      <c r="AP30" s="11"/>
      <c r="AQ30" s="11"/>
      <c r="AR30" s="11"/>
    </row>
    <row r="31" spans="1:44" ht="15.75" customHeight="1" x14ac:dyDescent="0.2">
      <c r="A31" s="10" t="s">
        <v>44</v>
      </c>
      <c r="B31" s="10" t="s">
        <v>45</v>
      </c>
      <c r="C31" s="10" t="s">
        <v>229</v>
      </c>
      <c r="D31" s="10" t="s">
        <v>230</v>
      </c>
      <c r="E31" s="10" t="s">
        <v>231</v>
      </c>
      <c r="F31" s="10" t="s">
        <v>232</v>
      </c>
      <c r="G31" s="10" t="s">
        <v>242</v>
      </c>
      <c r="H31" s="10" t="s">
        <v>243</v>
      </c>
      <c r="I31" s="10" t="s">
        <v>82</v>
      </c>
      <c r="J31" s="10"/>
      <c r="K31" s="10"/>
      <c r="L31" s="10" t="s">
        <v>235</v>
      </c>
      <c r="M31" s="10" t="s">
        <v>244</v>
      </c>
      <c r="N31" s="10" t="s">
        <v>55</v>
      </c>
      <c r="O31" s="10" t="str">
        <f>VLOOKUP(G31,'Sheet 1 (2)'!$H$4:$M$536,6,FALSE)</f>
        <v/>
      </c>
      <c r="P31" s="10" t="s">
        <v>245</v>
      </c>
      <c r="Q31" s="10"/>
      <c r="R31" s="10" t="s">
        <v>237</v>
      </c>
      <c r="S31" s="10" t="s">
        <v>55</v>
      </c>
      <c r="T31" s="10" t="str">
        <f>VLOOKUP(G31,'Sheet 1 (2)'!$H$4:$O$536,8,FALSE)</f>
        <v/>
      </c>
      <c r="U31" s="10" t="str">
        <f t="shared" si="1"/>
        <v/>
      </c>
      <c r="V31" s="10" t="s">
        <v>246</v>
      </c>
      <c r="W31" s="10" t="s">
        <v>55</v>
      </c>
      <c r="X31" s="10" t="str">
        <f>VLOOKUP(G31,'Sheet 1 (2)'!$H$4:$Q$536,10,FALSE)</f>
        <v/>
      </c>
      <c r="Y31" s="10" t="str">
        <f t="shared" si="2"/>
        <v/>
      </c>
      <c r="Z31" s="10"/>
      <c r="AA31" s="10" t="s">
        <v>55</v>
      </c>
      <c r="AB31" s="10" t="str">
        <f>VLOOKUP(G31,'Sheet 1 (2)'!$H$4:$S$536,12,FALSE)</f>
        <v/>
      </c>
      <c r="AC31" s="10" t="str">
        <f t="shared" si="3"/>
        <v/>
      </c>
      <c r="AD31" s="10" t="s">
        <v>55</v>
      </c>
      <c r="AE31" s="10" t="str">
        <f>VLOOKUP(G31,'Sheet 1 (2)'!$H$4:$AF$536,25,FALSE)</f>
        <v/>
      </c>
      <c r="AF31" s="10" t="s">
        <v>58</v>
      </c>
      <c r="AG31" s="10" t="str">
        <f t="shared" si="4"/>
        <v/>
      </c>
      <c r="AH31" s="10" t="s">
        <v>55</v>
      </c>
      <c r="AI31" s="10" t="str">
        <f>VLOOKUP(G31,'Sheet 1 (2)'!$H$4:$AG$536,26,FALSE)</f>
        <v>NO</v>
      </c>
      <c r="AJ31" s="10" t="s">
        <v>52</v>
      </c>
      <c r="AK31" s="10" t="s">
        <v>55</v>
      </c>
      <c r="AL31" s="10" t="str">
        <f>VLOOKUP(G31,'Sheet 1 (2)'!$H$4:$AH$536,27,FALSE)</f>
        <v/>
      </c>
      <c r="AM31" s="10" t="s">
        <v>247</v>
      </c>
      <c r="AN31" s="10">
        <v>1</v>
      </c>
      <c r="AO31" s="10">
        <f t="shared" si="5"/>
        <v>0</v>
      </c>
      <c r="AP31" s="10" t="s">
        <v>52</v>
      </c>
      <c r="AQ31" s="11"/>
      <c r="AR31" s="11"/>
    </row>
    <row r="32" spans="1:44" ht="15.75" customHeight="1" x14ac:dyDescent="0.2">
      <c r="A32" s="10" t="s">
        <v>44</v>
      </c>
      <c r="B32" s="10" t="s">
        <v>45</v>
      </c>
      <c r="C32" s="10" t="s">
        <v>248</v>
      </c>
      <c r="D32" s="10" t="s">
        <v>249</v>
      </c>
      <c r="E32" s="10" t="s">
        <v>250</v>
      </c>
      <c r="F32" s="10" t="s">
        <v>251</v>
      </c>
      <c r="G32" s="10" t="s">
        <v>252</v>
      </c>
      <c r="H32" s="10" t="s">
        <v>253</v>
      </c>
      <c r="I32" s="10" t="s">
        <v>52</v>
      </c>
      <c r="J32" s="10"/>
      <c r="K32" s="10"/>
      <c r="L32" s="10" t="s">
        <v>254</v>
      </c>
      <c r="M32" s="12" t="s">
        <v>255</v>
      </c>
      <c r="N32" s="10" t="s">
        <v>55</v>
      </c>
      <c r="O32" s="10" t="str">
        <f>VLOOKUP(G32,'Sheet 1 (2)'!$H$4:$M$536,6,FALSE)</f>
        <v/>
      </c>
      <c r="P32" s="10" t="str">
        <f t="shared" ref="P32:P64" si="11">IF(N32&lt;&gt;"",N32,O32)</f>
        <v/>
      </c>
      <c r="Q32" s="10"/>
      <c r="R32" s="10" t="s">
        <v>256</v>
      </c>
      <c r="S32" s="10" t="s">
        <v>55</v>
      </c>
      <c r="T32" s="10" t="str">
        <f>VLOOKUP(G32,'Sheet 1 (2)'!$H$4:$O$536,8,FALSE)</f>
        <v/>
      </c>
      <c r="U32" s="10" t="str">
        <f t="shared" si="1"/>
        <v/>
      </c>
      <c r="V32" s="10"/>
      <c r="W32" s="10" t="s">
        <v>55</v>
      </c>
      <c r="X32" s="10" t="str">
        <f>VLOOKUP(G32,'Sheet 1 (2)'!$H$4:$Q$536,10,FALSE)</f>
        <v/>
      </c>
      <c r="Y32" s="10" t="str">
        <f t="shared" si="2"/>
        <v/>
      </c>
      <c r="Z32" s="10"/>
      <c r="AA32" s="10" t="s">
        <v>55</v>
      </c>
      <c r="AB32" s="10" t="str">
        <f>VLOOKUP(G32,'Sheet 1 (2)'!$H$4:$S$536,12,FALSE)</f>
        <v/>
      </c>
      <c r="AC32" s="10" t="str">
        <f t="shared" si="3"/>
        <v/>
      </c>
      <c r="AD32" s="10" t="s">
        <v>55</v>
      </c>
      <c r="AE32" s="10" t="str">
        <f>VLOOKUP(G32,'Sheet 1 (2)'!$H$4:$AF$536,25,FALSE)</f>
        <v/>
      </c>
      <c r="AF32" s="10" t="s">
        <v>58</v>
      </c>
      <c r="AG32" s="10" t="str">
        <f t="shared" si="4"/>
        <v/>
      </c>
      <c r="AH32" s="10" t="s">
        <v>55</v>
      </c>
      <c r="AI32" s="10" t="str">
        <f>VLOOKUP(G32,'Sheet 1 (2)'!$H$4:$AG$536,26,FALSE)</f>
        <v>NO</v>
      </c>
      <c r="AJ32" s="10" t="s">
        <v>52</v>
      </c>
      <c r="AK32" s="10" t="s">
        <v>55</v>
      </c>
      <c r="AL32" s="10" t="str">
        <f>VLOOKUP(G32,'Sheet 1 (2)'!$H$4:$AH$536,27,FALSE)</f>
        <v/>
      </c>
      <c r="AM32" s="10" t="str">
        <f t="shared" ref="AM32:AM63" si="12">IF(AK32&lt;&gt;"",AK32,AL32)</f>
        <v/>
      </c>
      <c r="AN32" s="10">
        <v>1</v>
      </c>
      <c r="AO32" s="10">
        <f t="shared" si="5"/>
        <v>0</v>
      </c>
      <c r="AP32" s="11"/>
      <c r="AQ32" s="11"/>
      <c r="AR32" s="11"/>
    </row>
    <row r="33" spans="1:44" ht="15.75" customHeight="1" x14ac:dyDescent="0.2">
      <c r="A33" s="10" t="s">
        <v>44</v>
      </c>
      <c r="B33" s="10" t="s">
        <v>45</v>
      </c>
      <c r="C33" s="10" t="s">
        <v>257</v>
      </c>
      <c r="D33" s="10" t="s">
        <v>258</v>
      </c>
      <c r="E33" s="10" t="s">
        <v>259</v>
      </c>
      <c r="F33" s="10" t="s">
        <v>260</v>
      </c>
      <c r="G33" s="10" t="s">
        <v>261</v>
      </c>
      <c r="H33" s="10" t="s">
        <v>262</v>
      </c>
      <c r="I33" s="10" t="s">
        <v>82</v>
      </c>
      <c r="J33" s="10"/>
      <c r="K33" s="10"/>
      <c r="L33" s="10" t="s">
        <v>144</v>
      </c>
      <c r="M33" s="10" t="s">
        <v>263</v>
      </c>
      <c r="N33" s="10" t="s">
        <v>55</v>
      </c>
      <c r="O33" s="10" t="str">
        <f>VLOOKUP(G33,'Sheet 1 (2)'!$H$4:$M$536,6,FALSE)</f>
        <v/>
      </c>
      <c r="P33" s="10" t="str">
        <f t="shared" si="11"/>
        <v/>
      </c>
      <c r="Q33" s="10"/>
      <c r="R33" s="10" t="s">
        <v>264</v>
      </c>
      <c r="S33" s="10" t="s">
        <v>55</v>
      </c>
      <c r="T33" s="10" t="str">
        <f>VLOOKUP(G33,'Sheet 1 (2)'!$H$4:$O$536,8,FALSE)</f>
        <v/>
      </c>
      <c r="U33" s="10" t="str">
        <f t="shared" si="1"/>
        <v/>
      </c>
      <c r="V33" s="10"/>
      <c r="W33" s="10" t="s">
        <v>55</v>
      </c>
      <c r="X33" s="10" t="str">
        <f>VLOOKUP(G33,'Sheet 1 (2)'!$H$4:$Q$536,10,FALSE)</f>
        <v/>
      </c>
      <c r="Y33" s="10" t="str">
        <f t="shared" si="2"/>
        <v/>
      </c>
      <c r="Z33" s="10" t="s">
        <v>265</v>
      </c>
      <c r="AA33" s="10" t="s">
        <v>55</v>
      </c>
      <c r="AB33" s="10" t="str">
        <f>VLOOKUP(G33,'Sheet 1 (2)'!$H$4:$S$536,12,FALSE)</f>
        <v/>
      </c>
      <c r="AC33" s="10" t="str">
        <f t="shared" si="3"/>
        <v/>
      </c>
      <c r="AD33" s="10" t="s">
        <v>55</v>
      </c>
      <c r="AE33" s="10" t="str">
        <f>VLOOKUP(G33,'Sheet 1 (2)'!$H$4:$AF$536,25,FALSE)</f>
        <v/>
      </c>
      <c r="AF33" s="10" t="s">
        <v>120</v>
      </c>
      <c r="AG33" s="10" t="str">
        <f t="shared" si="4"/>
        <v/>
      </c>
      <c r="AH33" s="10" t="s">
        <v>55</v>
      </c>
      <c r="AI33" s="10" t="str">
        <f>VLOOKUP(G33,'Sheet 1 (2)'!$H$4:$AG$536,26,FALSE)</f>
        <v>SI</v>
      </c>
      <c r="AJ33" s="10" t="s">
        <v>82</v>
      </c>
      <c r="AK33" s="10" t="s">
        <v>55</v>
      </c>
      <c r="AL33" s="10" t="str">
        <f>VLOOKUP(G33,'Sheet 1 (2)'!$H$4:$AH$536,27,FALSE)</f>
        <v/>
      </c>
      <c r="AM33" s="10" t="str">
        <f t="shared" si="12"/>
        <v/>
      </c>
      <c r="AN33" s="10">
        <v>1</v>
      </c>
      <c r="AO33" s="10">
        <f t="shared" si="5"/>
        <v>1</v>
      </c>
      <c r="AP33" s="10" t="s">
        <v>82</v>
      </c>
      <c r="AQ33" s="10" t="s">
        <v>82</v>
      </c>
      <c r="AR33" s="10" t="s">
        <v>82</v>
      </c>
    </row>
    <row r="34" spans="1:44" ht="15.75" customHeight="1" x14ac:dyDescent="0.2">
      <c r="A34" s="10" t="s">
        <v>44</v>
      </c>
      <c r="B34" s="10" t="s">
        <v>45</v>
      </c>
      <c r="C34" s="10" t="s">
        <v>257</v>
      </c>
      <c r="D34" s="10" t="s">
        <v>258</v>
      </c>
      <c r="E34" s="10" t="s">
        <v>259</v>
      </c>
      <c r="F34" s="10" t="s">
        <v>260</v>
      </c>
      <c r="G34" s="10" t="s">
        <v>266</v>
      </c>
      <c r="H34" s="10" t="s">
        <v>267</v>
      </c>
      <c r="I34" s="10" t="s">
        <v>82</v>
      </c>
      <c r="J34" s="10"/>
      <c r="K34" s="10"/>
      <c r="L34" s="10" t="s">
        <v>144</v>
      </c>
      <c r="M34" s="10" t="s">
        <v>268</v>
      </c>
      <c r="N34" s="10" t="s">
        <v>55</v>
      </c>
      <c r="O34" s="10" t="str">
        <f>VLOOKUP(G34,'Sheet 1 (2)'!$H$4:$M$536,6,FALSE)</f>
        <v>Programar como mínimo los casos de infección respiratoria aguda en menores de 05 años, registrados con los siguientes diagnósticos: J02, J02.0, J02.9, J03, J03.0, J03.8, J03.9, correspondientes a las atenciones ambulatorias en los últimos 3 años (considerando el año con mayor número de atenciones).</v>
      </c>
      <c r="P34" s="10" t="str">
        <f t="shared" si="11"/>
        <v>Programar como mínimo los casos de infección respiratoria aguda en menores de 05 años, registrados con los siguientes diagnósticos: J02, J02.0, J02.9, J03, J03.0, J03.8, J03.9, correspondientes a las atenciones ambulatorias en los últimos 3 años (considerando el año con mayor número de atenciones).</v>
      </c>
      <c r="Q34" s="10"/>
      <c r="R34" s="10" t="s">
        <v>264</v>
      </c>
      <c r="S34" s="10" t="s">
        <v>55</v>
      </c>
      <c r="T34" s="10" t="str">
        <f>VLOOKUP(G34,'Sheet 1 (2)'!$H$4:$O$536,8,FALSE)</f>
        <v/>
      </c>
      <c r="U34" s="10" t="str">
        <f t="shared" si="1"/>
        <v/>
      </c>
      <c r="V34" s="10"/>
      <c r="W34" s="10" t="s">
        <v>55</v>
      </c>
      <c r="X34" s="10" t="str">
        <f>VLOOKUP(G34,'Sheet 1 (2)'!$H$4:$Q$536,10,FALSE)</f>
        <v/>
      </c>
      <c r="Y34" s="10" t="str">
        <f t="shared" si="2"/>
        <v/>
      </c>
      <c r="Z34" s="10" t="s">
        <v>269</v>
      </c>
      <c r="AA34" s="10" t="s">
        <v>55</v>
      </c>
      <c r="AB34" s="10" t="str">
        <f>VLOOKUP(G34,'Sheet 1 (2)'!$H$4:$S$536,12,FALSE)</f>
        <v/>
      </c>
      <c r="AC34" s="10" t="str">
        <f t="shared" si="3"/>
        <v/>
      </c>
      <c r="AD34" s="10" t="s">
        <v>55</v>
      </c>
      <c r="AE34" s="10" t="str">
        <f>VLOOKUP(G34,'Sheet 1 (2)'!$H$4:$AF$536,25,FALSE)</f>
        <v/>
      </c>
      <c r="AF34" s="10" t="s">
        <v>270</v>
      </c>
      <c r="AG34" s="10" t="str">
        <f t="shared" si="4"/>
        <v/>
      </c>
      <c r="AH34" s="10" t="s">
        <v>55</v>
      </c>
      <c r="AI34" s="10" t="str">
        <f>VLOOKUP(G34,'Sheet 1 (2)'!$H$4:$AG$536,26,FALSE)</f>
        <v>SI</v>
      </c>
      <c r="AJ34" s="10" t="s">
        <v>82</v>
      </c>
      <c r="AK34" s="10" t="s">
        <v>55</v>
      </c>
      <c r="AL34" s="10" t="str">
        <f>VLOOKUP(G34,'Sheet 1 (2)'!$H$4:$AH$536,27,FALSE)</f>
        <v/>
      </c>
      <c r="AM34" s="10" t="str">
        <f t="shared" si="12"/>
        <v/>
      </c>
      <c r="AN34" s="10">
        <v>1</v>
      </c>
      <c r="AO34" s="10">
        <f t="shared" si="5"/>
        <v>1</v>
      </c>
      <c r="AP34" s="10" t="s">
        <v>82</v>
      </c>
      <c r="AQ34" s="11" t="s">
        <v>271</v>
      </c>
      <c r="AR34" s="10" t="s">
        <v>82</v>
      </c>
    </row>
    <row r="35" spans="1:44" ht="15.75" customHeight="1" x14ac:dyDescent="0.2">
      <c r="A35" s="10" t="s">
        <v>44</v>
      </c>
      <c r="B35" s="10" t="s">
        <v>45</v>
      </c>
      <c r="C35" s="10" t="s">
        <v>257</v>
      </c>
      <c r="D35" s="10" t="s">
        <v>258</v>
      </c>
      <c r="E35" s="10" t="s">
        <v>259</v>
      </c>
      <c r="F35" s="10" t="s">
        <v>260</v>
      </c>
      <c r="G35" s="10" t="s">
        <v>272</v>
      </c>
      <c r="H35" s="10" t="s">
        <v>273</v>
      </c>
      <c r="I35" s="10" t="s">
        <v>82</v>
      </c>
      <c r="J35" s="10"/>
      <c r="K35" s="10"/>
      <c r="L35" s="10" t="s">
        <v>144</v>
      </c>
      <c r="M35" s="10" t="s">
        <v>274</v>
      </c>
      <c r="N35" s="10" t="s">
        <v>55</v>
      </c>
      <c r="O35" s="10" t="str">
        <f>VLOOKUP(G35,'Sheet 1 (2)'!$H$4:$M$536,6,FALSE)</f>
        <v>Programar como mínimo los casos de infecciones agudas del oído medio en menores de 05 años, registrados con los siguientes diagnósticos: H65, H65.0, H65.1, H66.0, H66.9 correspondientes a las atenciones ambulatorias en los últimos 3 años (considerando el año con mayor número de atenciones).</v>
      </c>
      <c r="P35" s="10" t="str">
        <f t="shared" si="11"/>
        <v>Programar como mínimo los casos de infecciones agudas del oído medio en menores de 05 años, registrados con los siguientes diagnósticos: H65, H65.0, H65.1, H66.0, H66.9 correspondientes a las atenciones ambulatorias en los últimos 3 años (considerando el año con mayor número de atenciones).</v>
      </c>
      <c r="Q35" s="10"/>
      <c r="R35" s="10" t="s">
        <v>264</v>
      </c>
      <c r="S35" s="10" t="s">
        <v>55</v>
      </c>
      <c r="T35" s="10" t="str">
        <f>VLOOKUP(G35,'Sheet 1 (2)'!$H$4:$O$536,8,FALSE)</f>
        <v/>
      </c>
      <c r="U35" s="10" t="str">
        <f t="shared" si="1"/>
        <v/>
      </c>
      <c r="V35" s="10"/>
      <c r="W35" s="10" t="s">
        <v>55</v>
      </c>
      <c r="X35" s="10" t="str">
        <f>VLOOKUP(G35,'Sheet 1 (2)'!$H$4:$Q$536,10,FALSE)</f>
        <v/>
      </c>
      <c r="Y35" s="10" t="str">
        <f t="shared" si="2"/>
        <v/>
      </c>
      <c r="Z35" s="10" t="s">
        <v>275</v>
      </c>
      <c r="AA35" s="10" t="s">
        <v>55</v>
      </c>
      <c r="AB35" s="10" t="str">
        <f>VLOOKUP(G35,'Sheet 1 (2)'!$H$4:$S$536,12,FALSE)</f>
        <v/>
      </c>
      <c r="AC35" s="10" t="str">
        <f t="shared" si="3"/>
        <v/>
      </c>
      <c r="AD35" s="10" t="s">
        <v>55</v>
      </c>
      <c r="AE35" s="10" t="str">
        <f>VLOOKUP(G35,'Sheet 1 (2)'!$H$4:$AF$536,25,FALSE)</f>
        <v/>
      </c>
      <c r="AF35" s="10" t="s">
        <v>270</v>
      </c>
      <c r="AG35" s="10" t="str">
        <f t="shared" si="4"/>
        <v/>
      </c>
      <c r="AH35" s="10" t="s">
        <v>55</v>
      </c>
      <c r="AI35" s="10" t="str">
        <f>VLOOKUP(G35,'Sheet 1 (2)'!$H$4:$AG$536,26,FALSE)</f>
        <v>SI</v>
      </c>
      <c r="AJ35" s="10" t="s">
        <v>82</v>
      </c>
      <c r="AK35" s="10" t="s">
        <v>55</v>
      </c>
      <c r="AL35" s="10" t="str">
        <f>VLOOKUP(G35,'Sheet 1 (2)'!$H$4:$AH$536,27,FALSE)</f>
        <v/>
      </c>
      <c r="AM35" s="10" t="str">
        <f t="shared" si="12"/>
        <v/>
      </c>
      <c r="AN35" s="10">
        <v>1</v>
      </c>
      <c r="AO35" s="10">
        <f t="shared" si="5"/>
        <v>1</v>
      </c>
      <c r="AP35" s="10" t="s">
        <v>82</v>
      </c>
      <c r="AQ35" s="10" t="s">
        <v>82</v>
      </c>
      <c r="AR35" s="10" t="s">
        <v>82</v>
      </c>
    </row>
    <row r="36" spans="1:44" ht="15.75" customHeight="1" x14ac:dyDescent="0.2">
      <c r="A36" s="10" t="s">
        <v>44</v>
      </c>
      <c r="B36" s="10" t="s">
        <v>45</v>
      </c>
      <c r="C36" s="10" t="s">
        <v>257</v>
      </c>
      <c r="D36" s="10" t="s">
        <v>258</v>
      </c>
      <c r="E36" s="10" t="s">
        <v>259</v>
      </c>
      <c r="F36" s="10" t="s">
        <v>260</v>
      </c>
      <c r="G36" s="10" t="s">
        <v>276</v>
      </c>
      <c r="H36" s="10" t="s">
        <v>277</v>
      </c>
      <c r="I36" s="10" t="s">
        <v>82</v>
      </c>
      <c r="J36" s="10"/>
      <c r="K36" s="10"/>
      <c r="L36" s="10" t="s">
        <v>144</v>
      </c>
      <c r="M36" s="10" t="s">
        <v>278</v>
      </c>
      <c r="N36" s="10" t="s">
        <v>55</v>
      </c>
      <c r="O36" s="10" t="str">
        <f>VLOOKUP(G36,'Sheet 1 (2)'!$H$4:$M$536,6,FALSE)</f>
        <v>Programar como mínimo los casos de sinusitis aguda en menores de 5 años, registrados con el siguiente diagnóstico: J01, J01.0, J01.1, J01.2, J01.3, J01.4, J01.9, correspondientes a las atenciones ambulatorias en los últimos 3 años (considerando el año con mayor número de atenciones).</v>
      </c>
      <c r="P36" s="10" t="str">
        <f t="shared" si="11"/>
        <v>Programar como mínimo los casos de sinusitis aguda en menores de 5 años, registrados con el siguiente diagnóstico: J01, J01.0, J01.1, J01.2, J01.3, J01.4, J01.9, correspondientes a las atenciones ambulatorias en los últimos 3 años (considerando el año con mayor número de atenciones).</v>
      </c>
      <c r="Q36" s="10"/>
      <c r="R36" s="10" t="s">
        <v>264</v>
      </c>
      <c r="S36" s="10" t="s">
        <v>55</v>
      </c>
      <c r="T36" s="10" t="str">
        <f>VLOOKUP(G36,'Sheet 1 (2)'!$H$4:$O$536,8,FALSE)</f>
        <v/>
      </c>
      <c r="U36" s="10" t="str">
        <f t="shared" si="1"/>
        <v/>
      </c>
      <c r="V36" s="10"/>
      <c r="W36" s="10" t="s">
        <v>55</v>
      </c>
      <c r="X36" s="10" t="str">
        <f>VLOOKUP(G36,'Sheet 1 (2)'!$H$4:$Q$536,10,FALSE)</f>
        <v/>
      </c>
      <c r="Y36" s="10" t="str">
        <f t="shared" si="2"/>
        <v/>
      </c>
      <c r="Z36" s="10" t="s">
        <v>279</v>
      </c>
      <c r="AA36" s="10" t="s">
        <v>55</v>
      </c>
      <c r="AB36" s="10" t="str">
        <f>VLOOKUP(G36,'Sheet 1 (2)'!$H$4:$S$536,12,FALSE)</f>
        <v/>
      </c>
      <c r="AC36" s="10" t="str">
        <f t="shared" si="3"/>
        <v/>
      </c>
      <c r="AD36" s="10" t="s">
        <v>55</v>
      </c>
      <c r="AE36" s="10" t="str">
        <f>VLOOKUP(G36,'Sheet 1 (2)'!$H$4:$AF$536,25,FALSE)</f>
        <v/>
      </c>
      <c r="AF36" s="10" t="s">
        <v>120</v>
      </c>
      <c r="AG36" s="10" t="str">
        <f t="shared" si="4"/>
        <v/>
      </c>
      <c r="AH36" s="10" t="s">
        <v>55</v>
      </c>
      <c r="AI36" s="10" t="str">
        <f>VLOOKUP(G36,'Sheet 1 (2)'!$H$4:$AG$536,26,FALSE)</f>
        <v>SI</v>
      </c>
      <c r="AJ36" s="10" t="s">
        <v>82</v>
      </c>
      <c r="AK36" s="10" t="s">
        <v>55</v>
      </c>
      <c r="AL36" s="10" t="str">
        <f>VLOOKUP(G36,'Sheet 1 (2)'!$H$4:$AH$536,27,FALSE)</f>
        <v/>
      </c>
      <c r="AM36" s="10" t="str">
        <f t="shared" si="12"/>
        <v/>
      </c>
      <c r="AN36" s="10">
        <v>1</v>
      </c>
      <c r="AO36" s="10">
        <f t="shared" si="5"/>
        <v>1</v>
      </c>
      <c r="AP36" s="10" t="s">
        <v>82</v>
      </c>
      <c r="AQ36" s="10" t="s">
        <v>82</v>
      </c>
      <c r="AR36" s="10" t="s">
        <v>82</v>
      </c>
    </row>
    <row r="37" spans="1:44" ht="15.75" customHeight="1" x14ac:dyDescent="0.2">
      <c r="A37" s="10" t="s">
        <v>44</v>
      </c>
      <c r="B37" s="10" t="s">
        <v>45</v>
      </c>
      <c r="C37" s="10" t="s">
        <v>257</v>
      </c>
      <c r="D37" s="10" t="s">
        <v>258</v>
      </c>
      <c r="E37" s="10" t="s">
        <v>259</v>
      </c>
      <c r="F37" s="10" t="s">
        <v>260</v>
      </c>
      <c r="G37" s="10" t="s">
        <v>280</v>
      </c>
      <c r="H37" s="10" t="s">
        <v>281</v>
      </c>
      <c r="I37" s="10" t="s">
        <v>82</v>
      </c>
      <c r="J37" s="10"/>
      <c r="K37" s="10"/>
      <c r="L37" s="10" t="s">
        <v>144</v>
      </c>
      <c r="M37" s="10" t="s">
        <v>282</v>
      </c>
      <c r="N37" s="10" t="s">
        <v>55</v>
      </c>
      <c r="O37" s="10" t="str">
        <f>VLOOKUP(G37,'Sheet 1 (2)'!$H$4:$M$536,6,FALSE)</f>
        <v>Programar como mínimo los casos de infección respiratoria aguda no complicada en menores de 05 años, registrados con los diagnósticos: J12, J12.9, J15, J15.9, J18.9, correspondientes a las atenciones ambulatorias en los últimos 3 años (considerando el año con mayor número de atenciones).</v>
      </c>
      <c r="P37" s="10" t="str">
        <f t="shared" si="11"/>
        <v>Programar como mínimo los casos de infección respiratoria aguda no complicada en menores de 05 años, registrados con los diagnósticos: J12, J12.9, J15, J15.9, J18.9, correspondientes a las atenciones ambulatorias en los últimos 3 años (considerando el año con mayor número de atenciones).</v>
      </c>
      <c r="Q37" s="10"/>
      <c r="R37" s="10" t="s">
        <v>264</v>
      </c>
      <c r="S37" s="10" t="s">
        <v>55</v>
      </c>
      <c r="T37" s="10" t="str">
        <f>VLOOKUP(G37,'Sheet 1 (2)'!$H$4:$O$536,8,FALSE)</f>
        <v/>
      </c>
      <c r="U37" s="10" t="str">
        <f t="shared" si="1"/>
        <v/>
      </c>
      <c r="V37" s="10"/>
      <c r="W37" s="10" t="s">
        <v>55</v>
      </c>
      <c r="X37" s="10" t="str">
        <f>VLOOKUP(G37,'Sheet 1 (2)'!$H$4:$Q$536,10,FALSE)</f>
        <v/>
      </c>
      <c r="Y37" s="10" t="str">
        <f t="shared" si="2"/>
        <v/>
      </c>
      <c r="Z37" s="10" t="s">
        <v>283</v>
      </c>
      <c r="AA37" s="10" t="s">
        <v>55</v>
      </c>
      <c r="AB37" s="10" t="str">
        <f>VLOOKUP(G37,'Sheet 1 (2)'!$H$4:$S$536,12,FALSE)</f>
        <v/>
      </c>
      <c r="AC37" s="10" t="str">
        <f t="shared" si="3"/>
        <v/>
      </c>
      <c r="AD37" s="10" t="s">
        <v>55</v>
      </c>
      <c r="AE37" s="10" t="str">
        <f>VLOOKUP(G37,'Sheet 1 (2)'!$H$4:$AF$536,25,FALSE)</f>
        <v/>
      </c>
      <c r="AF37" s="10" t="s">
        <v>120</v>
      </c>
      <c r="AG37" s="10" t="str">
        <f t="shared" si="4"/>
        <v/>
      </c>
      <c r="AH37" s="10" t="s">
        <v>55</v>
      </c>
      <c r="AI37" s="10" t="str">
        <f>VLOOKUP(G37,'Sheet 1 (2)'!$H$4:$AG$536,26,FALSE)</f>
        <v>SI</v>
      </c>
      <c r="AJ37" s="10" t="s">
        <v>82</v>
      </c>
      <c r="AK37" s="10" t="s">
        <v>55</v>
      </c>
      <c r="AL37" s="10" t="str">
        <f>VLOOKUP(G37,'Sheet 1 (2)'!$H$4:$AH$536,27,FALSE)</f>
        <v/>
      </c>
      <c r="AM37" s="10" t="str">
        <f t="shared" si="12"/>
        <v/>
      </c>
      <c r="AN37" s="10">
        <v>1</v>
      </c>
      <c r="AO37" s="10">
        <f t="shared" si="5"/>
        <v>1</v>
      </c>
      <c r="AP37" s="10" t="s">
        <v>82</v>
      </c>
      <c r="AQ37" s="10" t="s">
        <v>82</v>
      </c>
      <c r="AR37" s="10" t="s">
        <v>82</v>
      </c>
    </row>
    <row r="38" spans="1:44" ht="15.75" customHeight="1" x14ac:dyDescent="0.2">
      <c r="A38" s="10" t="s">
        <v>44</v>
      </c>
      <c r="B38" s="10" t="s">
        <v>45</v>
      </c>
      <c r="C38" s="10" t="s">
        <v>284</v>
      </c>
      <c r="D38" s="10" t="s">
        <v>285</v>
      </c>
      <c r="E38" s="10" t="s">
        <v>286</v>
      </c>
      <c r="F38" s="10" t="s">
        <v>287</v>
      </c>
      <c r="G38" s="10" t="s">
        <v>288</v>
      </c>
      <c r="H38" s="10" t="s">
        <v>289</v>
      </c>
      <c r="I38" s="10" t="s">
        <v>82</v>
      </c>
      <c r="J38" s="10"/>
      <c r="K38" s="10"/>
      <c r="L38" s="10" t="s">
        <v>144</v>
      </c>
      <c r="M38" s="10" t="s">
        <v>290</v>
      </c>
      <c r="N38" s="10" t="s">
        <v>55</v>
      </c>
      <c r="O38" s="10" t="str">
        <f>VLOOKUP(G38,'Sheet 1 (2)'!$H$4:$M$536,6,FALSE)</f>
        <v/>
      </c>
      <c r="P38" s="10" t="str">
        <f t="shared" si="11"/>
        <v/>
      </c>
      <c r="Q38" s="10"/>
      <c r="R38" s="10" t="s">
        <v>264</v>
      </c>
      <c r="S38" s="10" t="s">
        <v>55</v>
      </c>
      <c r="T38" s="10" t="str">
        <f>VLOOKUP(G38,'Sheet 1 (2)'!$H$4:$O$536,8,FALSE)</f>
        <v/>
      </c>
      <c r="U38" s="10" t="str">
        <f t="shared" si="1"/>
        <v/>
      </c>
      <c r="V38" s="10"/>
      <c r="W38" s="10" t="s">
        <v>55</v>
      </c>
      <c r="X38" s="10" t="str">
        <f>VLOOKUP(G38,'Sheet 1 (2)'!$H$4:$Q$536,10,FALSE)</f>
        <v/>
      </c>
      <c r="Y38" s="10" t="str">
        <f t="shared" si="2"/>
        <v/>
      </c>
      <c r="Z38" s="10" t="s">
        <v>291</v>
      </c>
      <c r="AA38" s="10" t="s">
        <v>55</v>
      </c>
      <c r="AB38" s="10" t="str">
        <f>VLOOKUP(G38,'Sheet 1 (2)'!$H$4:$S$536,12,FALSE)</f>
        <v/>
      </c>
      <c r="AC38" s="10" t="str">
        <f t="shared" si="3"/>
        <v/>
      </c>
      <c r="AD38" s="10" t="s">
        <v>55</v>
      </c>
      <c r="AE38" s="10" t="str">
        <f>VLOOKUP(G38,'Sheet 1 (2)'!$H$4:$AF$536,25,FALSE)</f>
        <v/>
      </c>
      <c r="AF38" s="10" t="s">
        <v>120</v>
      </c>
      <c r="AG38" s="10" t="str">
        <f t="shared" si="4"/>
        <v/>
      </c>
      <c r="AH38" s="10" t="s">
        <v>55</v>
      </c>
      <c r="AI38" s="10" t="str">
        <f>VLOOKUP(G38,'Sheet 1 (2)'!$H$4:$AG$536,26,FALSE)</f>
        <v>SI</v>
      </c>
      <c r="AJ38" s="10" t="s">
        <v>82</v>
      </c>
      <c r="AK38" s="10" t="s">
        <v>55</v>
      </c>
      <c r="AL38" s="10" t="str">
        <f>VLOOKUP(G38,'Sheet 1 (2)'!$H$4:$AH$536,27,FALSE)</f>
        <v/>
      </c>
      <c r="AM38" s="10" t="str">
        <f t="shared" si="12"/>
        <v/>
      </c>
      <c r="AN38" s="10">
        <v>1</v>
      </c>
      <c r="AO38" s="10">
        <f t="shared" si="5"/>
        <v>1</v>
      </c>
      <c r="AP38" s="10" t="s">
        <v>82</v>
      </c>
      <c r="AQ38" s="11"/>
      <c r="AR38" s="11"/>
    </row>
    <row r="39" spans="1:44" ht="15.75" customHeight="1" x14ac:dyDescent="0.2">
      <c r="A39" s="10" t="s">
        <v>44</v>
      </c>
      <c r="B39" s="10" t="s">
        <v>45</v>
      </c>
      <c r="C39" s="10" t="s">
        <v>284</v>
      </c>
      <c r="D39" s="10" t="s">
        <v>285</v>
      </c>
      <c r="E39" s="10" t="s">
        <v>286</v>
      </c>
      <c r="F39" s="10" t="s">
        <v>287</v>
      </c>
      <c r="G39" s="10" t="s">
        <v>292</v>
      </c>
      <c r="H39" s="10" t="s">
        <v>293</v>
      </c>
      <c r="I39" s="10" t="s">
        <v>82</v>
      </c>
      <c r="J39" s="10"/>
      <c r="K39" s="10"/>
      <c r="L39" s="10" t="s">
        <v>144</v>
      </c>
      <c r="M39" s="10" t="s">
        <v>294</v>
      </c>
      <c r="N39" s="10" t="s">
        <v>55</v>
      </c>
      <c r="O39" s="10" t="str">
        <f>VLOOKUP(G39,'Sheet 1 (2)'!$H$4:$M$536,6,FALSE)</f>
        <v>Programar como mínimo los casos de EDA disentérica en menores de 05 años, registrados con los siguientes diagnósticos: A03, A03.0 A03.9, A04.2, A04.3, A04.5, A06.0, correspondientes a las atenciones ambulatorias, en los últimos 3 años (considerando el año con mayor número de atenciones).</v>
      </c>
      <c r="P39" s="10" t="str">
        <f t="shared" si="11"/>
        <v>Programar como mínimo los casos de EDA disentérica en menores de 05 años, registrados con los siguientes diagnósticos: A03, A03.0 A03.9, A04.2, A04.3, A04.5, A06.0, correspondientes a las atenciones ambulatorias, en los últimos 3 años (considerando el año con mayor número de atenciones).</v>
      </c>
      <c r="Q39" s="10"/>
      <c r="R39" s="10" t="s">
        <v>264</v>
      </c>
      <c r="S39" s="10" t="s">
        <v>55</v>
      </c>
      <c r="T39" s="10" t="str">
        <f>VLOOKUP(G39,'Sheet 1 (2)'!$H$4:$O$536,8,FALSE)</f>
        <v/>
      </c>
      <c r="U39" s="10" t="str">
        <f t="shared" si="1"/>
        <v/>
      </c>
      <c r="V39" s="10"/>
      <c r="W39" s="10" t="s">
        <v>55</v>
      </c>
      <c r="X39" s="10" t="str">
        <f>VLOOKUP(G39,'Sheet 1 (2)'!$H$4:$Q$536,10,FALSE)</f>
        <v/>
      </c>
      <c r="Y39" s="10" t="str">
        <f t="shared" si="2"/>
        <v/>
      </c>
      <c r="Z39" s="10" t="s">
        <v>295</v>
      </c>
      <c r="AA39" s="10" t="s">
        <v>55</v>
      </c>
      <c r="AB39" s="10" t="str">
        <f>VLOOKUP(G39,'Sheet 1 (2)'!$H$4:$S$536,12,FALSE)</f>
        <v/>
      </c>
      <c r="AC39" s="10" t="str">
        <f t="shared" si="3"/>
        <v/>
      </c>
      <c r="AD39" s="10" t="s">
        <v>55</v>
      </c>
      <c r="AE39" s="10" t="str">
        <f>VLOOKUP(G39,'Sheet 1 (2)'!$H$4:$AF$536,25,FALSE)</f>
        <v/>
      </c>
      <c r="AF39" s="10" t="s">
        <v>270</v>
      </c>
      <c r="AG39" s="10" t="str">
        <f t="shared" si="4"/>
        <v/>
      </c>
      <c r="AH39" s="10" t="s">
        <v>55</v>
      </c>
      <c r="AI39" s="10" t="str">
        <f>VLOOKUP(G39,'Sheet 1 (2)'!$H$4:$AG$536,26,FALSE)</f>
        <v>SI</v>
      </c>
      <c r="AJ39" s="10" t="s">
        <v>82</v>
      </c>
      <c r="AK39" s="10" t="s">
        <v>55</v>
      </c>
      <c r="AL39" s="10" t="str">
        <f>VLOOKUP(G39,'Sheet 1 (2)'!$H$4:$AH$536,27,FALSE)</f>
        <v/>
      </c>
      <c r="AM39" s="10" t="str">
        <f t="shared" si="12"/>
        <v/>
      </c>
      <c r="AN39" s="10">
        <v>1</v>
      </c>
      <c r="AO39" s="10">
        <f t="shared" si="5"/>
        <v>1</v>
      </c>
      <c r="AP39" s="10" t="s">
        <v>82</v>
      </c>
      <c r="AQ39" s="11"/>
      <c r="AR39" s="11"/>
    </row>
    <row r="40" spans="1:44" ht="15.75" customHeight="1" x14ac:dyDescent="0.2">
      <c r="A40" s="10" t="s">
        <v>44</v>
      </c>
      <c r="B40" s="10" t="s">
        <v>45</v>
      </c>
      <c r="C40" s="10" t="s">
        <v>284</v>
      </c>
      <c r="D40" s="10" t="s">
        <v>285</v>
      </c>
      <c r="E40" s="10" t="s">
        <v>286</v>
      </c>
      <c r="F40" s="10" t="s">
        <v>287</v>
      </c>
      <c r="G40" s="10" t="s">
        <v>296</v>
      </c>
      <c r="H40" s="10" t="s">
        <v>297</v>
      </c>
      <c r="I40" s="10" t="s">
        <v>82</v>
      </c>
      <c r="J40" s="10"/>
      <c r="K40" s="10"/>
      <c r="L40" s="10" t="s">
        <v>144</v>
      </c>
      <c r="M40" s="10" t="s">
        <v>298</v>
      </c>
      <c r="N40" s="10" t="s">
        <v>55</v>
      </c>
      <c r="O40" s="10" t="str">
        <f>VLOOKUP(G40,'Sheet 1 (2)'!$H$4:$M$536,6,FALSE)</f>
        <v>Programar como mínimo los casos de EDA persistente en menores de 5 años, registrado con el siguiente diagnóstico: A09.X,  correspondientes a las atenciones ambulatorias,  en los últimos 3 años (considerando el año con mayor número de atenciones).</v>
      </c>
      <c r="P40" s="10" t="str">
        <f t="shared" si="11"/>
        <v>Programar como mínimo los casos de EDA persistente en menores de 5 años, registrado con el siguiente diagnóstico: A09.X,  correspondientes a las atenciones ambulatorias,  en los últimos 3 años (considerando el año con mayor número de atenciones).</v>
      </c>
      <c r="Q40" s="10"/>
      <c r="R40" s="10" t="s">
        <v>264</v>
      </c>
      <c r="S40" s="10" t="s">
        <v>55</v>
      </c>
      <c r="T40" s="10" t="str">
        <f>VLOOKUP(G40,'Sheet 1 (2)'!$H$4:$O$536,8,FALSE)</f>
        <v/>
      </c>
      <c r="U40" s="10" t="str">
        <f t="shared" si="1"/>
        <v/>
      </c>
      <c r="V40" s="10"/>
      <c r="W40" s="10" t="s">
        <v>55</v>
      </c>
      <c r="X40" s="10" t="str">
        <f>VLOOKUP(G40,'Sheet 1 (2)'!$H$4:$Q$536,10,FALSE)</f>
        <v/>
      </c>
      <c r="Y40" s="10" t="str">
        <f t="shared" si="2"/>
        <v/>
      </c>
      <c r="Z40" s="10" t="s">
        <v>299</v>
      </c>
      <c r="AA40" s="10" t="s">
        <v>55</v>
      </c>
      <c r="AB40" s="10" t="str">
        <f>VLOOKUP(G40,'Sheet 1 (2)'!$H$4:$S$536,12,FALSE)</f>
        <v/>
      </c>
      <c r="AC40" s="10" t="str">
        <f t="shared" si="3"/>
        <v/>
      </c>
      <c r="AD40" s="10" t="s">
        <v>55</v>
      </c>
      <c r="AE40" s="10" t="str">
        <f>VLOOKUP(G40,'Sheet 1 (2)'!$H$4:$AF$536,25,FALSE)</f>
        <v/>
      </c>
      <c r="AF40" s="10" t="s">
        <v>270</v>
      </c>
      <c r="AG40" s="10" t="str">
        <f t="shared" si="4"/>
        <v/>
      </c>
      <c r="AH40" s="10" t="s">
        <v>55</v>
      </c>
      <c r="AI40" s="10" t="str">
        <f>VLOOKUP(G40,'Sheet 1 (2)'!$H$4:$AG$536,26,FALSE)</f>
        <v>SI</v>
      </c>
      <c r="AJ40" s="10" t="s">
        <v>82</v>
      </c>
      <c r="AK40" s="10" t="s">
        <v>55</v>
      </c>
      <c r="AL40" s="10" t="str">
        <f>VLOOKUP(G40,'Sheet 1 (2)'!$H$4:$AH$536,27,FALSE)</f>
        <v/>
      </c>
      <c r="AM40" s="10" t="str">
        <f t="shared" si="12"/>
        <v/>
      </c>
      <c r="AN40" s="10">
        <v>1</v>
      </c>
      <c r="AO40" s="10">
        <f t="shared" si="5"/>
        <v>1</v>
      </c>
      <c r="AP40" s="10" t="s">
        <v>82</v>
      </c>
      <c r="AQ40" s="11"/>
      <c r="AR40" s="11"/>
    </row>
    <row r="41" spans="1:44" ht="15.75" customHeight="1" x14ac:dyDescent="0.2">
      <c r="A41" s="10" t="s">
        <v>44</v>
      </c>
      <c r="B41" s="10" t="s">
        <v>45</v>
      </c>
      <c r="C41" s="10" t="s">
        <v>300</v>
      </c>
      <c r="D41" s="10" t="s">
        <v>301</v>
      </c>
      <c r="E41" s="10" t="s">
        <v>302</v>
      </c>
      <c r="F41" s="10" t="s">
        <v>303</v>
      </c>
      <c r="G41" s="10" t="s">
        <v>304</v>
      </c>
      <c r="H41" s="10" t="s">
        <v>305</v>
      </c>
      <c r="I41" s="10" t="s">
        <v>82</v>
      </c>
      <c r="J41" s="10"/>
      <c r="K41" s="10"/>
      <c r="L41" s="10" t="s">
        <v>144</v>
      </c>
      <c r="M41" s="10" t="s">
        <v>306</v>
      </c>
      <c r="N41" s="10" t="s">
        <v>55</v>
      </c>
      <c r="O41" s="10" t="str">
        <f>VLOOKUP(G41,'Sheet 1 (2)'!$H$4:$M$536,6,FALSE)</f>
        <v/>
      </c>
      <c r="P41" s="10" t="str">
        <f t="shared" si="11"/>
        <v/>
      </c>
      <c r="Q41" s="10"/>
      <c r="R41" s="10" t="s">
        <v>264</v>
      </c>
      <c r="S41" s="10" t="s">
        <v>55</v>
      </c>
      <c r="T41" s="10" t="str">
        <f>VLOOKUP(G41,'Sheet 1 (2)'!$H$4:$O$536,8,FALSE)</f>
        <v/>
      </c>
      <c r="U41" s="10" t="str">
        <f t="shared" si="1"/>
        <v/>
      </c>
      <c r="V41" s="10" t="s">
        <v>185</v>
      </c>
      <c r="W41" s="10" t="s">
        <v>55</v>
      </c>
      <c r="X41" s="10" t="str">
        <f>VLOOKUP(G41,'Sheet 1 (2)'!$H$4:$Q$536,10,FALSE)</f>
        <v/>
      </c>
      <c r="Y41" s="10" t="str">
        <f t="shared" si="2"/>
        <v/>
      </c>
      <c r="Z41" s="10" t="s">
        <v>307</v>
      </c>
      <c r="AA41" s="10" t="s">
        <v>55</v>
      </c>
      <c r="AB41" s="10" t="str">
        <f>VLOOKUP(G41,'Sheet 1 (2)'!$H$4:$S$536,12,FALSE)</f>
        <v/>
      </c>
      <c r="AC41" s="10" t="str">
        <f t="shared" si="3"/>
        <v/>
      </c>
      <c r="AD41" s="10" t="s">
        <v>55</v>
      </c>
      <c r="AE41" s="10" t="str">
        <f>VLOOKUP(G41,'Sheet 1 (2)'!$H$4:$AF$536,25,FALSE)</f>
        <v/>
      </c>
      <c r="AF41" s="10" t="s">
        <v>187</v>
      </c>
      <c r="AG41" s="10" t="str">
        <f t="shared" si="4"/>
        <v/>
      </c>
      <c r="AH41" s="10" t="s">
        <v>55</v>
      </c>
      <c r="AI41" s="10" t="str">
        <f>VLOOKUP(G41,'Sheet 1 (2)'!$H$4:$AG$536,26,FALSE)</f>
        <v>SI</v>
      </c>
      <c r="AJ41" s="10" t="s">
        <v>82</v>
      </c>
      <c r="AK41" s="10" t="s">
        <v>55</v>
      </c>
      <c r="AL41" s="10" t="str">
        <f>VLOOKUP(G41,'Sheet 1 (2)'!$H$4:$AH$536,27,FALSE)</f>
        <v/>
      </c>
      <c r="AM41" s="10" t="str">
        <f t="shared" si="12"/>
        <v/>
      </c>
      <c r="AN41" s="10">
        <v>1</v>
      </c>
      <c r="AO41" s="10">
        <f t="shared" si="5"/>
        <v>1</v>
      </c>
      <c r="AP41" s="10" t="s">
        <v>82</v>
      </c>
      <c r="AQ41" s="11"/>
      <c r="AR41" s="11"/>
    </row>
    <row r="42" spans="1:44" ht="15.75" customHeight="1" x14ac:dyDescent="0.2">
      <c r="A42" s="10" t="s">
        <v>44</v>
      </c>
      <c r="B42" s="10" t="s">
        <v>45</v>
      </c>
      <c r="C42" s="10" t="s">
        <v>300</v>
      </c>
      <c r="D42" s="10" t="s">
        <v>301</v>
      </c>
      <c r="E42" s="10" t="s">
        <v>302</v>
      </c>
      <c r="F42" s="10" t="s">
        <v>303</v>
      </c>
      <c r="G42" s="10" t="s">
        <v>308</v>
      </c>
      <c r="H42" s="10" t="s">
        <v>309</v>
      </c>
      <c r="I42" s="10" t="s">
        <v>82</v>
      </c>
      <c r="J42" s="10"/>
      <c r="K42" s="10"/>
      <c r="L42" s="10" t="s">
        <v>144</v>
      </c>
      <c r="M42" s="10" t="s">
        <v>310</v>
      </c>
      <c r="N42" s="10" t="s">
        <v>55</v>
      </c>
      <c r="O42" s="10" t="str">
        <f>VLOOKUP(G42,'Sheet 1 (2)'!$H$4:$M$536,6,FALSE)</f>
        <v>Programar como mínimo los casos de neumonía grave o enfermedad muy grave en niños menores de 2 meses, registrados con los siguientes diagnósticos: J05.0, J05.1, J85.1, J86, J90, J93.9, J10.0, J11.0, J15.5, J15.6, J18, J18.0, J18.1, J18.2, J18.8, correspondientes a las atenciones ambulatorias por consultorio externo, por emergencia y hospitalización/internamiento en los últimos 3 años (considerando el año con mayor número de atenciones).</v>
      </c>
      <c r="P42" s="10" t="str">
        <f t="shared" si="11"/>
        <v>Programar como mínimo los casos de neumonía grave o enfermedad muy grave en niños menores de 2 meses, registrados con los siguientes diagnósticos: J05.0, J05.1, J85.1, J86, J90, J93.9, J10.0, J11.0, J15.5, J15.6, J18, J18.0, J18.1, J18.2, J18.8, correspondientes a las atenciones ambulatorias por consultorio externo, por emergencia y hospitalización/internamiento en los últimos 3 años (considerando el año con mayor número de atenciones).</v>
      </c>
      <c r="Q42" s="10"/>
      <c r="R42" s="10" t="s">
        <v>264</v>
      </c>
      <c r="S42" s="10" t="s">
        <v>55</v>
      </c>
      <c r="T42" s="10" t="str">
        <f>VLOOKUP(G42,'Sheet 1 (2)'!$H$4:$O$536,8,FALSE)</f>
        <v/>
      </c>
      <c r="U42" s="10" t="str">
        <f t="shared" si="1"/>
        <v/>
      </c>
      <c r="V42" s="10" t="s">
        <v>185</v>
      </c>
      <c r="W42" s="10" t="s">
        <v>55</v>
      </c>
      <c r="X42" s="10" t="str">
        <f>VLOOKUP(G42,'Sheet 1 (2)'!$H$4:$Q$536,10,FALSE)</f>
        <v/>
      </c>
      <c r="Y42" s="10" t="str">
        <f t="shared" si="2"/>
        <v/>
      </c>
      <c r="Z42" s="10" t="s">
        <v>311</v>
      </c>
      <c r="AA42" s="10" t="s">
        <v>55</v>
      </c>
      <c r="AB42" s="10" t="str">
        <f>VLOOKUP(G42,'Sheet 1 (2)'!$H$4:$S$536,12,FALSE)</f>
        <v/>
      </c>
      <c r="AC42" s="10" t="str">
        <f t="shared" si="3"/>
        <v/>
      </c>
      <c r="AD42" s="10" t="s">
        <v>55</v>
      </c>
      <c r="AE42" s="10" t="str">
        <f>VLOOKUP(G42,'Sheet 1 (2)'!$H$4:$AF$536,25,FALSE)</f>
        <v/>
      </c>
      <c r="AF42" s="10" t="s">
        <v>187</v>
      </c>
      <c r="AG42" s="10" t="str">
        <f t="shared" si="4"/>
        <v/>
      </c>
      <c r="AH42" s="10" t="s">
        <v>55</v>
      </c>
      <c r="AI42" s="10" t="str">
        <f>VLOOKUP(G42,'Sheet 1 (2)'!$H$4:$AG$536,26,FALSE)</f>
        <v>SI</v>
      </c>
      <c r="AJ42" s="10" t="s">
        <v>82</v>
      </c>
      <c r="AK42" s="10" t="s">
        <v>55</v>
      </c>
      <c r="AL42" s="10" t="str">
        <f>VLOOKUP(G42,'Sheet 1 (2)'!$H$4:$AH$536,27,FALSE)</f>
        <v/>
      </c>
      <c r="AM42" s="10" t="str">
        <f t="shared" si="12"/>
        <v/>
      </c>
      <c r="AN42" s="10">
        <v>1</v>
      </c>
      <c r="AO42" s="10">
        <f t="shared" si="5"/>
        <v>1</v>
      </c>
      <c r="AP42" s="10" t="s">
        <v>82</v>
      </c>
      <c r="AQ42" s="11"/>
      <c r="AR42" s="11"/>
    </row>
    <row r="43" spans="1:44" ht="15.75" customHeight="1" x14ac:dyDescent="0.2">
      <c r="A43" s="10" t="s">
        <v>44</v>
      </c>
      <c r="B43" s="10" t="s">
        <v>45</v>
      </c>
      <c r="C43" s="10" t="s">
        <v>300</v>
      </c>
      <c r="D43" s="10" t="s">
        <v>301</v>
      </c>
      <c r="E43" s="10" t="s">
        <v>302</v>
      </c>
      <c r="F43" s="10" t="s">
        <v>303</v>
      </c>
      <c r="G43" s="10" t="s">
        <v>312</v>
      </c>
      <c r="H43" s="10" t="s">
        <v>313</v>
      </c>
      <c r="I43" s="10" t="s">
        <v>82</v>
      </c>
      <c r="J43" s="10"/>
      <c r="K43" s="10"/>
      <c r="L43" s="10" t="s">
        <v>144</v>
      </c>
      <c r="M43" s="10" t="s">
        <v>314</v>
      </c>
      <c r="N43" s="10" t="s">
        <v>55</v>
      </c>
      <c r="O43" s="10" t="str">
        <f>VLOOKUP(G43,'Sheet 1 (2)'!$H$4:$M$536,6,FALSE)</f>
        <v>Programar como mínimo los casos de neumonía o enfermedad muy grave en niños menores de 2 meses a 4 años, registrados con los siguientes diagnósticos: J05.0, J05.1, J85.1, J86, J90, J93.9, J10.0, J11.0, J15.5, J15.6, J18, J18.0, J18.1, J18.2, J18.8 correspondientes a las atenciones ambulatorias por consultorio externo, por emergencia y hospitalización/internamiento en los últimos 3 años (considerando el año con mayor número de atenciones).</v>
      </c>
      <c r="P43" s="10" t="str">
        <f t="shared" si="11"/>
        <v>Programar como mínimo los casos de neumonía o enfermedad muy grave en niños menores de 2 meses a 4 años, registrados con los siguientes diagnósticos: J05.0, J05.1, J85.1, J86, J90, J93.9, J10.0, J11.0, J15.5, J15.6, J18, J18.0, J18.1, J18.2, J18.8 correspondientes a las atenciones ambulatorias por consultorio externo, por emergencia y hospitalización/internamiento en los últimos 3 años (considerando el año con mayor número de atenciones).</v>
      </c>
      <c r="Q43" s="10"/>
      <c r="R43" s="10" t="s">
        <v>264</v>
      </c>
      <c r="S43" s="10" t="s">
        <v>55</v>
      </c>
      <c r="T43" s="10" t="str">
        <f>VLOOKUP(G43,'Sheet 1 (2)'!$H$4:$O$536,8,FALSE)</f>
        <v/>
      </c>
      <c r="U43" s="10" t="str">
        <f t="shared" si="1"/>
        <v/>
      </c>
      <c r="V43" s="10" t="s">
        <v>185</v>
      </c>
      <c r="W43" s="10" t="s">
        <v>55</v>
      </c>
      <c r="X43" s="10" t="str">
        <f>VLOOKUP(G43,'Sheet 1 (2)'!$H$4:$Q$536,10,FALSE)</f>
        <v/>
      </c>
      <c r="Y43" s="10" t="str">
        <f t="shared" si="2"/>
        <v/>
      </c>
      <c r="Z43" s="10" t="s">
        <v>311</v>
      </c>
      <c r="AA43" s="10" t="s">
        <v>55</v>
      </c>
      <c r="AB43" s="10" t="str">
        <f>VLOOKUP(G43,'Sheet 1 (2)'!$H$4:$S$536,12,FALSE)</f>
        <v/>
      </c>
      <c r="AC43" s="10" t="str">
        <f t="shared" si="3"/>
        <v/>
      </c>
      <c r="AD43" s="10" t="s">
        <v>55</v>
      </c>
      <c r="AE43" s="10" t="str">
        <f>VLOOKUP(G43,'Sheet 1 (2)'!$H$4:$AF$536,25,FALSE)</f>
        <v/>
      </c>
      <c r="AF43" s="10" t="s">
        <v>187</v>
      </c>
      <c r="AG43" s="10" t="str">
        <f t="shared" si="4"/>
        <v/>
      </c>
      <c r="AH43" s="10" t="s">
        <v>55</v>
      </c>
      <c r="AI43" s="10" t="str">
        <f>VLOOKUP(G43,'Sheet 1 (2)'!$H$4:$AG$536,26,FALSE)</f>
        <v>SI</v>
      </c>
      <c r="AJ43" s="10" t="s">
        <v>82</v>
      </c>
      <c r="AK43" s="10" t="s">
        <v>55</v>
      </c>
      <c r="AL43" s="10" t="str">
        <f>VLOOKUP(G43,'Sheet 1 (2)'!$H$4:$AH$536,27,FALSE)</f>
        <v/>
      </c>
      <c r="AM43" s="10" t="str">
        <f t="shared" si="12"/>
        <v/>
      </c>
      <c r="AN43" s="10">
        <v>1</v>
      </c>
      <c r="AO43" s="10">
        <f t="shared" si="5"/>
        <v>1</v>
      </c>
      <c r="AP43" s="10" t="s">
        <v>82</v>
      </c>
      <c r="AQ43" s="11"/>
      <c r="AR43" s="11"/>
    </row>
    <row r="44" spans="1:44" ht="15.75" customHeight="1" x14ac:dyDescent="0.2">
      <c r="A44" s="10" t="s">
        <v>44</v>
      </c>
      <c r="B44" s="10" t="s">
        <v>45</v>
      </c>
      <c r="C44" s="10" t="s">
        <v>315</v>
      </c>
      <c r="D44" s="10" t="s">
        <v>316</v>
      </c>
      <c r="E44" s="10" t="s">
        <v>317</v>
      </c>
      <c r="F44" s="10" t="s">
        <v>318</v>
      </c>
      <c r="G44" s="10" t="s">
        <v>319</v>
      </c>
      <c r="H44" s="10" t="s">
        <v>320</v>
      </c>
      <c r="I44" s="10" t="s">
        <v>82</v>
      </c>
      <c r="J44" s="10"/>
      <c r="K44" s="10"/>
      <c r="L44" s="10" t="s">
        <v>144</v>
      </c>
      <c r="M44" s="10" t="s">
        <v>321</v>
      </c>
      <c r="N44" s="10" t="s">
        <v>55</v>
      </c>
      <c r="O44" s="10" t="str">
        <f>VLOOKUP(G44,'Sheet 1 (2)'!$H$4:$M$536,6,FALSE)</f>
        <v/>
      </c>
      <c r="P44" s="10" t="str">
        <f t="shared" si="11"/>
        <v/>
      </c>
      <c r="Q44" s="10"/>
      <c r="R44" s="10" t="s">
        <v>264</v>
      </c>
      <c r="S44" s="10" t="s">
        <v>55</v>
      </c>
      <c r="T44" s="10" t="str">
        <f>VLOOKUP(G44,'Sheet 1 (2)'!$H$4:$O$536,8,FALSE)</f>
        <v/>
      </c>
      <c r="U44" s="10" t="str">
        <f t="shared" si="1"/>
        <v/>
      </c>
      <c r="V44" s="10" t="s">
        <v>185</v>
      </c>
      <c r="W44" s="10" t="s">
        <v>55</v>
      </c>
      <c r="X44" s="10" t="str">
        <f>VLOOKUP(G44,'Sheet 1 (2)'!$H$4:$Q$536,10,FALSE)</f>
        <v/>
      </c>
      <c r="Y44" s="10" t="str">
        <f t="shared" si="2"/>
        <v/>
      </c>
      <c r="Z44" s="10" t="s">
        <v>322</v>
      </c>
      <c r="AA44" s="10" t="s">
        <v>55</v>
      </c>
      <c r="AB44" s="10" t="str">
        <f>VLOOKUP(G44,'Sheet 1 (2)'!$H$4:$S$536,12,FALSE)</f>
        <v/>
      </c>
      <c r="AC44" s="10" t="str">
        <f t="shared" si="3"/>
        <v/>
      </c>
      <c r="AD44" s="10" t="s">
        <v>55</v>
      </c>
      <c r="AE44" s="10" t="str">
        <f>VLOOKUP(G44,'Sheet 1 (2)'!$H$4:$AF$536,25,FALSE)</f>
        <v/>
      </c>
      <c r="AF44" s="10" t="s">
        <v>147</v>
      </c>
      <c r="AG44" s="10" t="str">
        <f t="shared" si="4"/>
        <v/>
      </c>
      <c r="AH44" s="10" t="s">
        <v>55</v>
      </c>
      <c r="AI44" s="10" t="str">
        <f>VLOOKUP(G44,'Sheet 1 (2)'!$H$4:$AG$536,26,FALSE)</f>
        <v>SI</v>
      </c>
      <c r="AJ44" s="10" t="s">
        <v>82</v>
      </c>
      <c r="AK44" s="10" t="s">
        <v>55</v>
      </c>
      <c r="AL44" s="10" t="str">
        <f>VLOOKUP(G44,'Sheet 1 (2)'!$H$4:$AH$536,27,FALSE)</f>
        <v/>
      </c>
      <c r="AM44" s="10" t="str">
        <f t="shared" si="12"/>
        <v/>
      </c>
      <c r="AN44" s="10">
        <v>1</v>
      </c>
      <c r="AO44" s="10">
        <f t="shared" si="5"/>
        <v>1</v>
      </c>
      <c r="AP44" s="10" t="s">
        <v>82</v>
      </c>
      <c r="AQ44" s="11"/>
      <c r="AR44" s="11"/>
    </row>
    <row r="45" spans="1:44" ht="15.75" customHeight="1" x14ac:dyDescent="0.2">
      <c r="A45" s="10" t="s">
        <v>44</v>
      </c>
      <c r="B45" s="10" t="s">
        <v>45</v>
      </c>
      <c r="C45" s="10" t="s">
        <v>315</v>
      </c>
      <c r="D45" s="10" t="s">
        <v>316</v>
      </c>
      <c r="E45" s="10" t="s">
        <v>317</v>
      </c>
      <c r="F45" s="10" t="s">
        <v>318</v>
      </c>
      <c r="G45" s="10" t="s">
        <v>323</v>
      </c>
      <c r="H45" s="10" t="s">
        <v>324</v>
      </c>
      <c r="I45" s="10" t="s">
        <v>82</v>
      </c>
      <c r="J45" s="10"/>
      <c r="K45" s="10"/>
      <c r="L45" s="10" t="s">
        <v>144</v>
      </c>
      <c r="M45" s="10" t="s">
        <v>325</v>
      </c>
      <c r="N45" s="10" t="s">
        <v>55</v>
      </c>
      <c r="O45" s="10" t="str">
        <f>VLOOKUP(G45,'Sheet 1 (2)'!$H$4:$M$536,6,FALSE)</f>
        <v/>
      </c>
      <c r="P45" s="10" t="str">
        <f t="shared" si="11"/>
        <v/>
      </c>
      <c r="Q45" s="10"/>
      <c r="R45" s="10" t="s">
        <v>264</v>
      </c>
      <c r="S45" s="10" t="s">
        <v>55</v>
      </c>
      <c r="T45" s="10" t="str">
        <f>VLOOKUP(G45,'Sheet 1 (2)'!$H$4:$O$536,8,FALSE)</f>
        <v/>
      </c>
      <c r="U45" s="10" t="str">
        <f t="shared" si="1"/>
        <v/>
      </c>
      <c r="V45" s="10" t="s">
        <v>185</v>
      </c>
      <c r="W45" s="10" t="s">
        <v>55</v>
      </c>
      <c r="X45" s="10" t="str">
        <f>VLOOKUP(G45,'Sheet 1 (2)'!$H$4:$Q$536,10,FALSE)</f>
        <v/>
      </c>
      <c r="Y45" s="10" t="str">
        <f t="shared" si="2"/>
        <v/>
      </c>
      <c r="Z45" s="10" t="s">
        <v>326</v>
      </c>
      <c r="AA45" s="10" t="s">
        <v>55</v>
      </c>
      <c r="AB45" s="10" t="str">
        <f>VLOOKUP(G45,'Sheet 1 (2)'!$H$4:$S$536,12,FALSE)</f>
        <v/>
      </c>
      <c r="AC45" s="10" t="str">
        <f t="shared" si="3"/>
        <v/>
      </c>
      <c r="AD45" s="10" t="s">
        <v>55</v>
      </c>
      <c r="AE45" s="10" t="str">
        <f>VLOOKUP(G45,'Sheet 1 (2)'!$H$4:$AF$536,25,FALSE)</f>
        <v/>
      </c>
      <c r="AF45" s="10" t="s">
        <v>327</v>
      </c>
      <c r="AG45" s="10" t="str">
        <f t="shared" si="4"/>
        <v/>
      </c>
      <c r="AH45" s="10" t="s">
        <v>55</v>
      </c>
      <c r="AI45" s="10" t="str">
        <f>VLOOKUP(G45,'Sheet 1 (2)'!$H$4:$AG$536,26,FALSE)</f>
        <v>SI</v>
      </c>
      <c r="AJ45" s="10" t="s">
        <v>82</v>
      </c>
      <c r="AK45" s="10" t="s">
        <v>55</v>
      </c>
      <c r="AL45" s="10" t="str">
        <f>VLOOKUP(G45,'Sheet 1 (2)'!$H$4:$AH$536,27,FALSE)</f>
        <v/>
      </c>
      <c r="AM45" s="10" t="str">
        <f t="shared" si="12"/>
        <v/>
      </c>
      <c r="AN45" s="10">
        <v>1</v>
      </c>
      <c r="AO45" s="10">
        <f t="shared" si="5"/>
        <v>1</v>
      </c>
      <c r="AP45" s="10" t="s">
        <v>82</v>
      </c>
      <c r="AQ45" s="11"/>
      <c r="AR45" s="11"/>
    </row>
    <row r="46" spans="1:44" ht="15.75" customHeight="1" x14ac:dyDescent="0.2">
      <c r="A46" s="10" t="s">
        <v>44</v>
      </c>
      <c r="B46" s="10" t="s">
        <v>45</v>
      </c>
      <c r="C46" s="10" t="s">
        <v>328</v>
      </c>
      <c r="D46" s="10" t="s">
        <v>329</v>
      </c>
      <c r="E46" s="10" t="s">
        <v>330</v>
      </c>
      <c r="F46" s="10" t="s">
        <v>331</v>
      </c>
      <c r="G46" s="10" t="s">
        <v>332</v>
      </c>
      <c r="H46" s="10" t="s">
        <v>333</v>
      </c>
      <c r="I46" s="10" t="s">
        <v>82</v>
      </c>
      <c r="J46" s="10"/>
      <c r="K46" s="10"/>
      <c r="L46" s="10" t="s">
        <v>144</v>
      </c>
      <c r="M46" s="12" t="s">
        <v>334</v>
      </c>
      <c r="N46" s="10" t="s">
        <v>55</v>
      </c>
      <c r="O46" s="10" t="str">
        <f>VLOOKUP(G46,'Sheet 1 (2)'!$H$4:$M$536,6,FALSE)</f>
        <v/>
      </c>
      <c r="P46" s="10" t="str">
        <f t="shared" si="11"/>
        <v/>
      </c>
      <c r="Q46" s="10"/>
      <c r="R46" s="10" t="s">
        <v>94</v>
      </c>
      <c r="S46" s="10" t="s">
        <v>55</v>
      </c>
      <c r="T46" s="10" t="str">
        <f>VLOOKUP(G46,'Sheet 1 (2)'!$H$4:$O$536,8,FALSE)</f>
        <v/>
      </c>
      <c r="U46" s="10" t="str">
        <f t="shared" si="1"/>
        <v/>
      </c>
      <c r="V46" s="10" t="s">
        <v>264</v>
      </c>
      <c r="W46" s="10" t="s">
        <v>55</v>
      </c>
      <c r="X46" s="10" t="str">
        <f>VLOOKUP(G46,'Sheet 1 (2)'!$H$4:$Q$536,10,FALSE)</f>
        <v/>
      </c>
      <c r="Y46" s="10" t="str">
        <f t="shared" si="2"/>
        <v/>
      </c>
      <c r="Z46" s="10" t="s">
        <v>335</v>
      </c>
      <c r="AA46" s="10" t="s">
        <v>55</v>
      </c>
      <c r="AB46" s="10" t="str">
        <f>VLOOKUP(G46,'Sheet 1 (2)'!$H$4:$S$536,12,FALSE)</f>
        <v/>
      </c>
      <c r="AC46" s="10" t="str">
        <f t="shared" si="3"/>
        <v/>
      </c>
      <c r="AD46" s="10" t="s">
        <v>55</v>
      </c>
      <c r="AE46" s="10" t="str">
        <f>VLOOKUP(G46,'Sheet 1 (2)'!$H$4:$AF$536,25,FALSE)</f>
        <v/>
      </c>
      <c r="AF46" s="10" t="s">
        <v>120</v>
      </c>
      <c r="AG46" s="10" t="str">
        <f t="shared" si="4"/>
        <v/>
      </c>
      <c r="AH46" s="10" t="s">
        <v>55</v>
      </c>
      <c r="AI46" s="10" t="str">
        <f>VLOOKUP(G46,'Sheet 1 (2)'!$H$4:$AG$536,26,FALSE)</f>
        <v>/</v>
      </c>
      <c r="AJ46" s="12" t="s">
        <v>82</v>
      </c>
      <c r="AK46" s="10" t="s">
        <v>55</v>
      </c>
      <c r="AL46" s="10" t="str">
        <f>VLOOKUP(G46,'Sheet 1 (2)'!$H$4:$AH$536,27,FALSE)</f>
        <v/>
      </c>
      <c r="AM46" s="10" t="str">
        <f t="shared" si="12"/>
        <v/>
      </c>
      <c r="AN46" s="10">
        <v>1</v>
      </c>
      <c r="AO46" s="10">
        <f t="shared" si="5"/>
        <v>1</v>
      </c>
      <c r="AP46" s="10" t="s">
        <v>82</v>
      </c>
      <c r="AQ46" s="11"/>
      <c r="AR46" s="11"/>
    </row>
    <row r="47" spans="1:44" ht="15.75" customHeight="1" x14ac:dyDescent="0.2">
      <c r="A47" s="10" t="s">
        <v>44</v>
      </c>
      <c r="B47" s="10" t="s">
        <v>45</v>
      </c>
      <c r="C47" s="10" t="s">
        <v>328</v>
      </c>
      <c r="D47" s="10" t="s">
        <v>329</v>
      </c>
      <c r="E47" s="10" t="s">
        <v>330</v>
      </c>
      <c r="F47" s="10" t="s">
        <v>331</v>
      </c>
      <c r="G47" s="10" t="s">
        <v>336</v>
      </c>
      <c r="H47" s="10" t="s">
        <v>337</v>
      </c>
      <c r="I47" s="10" t="s">
        <v>82</v>
      </c>
      <c r="J47" s="10"/>
      <c r="K47" s="10"/>
      <c r="L47" s="10" t="s">
        <v>144</v>
      </c>
      <c r="M47" s="10" t="s">
        <v>338</v>
      </c>
      <c r="N47" s="10" t="s">
        <v>55</v>
      </c>
      <c r="O47" s="10" t="str">
        <f>VLOOKUP(G47,'Sheet 1 (2)'!$H$4:$M$536,6,FALSE)</f>
        <v/>
      </c>
      <c r="P47" s="10" t="str">
        <f t="shared" si="11"/>
        <v/>
      </c>
      <c r="Q47" s="10"/>
      <c r="R47" s="10" t="s">
        <v>264</v>
      </c>
      <c r="S47" s="10" t="s">
        <v>55</v>
      </c>
      <c r="T47" s="10" t="str">
        <f>VLOOKUP(G47,'Sheet 1 (2)'!$H$4:$O$536,8,FALSE)</f>
        <v/>
      </c>
      <c r="U47" s="10" t="str">
        <f t="shared" si="1"/>
        <v/>
      </c>
      <c r="V47" s="10" t="s">
        <v>185</v>
      </c>
      <c r="W47" s="10" t="s">
        <v>55</v>
      </c>
      <c r="X47" s="10" t="str">
        <f>VLOOKUP(G47,'Sheet 1 (2)'!$H$4:$Q$536,10,FALSE)</f>
        <v/>
      </c>
      <c r="Y47" s="10" t="str">
        <f t="shared" si="2"/>
        <v/>
      </c>
      <c r="Z47" s="10" t="s">
        <v>339</v>
      </c>
      <c r="AA47" s="10" t="s">
        <v>55</v>
      </c>
      <c r="AB47" s="10" t="str">
        <f>VLOOKUP(G47,'Sheet 1 (2)'!$H$4:$S$536,12,FALSE)</f>
        <v/>
      </c>
      <c r="AC47" s="10" t="str">
        <f t="shared" si="3"/>
        <v/>
      </c>
      <c r="AD47" s="10" t="s">
        <v>55</v>
      </c>
      <c r="AE47" s="10" t="str">
        <f>VLOOKUP(G47,'Sheet 1 (2)'!$H$4:$AF$536,25,FALSE)</f>
        <v/>
      </c>
      <c r="AF47" s="10" t="s">
        <v>120</v>
      </c>
      <c r="AG47" s="10" t="str">
        <f t="shared" si="4"/>
        <v/>
      </c>
      <c r="AH47" s="10" t="s">
        <v>55</v>
      </c>
      <c r="AI47" s="10" t="str">
        <f>VLOOKUP(G47,'Sheet 1 (2)'!$H$4:$AG$536,26,FALSE)</f>
        <v>SI</v>
      </c>
      <c r="AJ47" s="10" t="s">
        <v>82</v>
      </c>
      <c r="AK47" s="10" t="s">
        <v>55</v>
      </c>
      <c r="AL47" s="10" t="str">
        <f>VLOOKUP(G47,'Sheet 1 (2)'!$H$4:$AH$536,27,FALSE)</f>
        <v/>
      </c>
      <c r="AM47" s="10" t="str">
        <f t="shared" si="12"/>
        <v/>
      </c>
      <c r="AN47" s="10">
        <v>1</v>
      </c>
      <c r="AO47" s="10">
        <f t="shared" si="5"/>
        <v>1</v>
      </c>
      <c r="AP47" s="10" t="s">
        <v>82</v>
      </c>
      <c r="AQ47" s="11"/>
      <c r="AR47" s="11"/>
    </row>
    <row r="48" spans="1:44" ht="15.75" customHeight="1" x14ac:dyDescent="0.2">
      <c r="A48" s="10" t="s">
        <v>44</v>
      </c>
      <c r="B48" s="10" t="s">
        <v>45</v>
      </c>
      <c r="C48" s="10" t="s">
        <v>328</v>
      </c>
      <c r="D48" s="10" t="s">
        <v>329</v>
      </c>
      <c r="E48" s="10" t="s">
        <v>330</v>
      </c>
      <c r="F48" s="10" t="s">
        <v>331</v>
      </c>
      <c r="G48" s="10" t="s">
        <v>340</v>
      </c>
      <c r="H48" s="10" t="s">
        <v>341</v>
      </c>
      <c r="I48" s="10" t="s">
        <v>82</v>
      </c>
      <c r="J48" s="10"/>
      <c r="K48" s="10"/>
      <c r="L48" s="10" t="s">
        <v>224</v>
      </c>
      <c r="M48" s="10" t="s">
        <v>342</v>
      </c>
      <c r="N48" s="10" t="s">
        <v>55</v>
      </c>
      <c r="O48" s="10" t="str">
        <f>VLOOKUP(G48,'Sheet 1 (2)'!$H$4:$M$536,6,FALSE)</f>
        <v/>
      </c>
      <c r="P48" s="10" t="str">
        <f t="shared" si="11"/>
        <v/>
      </c>
      <c r="Q48" s="10"/>
      <c r="R48" s="10" t="s">
        <v>94</v>
      </c>
      <c r="S48" s="10" t="s">
        <v>55</v>
      </c>
      <c r="T48" s="10" t="str">
        <f>VLOOKUP(G48,'Sheet 1 (2)'!$H$4:$O$536,8,FALSE)</f>
        <v/>
      </c>
      <c r="U48" s="10" t="str">
        <f t="shared" si="1"/>
        <v/>
      </c>
      <c r="V48" s="10" t="s">
        <v>264</v>
      </c>
      <c r="W48" s="10" t="s">
        <v>55</v>
      </c>
      <c r="X48" s="10" t="str">
        <f>VLOOKUP(G48,'Sheet 1 (2)'!$H$4:$Q$536,10,FALSE)</f>
        <v/>
      </c>
      <c r="Y48" s="10" t="str">
        <f t="shared" si="2"/>
        <v/>
      </c>
      <c r="Z48" s="10" t="s">
        <v>335</v>
      </c>
      <c r="AA48" s="10" t="s">
        <v>55</v>
      </c>
      <c r="AB48" s="10" t="str">
        <f>VLOOKUP(G48,'Sheet 1 (2)'!$H$4:$S$536,12,FALSE)</f>
        <v/>
      </c>
      <c r="AC48" s="10" t="str">
        <f t="shared" si="3"/>
        <v/>
      </c>
      <c r="AD48" s="10" t="s">
        <v>55</v>
      </c>
      <c r="AE48" s="10" t="str">
        <f>VLOOKUP(G48,'Sheet 1 (2)'!$H$4:$AF$536,25,FALSE)</f>
        <v/>
      </c>
      <c r="AF48" s="10" t="s">
        <v>120</v>
      </c>
      <c r="AG48" s="10" t="str">
        <f t="shared" si="4"/>
        <v/>
      </c>
      <c r="AH48" s="10" t="s">
        <v>55</v>
      </c>
      <c r="AI48" s="10" t="str">
        <f>VLOOKUP(G48,'Sheet 1 (2)'!$H$4:$AG$536,26,FALSE)</f>
        <v>NO</v>
      </c>
      <c r="AJ48" s="12" t="s">
        <v>82</v>
      </c>
      <c r="AK48" s="10" t="s">
        <v>55</v>
      </c>
      <c r="AL48" s="10" t="str">
        <f>VLOOKUP(G48,'Sheet 1 (2)'!$H$4:$AH$536,27,FALSE)</f>
        <v>Establecimientos de Salud con Población asignada</v>
      </c>
      <c r="AM48" s="10" t="str">
        <f t="shared" si="12"/>
        <v>Establecimientos de Salud con Población asignada</v>
      </c>
      <c r="AN48" s="10">
        <v>1</v>
      </c>
      <c r="AO48" s="10">
        <f t="shared" si="5"/>
        <v>1</v>
      </c>
      <c r="AP48" s="10" t="s">
        <v>82</v>
      </c>
      <c r="AQ48" s="11"/>
      <c r="AR48" s="11"/>
    </row>
    <row r="49" spans="1:44" ht="15.75" customHeight="1" x14ac:dyDescent="0.2">
      <c r="A49" s="10" t="s">
        <v>44</v>
      </c>
      <c r="B49" s="10" t="s">
        <v>45</v>
      </c>
      <c r="C49" s="10" t="s">
        <v>343</v>
      </c>
      <c r="D49" s="10" t="s">
        <v>344</v>
      </c>
      <c r="E49" s="10" t="s">
        <v>345</v>
      </c>
      <c r="F49" s="10" t="s">
        <v>346</v>
      </c>
      <c r="G49" s="10" t="s">
        <v>347</v>
      </c>
      <c r="H49" s="10" t="s">
        <v>348</v>
      </c>
      <c r="I49" s="10" t="s">
        <v>82</v>
      </c>
      <c r="J49" s="10"/>
      <c r="K49" s="10"/>
      <c r="L49" s="10" t="s">
        <v>349</v>
      </c>
      <c r="M49" s="10" t="s">
        <v>350</v>
      </c>
      <c r="N49" s="10" t="s">
        <v>55</v>
      </c>
      <c r="O49" s="10" t="str">
        <f>VLOOKUP(G49,'Sheet 1 (2)'!$H$4:$M$536,6,FALSE)</f>
        <v>Igual meta de atención prenatal reenfocada del PP002</v>
      </c>
      <c r="P49" s="10" t="str">
        <f t="shared" si="11"/>
        <v>Igual meta de atención prenatal reenfocada del PP002</v>
      </c>
      <c r="Q49" s="10"/>
      <c r="R49" s="10" t="s">
        <v>351</v>
      </c>
      <c r="S49" s="10" t="s">
        <v>55</v>
      </c>
      <c r="T49" s="10" t="str">
        <f>VLOOKUP(G49,'Sheet 1 (2)'!$H$4:$O$536,8,FALSE)</f>
        <v/>
      </c>
      <c r="U49" s="10" t="str">
        <f t="shared" si="1"/>
        <v/>
      </c>
      <c r="V49" s="10"/>
      <c r="W49" s="10" t="s">
        <v>55</v>
      </c>
      <c r="X49" s="10" t="str">
        <f>VLOOKUP(G49,'Sheet 1 (2)'!$H$4:$Q$536,10,FALSE)</f>
        <v/>
      </c>
      <c r="Y49" s="10" t="str">
        <f t="shared" si="2"/>
        <v/>
      </c>
      <c r="Z49" s="10"/>
      <c r="AA49" s="10" t="s">
        <v>55</v>
      </c>
      <c r="AB49" s="10" t="str">
        <f>VLOOKUP(G49,'Sheet 1 (2)'!$H$4:$S$536,12,FALSE)</f>
        <v/>
      </c>
      <c r="AC49" s="10" t="str">
        <f t="shared" si="3"/>
        <v/>
      </c>
      <c r="AD49" s="10" t="s">
        <v>55</v>
      </c>
      <c r="AE49" s="10" t="str">
        <f>VLOOKUP(G49,'Sheet 1 (2)'!$H$4:$AF$536,25,FALSE)</f>
        <v/>
      </c>
      <c r="AF49" s="10" t="s">
        <v>120</v>
      </c>
      <c r="AG49" s="10" t="str">
        <f t="shared" si="4"/>
        <v/>
      </c>
      <c r="AH49" s="10" t="s">
        <v>55</v>
      </c>
      <c r="AI49" s="10" t="str">
        <f>VLOOKUP(G49,'Sheet 1 (2)'!$H$4:$AG$536,26,FALSE)</f>
        <v>SI</v>
      </c>
      <c r="AJ49" s="10" t="s">
        <v>82</v>
      </c>
      <c r="AK49" s="10" t="s">
        <v>55</v>
      </c>
      <c r="AL49" s="10" t="str">
        <f>VLOOKUP(G49,'Sheet 1 (2)'!$H$4:$AH$536,27,FALSE)</f>
        <v/>
      </c>
      <c r="AM49" s="10" t="str">
        <f t="shared" si="12"/>
        <v/>
      </c>
      <c r="AN49" s="10">
        <v>1</v>
      </c>
      <c r="AO49" s="10">
        <f t="shared" si="5"/>
        <v>1</v>
      </c>
      <c r="AP49" s="10" t="s">
        <v>82</v>
      </c>
      <c r="AQ49" s="11"/>
      <c r="AR49" s="11"/>
    </row>
    <row r="50" spans="1:44" ht="15.75" customHeight="1" x14ac:dyDescent="0.2">
      <c r="A50" s="10" t="s">
        <v>44</v>
      </c>
      <c r="B50" s="10" t="s">
        <v>45</v>
      </c>
      <c r="C50" s="10" t="s">
        <v>352</v>
      </c>
      <c r="D50" s="10" t="s">
        <v>353</v>
      </c>
      <c r="E50" s="10" t="s">
        <v>354</v>
      </c>
      <c r="F50" s="10" t="s">
        <v>355</v>
      </c>
      <c r="G50" s="10" t="s">
        <v>356</v>
      </c>
      <c r="H50" s="10" t="s">
        <v>357</v>
      </c>
      <c r="I50" s="10" t="s">
        <v>82</v>
      </c>
      <c r="J50" s="10"/>
      <c r="K50" s="10"/>
      <c r="L50" s="10" t="s">
        <v>144</v>
      </c>
      <c r="M50" s="10" t="s">
        <v>358</v>
      </c>
      <c r="N50" s="10" t="s">
        <v>55</v>
      </c>
      <c r="O50" s="10" t="str">
        <f>VLOOKUP(G50,'Sheet 1 (2)'!$H$4:$M$536,6,FALSE)</f>
        <v>Promedio de los últimos 3 años de Niñas y niños  de 1 a 4 años.</v>
      </c>
      <c r="P50" s="10" t="str">
        <f t="shared" si="11"/>
        <v>Promedio de los últimos 3 años de Niñas y niños  de 1 a 4 años.</v>
      </c>
      <c r="Q50" s="10"/>
      <c r="R50" s="10" t="s">
        <v>264</v>
      </c>
      <c r="S50" s="10" t="s">
        <v>55</v>
      </c>
      <c r="T50" s="10" t="str">
        <f>VLOOKUP(G50,'Sheet 1 (2)'!$H$4:$O$536,8,FALSE)</f>
        <v/>
      </c>
      <c r="U50" s="10" t="str">
        <f t="shared" si="1"/>
        <v/>
      </c>
      <c r="V50" s="10"/>
      <c r="W50" s="10" t="s">
        <v>55</v>
      </c>
      <c r="X50" s="10" t="str">
        <f>VLOOKUP(G50,'Sheet 1 (2)'!$H$4:$Q$536,10,FALSE)</f>
        <v/>
      </c>
      <c r="Y50" s="10" t="str">
        <f t="shared" si="2"/>
        <v/>
      </c>
      <c r="Z50" s="10" t="s">
        <v>359</v>
      </c>
      <c r="AA50" s="10" t="s">
        <v>55</v>
      </c>
      <c r="AB50" s="10" t="str">
        <f>VLOOKUP(G50,'Sheet 1 (2)'!$H$4:$S$536,12,FALSE)</f>
        <v/>
      </c>
      <c r="AC50" s="10" t="str">
        <f t="shared" si="3"/>
        <v/>
      </c>
      <c r="AD50" s="10" t="s">
        <v>55</v>
      </c>
      <c r="AE50" s="10" t="str">
        <f>VLOOKUP(G50,'Sheet 1 (2)'!$H$4:$AF$536,25,FALSE)</f>
        <v/>
      </c>
      <c r="AF50" s="10" t="s">
        <v>360</v>
      </c>
      <c r="AG50" s="10" t="str">
        <f t="shared" si="4"/>
        <v/>
      </c>
      <c r="AH50" s="10" t="s">
        <v>55</v>
      </c>
      <c r="AI50" s="10" t="str">
        <f>VLOOKUP(G50,'Sheet 1 (2)'!$H$4:$AG$536,26,FALSE)</f>
        <v>SI</v>
      </c>
      <c r="AJ50" s="10" t="s">
        <v>82</v>
      </c>
      <c r="AK50" s="10" t="s">
        <v>55</v>
      </c>
      <c r="AL50" s="10" t="str">
        <f>VLOOKUP(G50,'Sheet 1 (2)'!$H$4:$AH$536,27,FALSE)</f>
        <v/>
      </c>
      <c r="AM50" s="10" t="str">
        <f t="shared" si="12"/>
        <v/>
      </c>
      <c r="AN50" s="10">
        <v>1</v>
      </c>
      <c r="AO50" s="10">
        <f t="shared" si="5"/>
        <v>1</v>
      </c>
      <c r="AP50" s="10" t="s">
        <v>82</v>
      </c>
      <c r="AQ50" s="11"/>
      <c r="AR50" s="11"/>
    </row>
    <row r="51" spans="1:44" ht="15.75" customHeight="1" x14ac:dyDescent="0.2">
      <c r="A51" s="10" t="s">
        <v>44</v>
      </c>
      <c r="B51" s="10" t="s">
        <v>45</v>
      </c>
      <c r="C51" s="10" t="s">
        <v>248</v>
      </c>
      <c r="D51" s="10" t="s">
        <v>249</v>
      </c>
      <c r="E51" s="10" t="s">
        <v>361</v>
      </c>
      <c r="F51" s="10" t="s">
        <v>362</v>
      </c>
      <c r="G51" s="10" t="s">
        <v>363</v>
      </c>
      <c r="H51" s="10" t="s">
        <v>364</v>
      </c>
      <c r="I51" s="10" t="s">
        <v>82</v>
      </c>
      <c r="J51" s="10"/>
      <c r="K51" s="10"/>
      <c r="L51" s="10" t="s">
        <v>365</v>
      </c>
      <c r="M51" s="10" t="s">
        <v>366</v>
      </c>
      <c r="N51" s="10" t="s">
        <v>55</v>
      </c>
      <c r="O51" s="10" t="str">
        <f>VLOOKUP(G51,'Sheet 1 (2)'!$H$4:$M$536,6,FALSE)</f>
        <v/>
      </c>
      <c r="P51" s="10" t="str">
        <f t="shared" si="11"/>
        <v/>
      </c>
      <c r="Q51" s="10"/>
      <c r="R51" s="10" t="s">
        <v>256</v>
      </c>
      <c r="S51" s="10" t="s">
        <v>55</v>
      </c>
      <c r="T51" s="10" t="str">
        <f>VLOOKUP(G51,'Sheet 1 (2)'!$H$4:$O$536,8,FALSE)</f>
        <v>- Reporte de centros poblados (variable: Tiene Sitema de Abastecimiento (Sí,No, vacías))
-Base que linkea el centro poblado con establecimiento de salud</v>
      </c>
      <c r="U51" s="10" t="str">
        <f t="shared" si="1"/>
        <v>- Reporte de centros poblados (variable: Tiene Sitema de Abastecimiento (Sí,No, vacías))
-Base que linkea el centro poblado con establecimiento de salud</v>
      </c>
      <c r="V51" s="10"/>
      <c r="W51" s="10" t="s">
        <v>55</v>
      </c>
      <c r="X51" s="10" t="str">
        <f>VLOOKUP(G51,'Sheet 1 (2)'!$H$4:$Q$536,10,FALSE)</f>
        <v/>
      </c>
      <c r="Y51" s="10" t="str">
        <f t="shared" si="2"/>
        <v/>
      </c>
      <c r="Z51" s="10"/>
      <c r="AA51" s="10" t="s">
        <v>55</v>
      </c>
      <c r="AB51" s="10" t="str">
        <f>VLOOKUP(G51,'Sheet 1 (2)'!$H$4:$S$536,12,FALSE)</f>
        <v/>
      </c>
      <c r="AC51" s="10" t="str">
        <f t="shared" si="3"/>
        <v/>
      </c>
      <c r="AD51" s="10" t="s">
        <v>55</v>
      </c>
      <c r="AE51" s="10" t="str">
        <f>VLOOKUP(G51,'Sheet 1 (2)'!$H$4:$AF$536,25,FALSE)</f>
        <v/>
      </c>
      <c r="AF51" s="10" t="s">
        <v>367</v>
      </c>
      <c r="AG51" s="10" t="str">
        <f t="shared" si="4"/>
        <v/>
      </c>
      <c r="AH51" s="10" t="s">
        <v>55</v>
      </c>
      <c r="AI51" s="10" t="str">
        <f>VLOOKUP(G51,'Sheet 1 (2)'!$H$4:$AG$536,26,FALSE)</f>
        <v>NO</v>
      </c>
      <c r="AJ51" s="10" t="s">
        <v>52</v>
      </c>
      <c r="AK51" s="10" t="s">
        <v>55</v>
      </c>
      <c r="AL51" s="10" t="str">
        <f>VLOOKUP(G51,'Sheet 1 (2)'!$H$4:$AH$536,27,FALSE)</f>
        <v>- Reporte de centros poblados (variable: Tiene Sitema de Abastecimiento (Sí,No, vacías))
-Base que linkea el centro poblado con establecimiento de salud</v>
      </c>
      <c r="AM51" s="10" t="str">
        <f t="shared" si="12"/>
        <v>- Reporte de centros poblados (variable: Tiene Sitema de Abastecimiento (Sí,No, vacías))
-Base que linkea el centro poblado con establecimiento de salud</v>
      </c>
      <c r="AN51" s="10">
        <v>1</v>
      </c>
      <c r="AO51" s="10">
        <f t="shared" si="5"/>
        <v>0</v>
      </c>
      <c r="AP51" s="11"/>
      <c r="AQ51" s="11"/>
      <c r="AR51" s="11"/>
    </row>
    <row r="52" spans="1:44" ht="15.75" customHeight="1" x14ac:dyDescent="0.2">
      <c r="A52" s="10" t="s">
        <v>44</v>
      </c>
      <c r="B52" s="10" t="s">
        <v>45</v>
      </c>
      <c r="C52" s="10" t="s">
        <v>248</v>
      </c>
      <c r="D52" s="10" t="s">
        <v>249</v>
      </c>
      <c r="E52" s="10" t="s">
        <v>250</v>
      </c>
      <c r="F52" s="10" t="s">
        <v>251</v>
      </c>
      <c r="G52" s="13" t="s">
        <v>368</v>
      </c>
      <c r="H52" s="10" t="s">
        <v>369</v>
      </c>
      <c r="I52" s="10" t="s">
        <v>82</v>
      </c>
      <c r="J52" s="10"/>
      <c r="K52" s="10"/>
      <c r="L52" s="10" t="s">
        <v>365</v>
      </c>
      <c r="M52" s="10" t="s">
        <v>370</v>
      </c>
      <c r="N52" s="10" t="s">
        <v>55</v>
      </c>
      <c r="O52" s="10" t="str">
        <f>VLOOKUP(G52,'Sheet 1 (2)'!$H$4:$M$536,6,FALSE)</f>
        <v/>
      </c>
      <c r="P52" s="10" t="str">
        <f t="shared" si="11"/>
        <v/>
      </c>
      <c r="Q52" s="10"/>
      <c r="R52" s="10" t="s">
        <v>256</v>
      </c>
      <c r="S52" s="10" t="s">
        <v>55</v>
      </c>
      <c r="T52" s="10" t="str">
        <f>VLOOKUP(G52,'Sheet 1 (2)'!$H$4:$O$536,8,FALSE)</f>
        <v>- Sistema de información actualizada de la Vigilancia de la calidad del agua para consumo humano
-Base que linkea el centro poblado con establecimiento de salud</v>
      </c>
      <c r="U52" s="10" t="str">
        <f t="shared" si="1"/>
        <v>- Sistema de información actualizada de la Vigilancia de la calidad del agua para consumo humano
-Base que linkea el centro poblado con establecimiento de salud</v>
      </c>
      <c r="V52" s="10"/>
      <c r="W52" s="10" t="s">
        <v>55</v>
      </c>
      <c r="X52" s="10" t="str">
        <f>VLOOKUP(G52,'Sheet 1 (2)'!$H$4:$Q$536,10,FALSE)</f>
        <v/>
      </c>
      <c r="Y52" s="10" t="str">
        <f t="shared" si="2"/>
        <v/>
      </c>
      <c r="Z52" s="10"/>
      <c r="AA52" s="10" t="s">
        <v>55</v>
      </c>
      <c r="AB52" s="10" t="str">
        <f>VLOOKUP(G52,'Sheet 1 (2)'!$H$4:$S$536,12,FALSE)</f>
        <v/>
      </c>
      <c r="AC52" s="10" t="str">
        <f t="shared" si="3"/>
        <v/>
      </c>
      <c r="AD52" s="10" t="s">
        <v>55</v>
      </c>
      <c r="AE52" s="10" t="str">
        <f>VLOOKUP(G52,'Sheet 1 (2)'!$H$4:$AF$536,25,FALSE)</f>
        <v/>
      </c>
      <c r="AF52" s="10" t="s">
        <v>367</v>
      </c>
      <c r="AG52" s="10" t="str">
        <f t="shared" si="4"/>
        <v/>
      </c>
      <c r="AH52" s="10" t="s">
        <v>55</v>
      </c>
      <c r="AI52" s="10" t="str">
        <f>VLOOKUP(G52,'Sheet 1 (2)'!$H$4:$AG$536,26,FALSE)</f>
        <v>NO</v>
      </c>
      <c r="AJ52" s="10" t="s">
        <v>52</v>
      </c>
      <c r="AK52" s="10" t="s">
        <v>55</v>
      </c>
      <c r="AL52" s="10" t="str">
        <f>VLOOKUP(G52,'Sheet 1 (2)'!$H$4:$AH$536,27,FALSE)</f>
        <v>- Sistema de información actualizada de la Vigilancia de la calidad del agua para consumo humano
-Base que linkea el centro poblado con establecimiento de salud</v>
      </c>
      <c r="AM52" s="10" t="str">
        <f t="shared" si="12"/>
        <v>- Sistema de información actualizada de la Vigilancia de la calidad del agua para consumo humano
-Base que linkea el centro poblado con establecimiento de salud</v>
      </c>
      <c r="AN52" s="10">
        <v>1</v>
      </c>
      <c r="AO52" s="10">
        <f t="shared" si="5"/>
        <v>0</v>
      </c>
      <c r="AP52" s="11"/>
      <c r="AQ52" s="11"/>
      <c r="AR52" s="11"/>
    </row>
    <row r="53" spans="1:44" ht="15.75" customHeight="1" x14ac:dyDescent="0.2">
      <c r="A53" s="10" t="s">
        <v>44</v>
      </c>
      <c r="B53" s="10" t="s">
        <v>45</v>
      </c>
      <c r="C53" s="10" t="s">
        <v>248</v>
      </c>
      <c r="D53" s="10" t="s">
        <v>249</v>
      </c>
      <c r="E53" s="10" t="s">
        <v>250</v>
      </c>
      <c r="F53" s="10" t="s">
        <v>251</v>
      </c>
      <c r="G53" s="10" t="s">
        <v>371</v>
      </c>
      <c r="H53" s="10" t="s">
        <v>372</v>
      </c>
      <c r="I53" s="10" t="s">
        <v>82</v>
      </c>
      <c r="J53" s="10"/>
      <c r="K53" s="10"/>
      <c r="L53" s="10" t="s">
        <v>365</v>
      </c>
      <c r="M53" s="10" t="s">
        <v>373</v>
      </c>
      <c r="N53" s="10" t="s">
        <v>55</v>
      </c>
      <c r="O53" s="10" t="str">
        <f>VLOOKUP(G53,'Sheet 1 (2)'!$H$4:$M$536,6,FALSE)</f>
        <v/>
      </c>
      <c r="P53" s="10" t="str">
        <f t="shared" si="11"/>
        <v/>
      </c>
      <c r="Q53" s="10"/>
      <c r="R53" s="10" t="s">
        <v>256</v>
      </c>
      <c r="S53" s="10" t="s">
        <v>55</v>
      </c>
      <c r="T53" s="10" t="str">
        <f>VLOOKUP(G53,'Sheet 1 (2)'!$H$4:$O$536,8,FALSE)</f>
        <v>- Sistema de información actualizada de la Vigilancia de la calidad del agua para consumo humano
-Base que linkea el centro poblado con establecimiento de salud</v>
      </c>
      <c r="U53" s="10" t="str">
        <f t="shared" si="1"/>
        <v>- Sistema de información actualizada de la Vigilancia de la calidad del agua para consumo humano
-Base que linkea el centro poblado con establecimiento de salud</v>
      </c>
      <c r="V53" s="10"/>
      <c r="W53" s="10" t="s">
        <v>55</v>
      </c>
      <c r="X53" s="10" t="str">
        <f>VLOOKUP(G53,'Sheet 1 (2)'!$H$4:$Q$536,10,FALSE)</f>
        <v/>
      </c>
      <c r="Y53" s="10" t="str">
        <f t="shared" si="2"/>
        <v/>
      </c>
      <c r="Z53" s="10"/>
      <c r="AA53" s="10" t="s">
        <v>55</v>
      </c>
      <c r="AB53" s="10" t="str">
        <f>VLOOKUP(G53,'Sheet 1 (2)'!$H$4:$S$536,12,FALSE)</f>
        <v/>
      </c>
      <c r="AC53" s="10" t="str">
        <f t="shared" si="3"/>
        <v/>
      </c>
      <c r="AD53" s="10" t="s">
        <v>55</v>
      </c>
      <c r="AE53" s="10" t="str">
        <f>VLOOKUP(G53,'Sheet 1 (2)'!$H$4:$AF$536,25,FALSE)</f>
        <v/>
      </c>
      <c r="AF53" s="10" t="s">
        <v>367</v>
      </c>
      <c r="AG53" s="10" t="str">
        <f t="shared" si="4"/>
        <v/>
      </c>
      <c r="AH53" s="10" t="s">
        <v>55</v>
      </c>
      <c r="AI53" s="10" t="str">
        <f>VLOOKUP(G53,'Sheet 1 (2)'!$H$4:$AG$536,26,FALSE)</f>
        <v>NO</v>
      </c>
      <c r="AJ53" s="10" t="s">
        <v>52</v>
      </c>
      <c r="AK53" s="10" t="s">
        <v>55</v>
      </c>
      <c r="AL53" s="10" t="str">
        <f>VLOOKUP(G53,'Sheet 1 (2)'!$H$4:$AH$536,27,FALSE)</f>
        <v>- Sistema de información actualizada de la Vigilancia de la calidad del agua para consumo humano
-Base que linkea el centro poblado con establecimiento de salud</v>
      </c>
      <c r="AM53" s="10" t="str">
        <f t="shared" si="12"/>
        <v>- Sistema de información actualizada de la Vigilancia de la calidad del agua para consumo humano
-Base que linkea el centro poblado con establecimiento de salud</v>
      </c>
      <c r="AN53" s="10">
        <v>1</v>
      </c>
      <c r="AO53" s="10">
        <f t="shared" si="5"/>
        <v>0</v>
      </c>
      <c r="AP53" s="11"/>
      <c r="AQ53" s="11"/>
      <c r="AR53" s="11"/>
    </row>
    <row r="54" spans="1:44" ht="15.75" customHeight="1" x14ac:dyDescent="0.2">
      <c r="A54" s="10" t="s">
        <v>44</v>
      </c>
      <c r="B54" s="10" t="s">
        <v>45</v>
      </c>
      <c r="C54" s="10" t="s">
        <v>248</v>
      </c>
      <c r="D54" s="10" t="s">
        <v>249</v>
      </c>
      <c r="E54" s="10" t="s">
        <v>250</v>
      </c>
      <c r="F54" s="10" t="s">
        <v>251</v>
      </c>
      <c r="G54" s="10" t="s">
        <v>374</v>
      </c>
      <c r="H54" s="10" t="s">
        <v>375</v>
      </c>
      <c r="I54" s="10" t="s">
        <v>82</v>
      </c>
      <c r="J54" s="10"/>
      <c r="K54" s="10"/>
      <c r="L54" s="10" t="s">
        <v>365</v>
      </c>
      <c r="M54" s="10" t="s">
        <v>376</v>
      </c>
      <c r="N54" s="10" t="s">
        <v>55</v>
      </c>
      <c r="O54" s="10" t="str">
        <f>VLOOKUP(G54,'Sheet 1 (2)'!$H$4:$M$536,6,FALSE)</f>
        <v/>
      </c>
      <c r="P54" s="10" t="str">
        <f t="shared" si="11"/>
        <v/>
      </c>
      <c r="Q54" s="10"/>
      <c r="R54" s="10" t="s">
        <v>256</v>
      </c>
      <c r="S54" s="10" t="s">
        <v>55</v>
      </c>
      <c r="T54" s="10" t="str">
        <f>VLOOKUP(G54,'Sheet 1 (2)'!$H$4:$O$536,8,FALSE)</f>
        <v>- Sistema de información actualizada de la Vigilancia de la calidad del agua para consumo humano
-Base que linkea el centro poblado con establecimiento de salud</v>
      </c>
      <c r="U54" s="10" t="str">
        <f t="shared" si="1"/>
        <v>- Sistema de información actualizada de la Vigilancia de la calidad del agua para consumo humano
-Base que linkea el centro poblado con establecimiento de salud</v>
      </c>
      <c r="V54" s="10"/>
      <c r="W54" s="10" t="s">
        <v>55</v>
      </c>
      <c r="X54" s="10" t="str">
        <f>VLOOKUP(G54,'Sheet 1 (2)'!$H$4:$Q$536,10,FALSE)</f>
        <v/>
      </c>
      <c r="Y54" s="10" t="str">
        <f t="shared" si="2"/>
        <v/>
      </c>
      <c r="Z54" s="10"/>
      <c r="AA54" s="10" t="s">
        <v>55</v>
      </c>
      <c r="AB54" s="10" t="str">
        <f>VLOOKUP(G54,'Sheet 1 (2)'!$H$4:$S$536,12,FALSE)</f>
        <v/>
      </c>
      <c r="AC54" s="10" t="str">
        <f t="shared" si="3"/>
        <v/>
      </c>
      <c r="AD54" s="10" t="s">
        <v>55</v>
      </c>
      <c r="AE54" s="10" t="str">
        <f>VLOOKUP(G54,'Sheet 1 (2)'!$H$4:$AF$536,25,FALSE)</f>
        <v/>
      </c>
      <c r="AF54" s="10" t="s">
        <v>367</v>
      </c>
      <c r="AG54" s="10" t="str">
        <f t="shared" si="4"/>
        <v/>
      </c>
      <c r="AH54" s="10" t="s">
        <v>55</v>
      </c>
      <c r="AI54" s="10" t="str">
        <f>VLOOKUP(G54,'Sheet 1 (2)'!$H$4:$AG$536,26,FALSE)</f>
        <v>NO</v>
      </c>
      <c r="AJ54" s="10" t="s">
        <v>52</v>
      </c>
      <c r="AK54" s="10" t="s">
        <v>55</v>
      </c>
      <c r="AL54" s="10" t="str">
        <f>VLOOKUP(G54,'Sheet 1 (2)'!$H$4:$AH$536,27,FALSE)</f>
        <v>- Sistema de información actualizada de la Vigilancia de la calidad del agua para consumo humano
-Base que linkea el centro poblado con establecimiento de salud</v>
      </c>
      <c r="AM54" s="10" t="str">
        <f t="shared" si="12"/>
        <v>- Sistema de información actualizada de la Vigilancia de la calidad del agua para consumo humano
-Base que linkea el centro poblado con establecimiento de salud</v>
      </c>
      <c r="AN54" s="10">
        <v>1</v>
      </c>
      <c r="AO54" s="10">
        <f t="shared" si="5"/>
        <v>0</v>
      </c>
      <c r="AP54" s="11"/>
      <c r="AQ54" s="11"/>
      <c r="AR54" s="11"/>
    </row>
    <row r="55" spans="1:44" ht="15.75" customHeight="1" x14ac:dyDescent="0.2">
      <c r="A55" s="10" t="s">
        <v>44</v>
      </c>
      <c r="B55" s="10" t="s">
        <v>45</v>
      </c>
      <c r="C55" s="10" t="s">
        <v>248</v>
      </c>
      <c r="D55" s="10" t="s">
        <v>249</v>
      </c>
      <c r="E55" s="10" t="s">
        <v>250</v>
      </c>
      <c r="F55" s="10" t="s">
        <v>251</v>
      </c>
      <c r="G55" s="10" t="s">
        <v>377</v>
      </c>
      <c r="H55" s="10" t="s">
        <v>378</v>
      </c>
      <c r="I55" s="10" t="s">
        <v>82</v>
      </c>
      <c r="J55" s="10"/>
      <c r="K55" s="10"/>
      <c r="L55" s="10" t="s">
        <v>365</v>
      </c>
      <c r="M55" s="10" t="s">
        <v>379</v>
      </c>
      <c r="N55" s="10" t="s">
        <v>55</v>
      </c>
      <c r="O55" s="10" t="str">
        <f>VLOOKUP(G55,'Sheet 1 (2)'!$H$4:$M$536,6,FALSE)</f>
        <v/>
      </c>
      <c r="P55" s="10" t="str">
        <f t="shared" si="11"/>
        <v/>
      </c>
      <c r="Q55" s="10"/>
      <c r="R55" s="10" t="s">
        <v>256</v>
      </c>
      <c r="S55" s="10" t="s">
        <v>55</v>
      </c>
      <c r="T55" s="10" t="str">
        <f>VLOOKUP(G55,'Sheet 1 (2)'!$H$4:$O$536,8,FALSE)</f>
        <v>- Sistema de información actualizada de la Vigilancia de la calidad del agua para consumo humano
-Base que linkea el centro poblado con establecimiento de salud</v>
      </c>
      <c r="U55" s="10" t="str">
        <f t="shared" si="1"/>
        <v>- Sistema de información actualizada de la Vigilancia de la calidad del agua para consumo humano
-Base que linkea el centro poblado con establecimiento de salud</v>
      </c>
      <c r="V55" s="10"/>
      <c r="W55" s="10" t="s">
        <v>55</v>
      </c>
      <c r="X55" s="10" t="str">
        <f>VLOOKUP(G55,'Sheet 1 (2)'!$H$4:$Q$536,10,FALSE)</f>
        <v/>
      </c>
      <c r="Y55" s="10" t="str">
        <f t="shared" si="2"/>
        <v/>
      </c>
      <c r="Z55" s="10"/>
      <c r="AA55" s="10" t="s">
        <v>55</v>
      </c>
      <c r="AB55" s="10" t="str">
        <f>VLOOKUP(G55,'Sheet 1 (2)'!$H$4:$S$536,12,FALSE)</f>
        <v/>
      </c>
      <c r="AC55" s="10" t="str">
        <f t="shared" si="3"/>
        <v/>
      </c>
      <c r="AD55" s="10" t="s">
        <v>55</v>
      </c>
      <c r="AE55" s="10" t="str">
        <f>VLOOKUP(G55,'Sheet 1 (2)'!$H$4:$AF$536,25,FALSE)</f>
        <v/>
      </c>
      <c r="AF55" s="10" t="s">
        <v>58</v>
      </c>
      <c r="AG55" s="10" t="str">
        <f t="shared" si="4"/>
        <v/>
      </c>
      <c r="AH55" s="10" t="s">
        <v>55</v>
      </c>
      <c r="AI55" s="10" t="str">
        <f>VLOOKUP(G55,'Sheet 1 (2)'!$H$4:$AG$536,26,FALSE)</f>
        <v>NO</v>
      </c>
      <c r="AJ55" s="10" t="s">
        <v>52</v>
      </c>
      <c r="AK55" s="10" t="s">
        <v>55</v>
      </c>
      <c r="AL55" s="10" t="str">
        <f>VLOOKUP(G55,'Sheet 1 (2)'!$H$4:$AH$536,27,FALSE)</f>
        <v>- Sistema de información actualizada de la Vigilancia de la calidad del agua para consumo humano
-Base que linkea el centro poblado con establecimiento de salud</v>
      </c>
      <c r="AM55" s="10" t="str">
        <f t="shared" si="12"/>
        <v>- Sistema de información actualizada de la Vigilancia de la calidad del agua para consumo humano
-Base que linkea el centro poblado con establecimiento de salud</v>
      </c>
      <c r="AN55" s="10">
        <v>1</v>
      </c>
      <c r="AO55" s="10">
        <f t="shared" si="5"/>
        <v>0</v>
      </c>
      <c r="AP55" s="11"/>
      <c r="AQ55" s="11"/>
      <c r="AR55" s="11"/>
    </row>
    <row r="56" spans="1:44" ht="15.75" customHeight="1" x14ac:dyDescent="0.2">
      <c r="A56" s="10" t="s">
        <v>44</v>
      </c>
      <c r="B56" s="10" t="s">
        <v>45</v>
      </c>
      <c r="C56" s="10" t="s">
        <v>248</v>
      </c>
      <c r="D56" s="10" t="s">
        <v>249</v>
      </c>
      <c r="E56" s="10" t="s">
        <v>250</v>
      </c>
      <c r="F56" s="10" t="s">
        <v>251</v>
      </c>
      <c r="G56" s="10" t="s">
        <v>380</v>
      </c>
      <c r="H56" s="10" t="s">
        <v>381</v>
      </c>
      <c r="I56" s="10" t="s">
        <v>82</v>
      </c>
      <c r="J56" s="10"/>
      <c r="K56" s="10"/>
      <c r="L56" s="10" t="s">
        <v>365</v>
      </c>
      <c r="M56" s="10" t="s">
        <v>382</v>
      </c>
      <c r="N56" s="10" t="s">
        <v>55</v>
      </c>
      <c r="O56" s="10" t="str">
        <f>VLOOKUP(G56,'Sheet 1 (2)'!$H$4:$M$536,6,FALSE)</f>
        <v/>
      </c>
      <c r="P56" s="10" t="str">
        <f t="shared" si="11"/>
        <v/>
      </c>
      <c r="Q56" s="10"/>
      <c r="R56" s="10" t="s">
        <v>256</v>
      </c>
      <c r="S56" s="10" t="s">
        <v>55</v>
      </c>
      <c r="T56" s="10" t="str">
        <f>VLOOKUP(G56,'Sheet 1 (2)'!$H$4:$O$536,8,FALSE)</f>
        <v>- Sistema de información actualizada de la Vigilancia de la calidad del agua para consumo humano
-Base que linkea el centro poblado con establecimiento de salud</v>
      </c>
      <c r="U56" s="10" t="str">
        <f t="shared" si="1"/>
        <v>- Sistema de información actualizada de la Vigilancia de la calidad del agua para consumo humano
-Base que linkea el centro poblado con establecimiento de salud</v>
      </c>
      <c r="V56" s="10"/>
      <c r="W56" s="10" t="s">
        <v>55</v>
      </c>
      <c r="X56" s="10" t="str">
        <f>VLOOKUP(G56,'Sheet 1 (2)'!$H$4:$Q$536,10,FALSE)</f>
        <v/>
      </c>
      <c r="Y56" s="10" t="str">
        <f t="shared" si="2"/>
        <v/>
      </c>
      <c r="Z56" s="10"/>
      <c r="AA56" s="10" t="s">
        <v>55</v>
      </c>
      <c r="AB56" s="10" t="str">
        <f>VLOOKUP(G56,'Sheet 1 (2)'!$H$4:$S$536,12,FALSE)</f>
        <v/>
      </c>
      <c r="AC56" s="10" t="str">
        <f t="shared" si="3"/>
        <v/>
      </c>
      <c r="AD56" s="10" t="s">
        <v>55</v>
      </c>
      <c r="AE56" s="10" t="str">
        <f>VLOOKUP(G56,'Sheet 1 (2)'!$H$4:$AF$536,25,FALSE)</f>
        <v/>
      </c>
      <c r="AF56" s="10" t="s">
        <v>58</v>
      </c>
      <c r="AG56" s="10" t="str">
        <f t="shared" si="4"/>
        <v/>
      </c>
      <c r="AH56" s="10" t="s">
        <v>55</v>
      </c>
      <c r="AI56" s="10" t="str">
        <f>VLOOKUP(G56,'Sheet 1 (2)'!$H$4:$AG$536,26,FALSE)</f>
        <v>NO</v>
      </c>
      <c r="AJ56" s="10" t="s">
        <v>52</v>
      </c>
      <c r="AK56" s="10" t="s">
        <v>55</v>
      </c>
      <c r="AL56" s="10" t="str">
        <f>VLOOKUP(G56,'Sheet 1 (2)'!$H$4:$AH$536,27,FALSE)</f>
        <v>- Sistema de información actualizada de la Vigilancia de la calidad del agua para consumo humano
-Base que linkea el centro poblado con establecimiento de salud</v>
      </c>
      <c r="AM56" s="10" t="str">
        <f t="shared" si="12"/>
        <v>- Sistema de información actualizada de la Vigilancia de la calidad del agua para consumo humano
-Base que linkea el centro poblado con establecimiento de salud</v>
      </c>
      <c r="AN56" s="10">
        <v>1</v>
      </c>
      <c r="AO56" s="10">
        <f t="shared" si="5"/>
        <v>0</v>
      </c>
      <c r="AP56" s="11"/>
      <c r="AQ56" s="11"/>
      <c r="AR56" s="11"/>
    </row>
    <row r="57" spans="1:44" ht="15.75" customHeight="1" x14ac:dyDescent="0.2">
      <c r="A57" s="10" t="s">
        <v>44</v>
      </c>
      <c r="B57" s="10" t="s">
        <v>45</v>
      </c>
      <c r="C57" s="10" t="s">
        <v>248</v>
      </c>
      <c r="D57" s="10" t="s">
        <v>249</v>
      </c>
      <c r="E57" s="10" t="s">
        <v>250</v>
      </c>
      <c r="F57" s="10" t="s">
        <v>251</v>
      </c>
      <c r="G57" s="10" t="s">
        <v>383</v>
      </c>
      <c r="H57" s="10" t="s">
        <v>384</v>
      </c>
      <c r="I57" s="10" t="s">
        <v>82</v>
      </c>
      <c r="J57" s="10"/>
      <c r="K57" s="10"/>
      <c r="L57" s="10" t="s">
        <v>365</v>
      </c>
      <c r="M57" s="10" t="s">
        <v>385</v>
      </c>
      <c r="N57" s="10" t="s">
        <v>55</v>
      </c>
      <c r="O57" s="10" t="str">
        <f>VLOOKUP(G57,'Sheet 1 (2)'!$H$4:$M$536,6,FALSE)</f>
        <v>Centros poblados de la zona urbana y rural del Q1, Q2 y Q3 con sistemas de abastecimiento de agua cuyo valor de cloro este por debajo del LMP(&lt;0.5mg/L) y/o turbiedad por encima del LMP (&gt;5UNT).</v>
      </c>
      <c r="P57" s="10" t="str">
        <f t="shared" si="11"/>
        <v>Centros poblados de la zona urbana y rural del Q1, Q2 y Q3 con sistemas de abastecimiento de agua cuyo valor de cloro este por debajo del LMP(&lt;0.5mg/L) y/o turbiedad por encima del LMP (&gt;5UNT).</v>
      </c>
      <c r="Q57" s="10"/>
      <c r="R57" s="10" t="s">
        <v>256</v>
      </c>
      <c r="S57" s="10" t="s">
        <v>55</v>
      </c>
      <c r="T57" s="10" t="str">
        <f>VLOOKUP(G57,'Sheet 1 (2)'!$H$4:$O$536,8,FALSE)</f>
        <v>- Sistema de información actualizada de la Vigilancia de la calidad del agua para consumo humano
-Base que linkea el centro poblado con establecimiento de salud</v>
      </c>
      <c r="U57" s="10" t="str">
        <f t="shared" si="1"/>
        <v>- Sistema de información actualizada de la Vigilancia de la calidad del agua para consumo humano
-Base que linkea el centro poblado con establecimiento de salud</v>
      </c>
      <c r="V57" s="10"/>
      <c r="W57" s="10" t="s">
        <v>55</v>
      </c>
      <c r="X57" s="10" t="str">
        <f>VLOOKUP(G57,'Sheet 1 (2)'!$H$4:$Q$536,10,FALSE)</f>
        <v/>
      </c>
      <c r="Y57" s="10" t="str">
        <f t="shared" si="2"/>
        <v/>
      </c>
      <c r="Z57" s="10"/>
      <c r="AA57" s="10" t="s">
        <v>55</v>
      </c>
      <c r="AB57" s="10" t="str">
        <f>VLOOKUP(G57,'Sheet 1 (2)'!$H$4:$S$536,12,FALSE)</f>
        <v/>
      </c>
      <c r="AC57" s="10" t="str">
        <f t="shared" si="3"/>
        <v/>
      </c>
      <c r="AD57" s="10" t="s">
        <v>55</v>
      </c>
      <c r="AE57" s="10" t="str">
        <f>VLOOKUP(G57,'Sheet 1 (2)'!$H$4:$AF$536,25,FALSE)</f>
        <v/>
      </c>
      <c r="AF57" s="10" t="s">
        <v>386</v>
      </c>
      <c r="AG57" s="10" t="str">
        <f t="shared" si="4"/>
        <v/>
      </c>
      <c r="AH57" s="10" t="s">
        <v>55</v>
      </c>
      <c r="AI57" s="10" t="str">
        <f>VLOOKUP(G57,'Sheet 1 (2)'!$H$4:$AG$536,26,FALSE)</f>
        <v>NO</v>
      </c>
      <c r="AJ57" s="10" t="s">
        <v>52</v>
      </c>
      <c r="AK57" s="10" t="s">
        <v>55</v>
      </c>
      <c r="AL57" s="10" t="str">
        <f>VLOOKUP(G57,'Sheet 1 (2)'!$H$4:$AH$536,27,FALSE)</f>
        <v>- Sistema de información actualizada de la Vigilancia de la calidad del agua para consumo humano
-Base que linkea el centro poblado con establecimiento de salud</v>
      </c>
      <c r="AM57" s="10" t="str">
        <f t="shared" si="12"/>
        <v>- Sistema de información actualizada de la Vigilancia de la calidad del agua para consumo humano
-Base que linkea el centro poblado con establecimiento de salud</v>
      </c>
      <c r="AN57" s="10">
        <v>1</v>
      </c>
      <c r="AO57" s="10">
        <f t="shared" si="5"/>
        <v>0</v>
      </c>
      <c r="AP57" s="11"/>
      <c r="AQ57" s="11"/>
      <c r="AR57" s="11"/>
    </row>
    <row r="58" spans="1:44" ht="15.75" customHeight="1" x14ac:dyDescent="0.2">
      <c r="A58" s="10" t="s">
        <v>44</v>
      </c>
      <c r="B58" s="10" t="s">
        <v>45</v>
      </c>
      <c r="C58" s="10" t="s">
        <v>248</v>
      </c>
      <c r="D58" s="10" t="s">
        <v>249</v>
      </c>
      <c r="E58" s="10" t="s">
        <v>250</v>
      </c>
      <c r="F58" s="10" t="s">
        <v>251</v>
      </c>
      <c r="G58" s="10" t="s">
        <v>387</v>
      </c>
      <c r="H58" s="10" t="s">
        <v>388</v>
      </c>
      <c r="I58" s="10" t="s">
        <v>82</v>
      </c>
      <c r="J58" s="10"/>
      <c r="K58" s="10"/>
      <c r="L58" s="10" t="s">
        <v>365</v>
      </c>
      <c r="M58" s="10" t="s">
        <v>389</v>
      </c>
      <c r="N58" s="10" t="s">
        <v>55</v>
      </c>
      <c r="O58" s="10" t="str">
        <f>VLOOKUP(G58,'Sheet 1 (2)'!$H$4:$M$536,6,FALSE)</f>
        <v/>
      </c>
      <c r="P58" s="10" t="str">
        <f t="shared" si="11"/>
        <v/>
      </c>
      <c r="Q58" s="10"/>
      <c r="R58" s="10" t="s">
        <v>256</v>
      </c>
      <c r="S58" s="10" t="s">
        <v>55</v>
      </c>
      <c r="T58" s="10" t="str">
        <f>VLOOKUP(G58,'Sheet 1 (2)'!$H$4:$O$536,8,FALSE)</f>
        <v>- Sistema de información actualizada de la Vigilancia de la calidad del agua para consumo humano
-Base que linkea el centro poblado con establecimiento de salud</v>
      </c>
      <c r="U58" s="10" t="str">
        <f t="shared" si="1"/>
        <v>- Sistema de información actualizada de la Vigilancia de la calidad del agua para consumo humano
-Base que linkea el centro poblado con establecimiento de salud</v>
      </c>
      <c r="V58" s="10"/>
      <c r="W58" s="10" t="s">
        <v>55</v>
      </c>
      <c r="X58" s="10" t="str">
        <f>VLOOKUP(G58,'Sheet 1 (2)'!$H$4:$Q$536,10,FALSE)</f>
        <v/>
      </c>
      <c r="Y58" s="10" t="str">
        <f t="shared" si="2"/>
        <v/>
      </c>
      <c r="Z58" s="10"/>
      <c r="AA58" s="10" t="s">
        <v>55</v>
      </c>
      <c r="AB58" s="10" t="str">
        <f>VLOOKUP(G58,'Sheet 1 (2)'!$H$4:$S$536,12,FALSE)</f>
        <v/>
      </c>
      <c r="AC58" s="10" t="str">
        <f t="shared" si="3"/>
        <v/>
      </c>
      <c r="AD58" s="10" t="s">
        <v>55</v>
      </c>
      <c r="AE58" s="10" t="str">
        <f>VLOOKUP(G58,'Sheet 1 (2)'!$H$4:$AF$536,25,FALSE)</f>
        <v/>
      </c>
      <c r="AF58" s="10" t="s">
        <v>386</v>
      </c>
      <c r="AG58" s="10" t="str">
        <f t="shared" si="4"/>
        <v/>
      </c>
      <c r="AH58" s="10" t="s">
        <v>55</v>
      </c>
      <c r="AI58" s="10" t="str">
        <f>VLOOKUP(G58,'Sheet 1 (2)'!$H$4:$AG$536,26,FALSE)</f>
        <v>NO</v>
      </c>
      <c r="AJ58" s="10" t="s">
        <v>52</v>
      </c>
      <c r="AK58" s="10" t="s">
        <v>55</v>
      </c>
      <c r="AL58" s="10" t="str">
        <f>VLOOKUP(G58,'Sheet 1 (2)'!$H$4:$AH$536,27,FALSE)</f>
        <v>- Sistema de información actualizada de la Vigilancia de la calidad del agua para consumo humano
-Base que linkea el centro poblado con establecimiento de salud</v>
      </c>
      <c r="AM58" s="10" t="str">
        <f t="shared" si="12"/>
        <v>- Sistema de información actualizada de la Vigilancia de la calidad del agua para consumo humano
-Base que linkea el centro poblado con establecimiento de salud</v>
      </c>
      <c r="AN58" s="10">
        <v>1</v>
      </c>
      <c r="AO58" s="10">
        <f t="shared" si="5"/>
        <v>0</v>
      </c>
      <c r="AP58" s="11"/>
      <c r="AQ58" s="11"/>
      <c r="AR58" s="11"/>
    </row>
    <row r="59" spans="1:44" ht="15.75" customHeight="1" x14ac:dyDescent="0.2">
      <c r="A59" s="10" t="s">
        <v>44</v>
      </c>
      <c r="B59" s="10" t="s">
        <v>45</v>
      </c>
      <c r="C59" s="10" t="s">
        <v>248</v>
      </c>
      <c r="D59" s="10" t="s">
        <v>249</v>
      </c>
      <c r="E59" s="10" t="s">
        <v>250</v>
      </c>
      <c r="F59" s="10" t="s">
        <v>251</v>
      </c>
      <c r="G59" s="10" t="s">
        <v>390</v>
      </c>
      <c r="H59" s="10" t="s">
        <v>391</v>
      </c>
      <c r="I59" s="10" t="s">
        <v>82</v>
      </c>
      <c r="J59" s="10"/>
      <c r="K59" s="10"/>
      <c r="L59" s="10" t="s">
        <v>365</v>
      </c>
      <c r="M59" s="10" t="s">
        <v>392</v>
      </c>
      <c r="N59" s="10" t="s">
        <v>55</v>
      </c>
      <c r="O59" s="10" t="str">
        <f>VLOOKUP(G59,'Sheet 1 (2)'!$H$4:$M$536,6,FALSE)</f>
        <v/>
      </c>
      <c r="P59" s="10" t="str">
        <f t="shared" si="11"/>
        <v/>
      </c>
      <c r="Q59" s="10"/>
      <c r="R59" s="10" t="s">
        <v>256</v>
      </c>
      <c r="S59" s="10" t="s">
        <v>55</v>
      </c>
      <c r="T59" s="10" t="str">
        <f>VLOOKUP(G59,'Sheet 1 (2)'!$H$4:$O$536,8,FALSE)</f>
        <v>- Sistema de información actualizada de la Vigilancia de la calidad del agua para consumo humano
-Base que linkea el centro poblado con establecimiento de salud</v>
      </c>
      <c r="U59" s="10" t="str">
        <f t="shared" si="1"/>
        <v>- Sistema de información actualizada de la Vigilancia de la calidad del agua para consumo humano
-Base que linkea el centro poblado con establecimiento de salud</v>
      </c>
      <c r="V59" s="10"/>
      <c r="W59" s="10" t="s">
        <v>55</v>
      </c>
      <c r="X59" s="10" t="str">
        <f>VLOOKUP(G59,'Sheet 1 (2)'!$H$4:$Q$536,10,FALSE)</f>
        <v/>
      </c>
      <c r="Y59" s="10" t="str">
        <f t="shared" si="2"/>
        <v/>
      </c>
      <c r="Z59" s="10"/>
      <c r="AA59" s="10" t="s">
        <v>55</v>
      </c>
      <c r="AB59" s="10" t="str">
        <f>VLOOKUP(G59,'Sheet 1 (2)'!$H$4:$S$536,12,FALSE)</f>
        <v/>
      </c>
      <c r="AC59" s="10" t="str">
        <f t="shared" si="3"/>
        <v/>
      </c>
      <c r="AD59" s="10" t="s">
        <v>55</v>
      </c>
      <c r="AE59" s="10" t="str">
        <f>VLOOKUP(G59,'Sheet 1 (2)'!$H$4:$AF$536,25,FALSE)</f>
        <v/>
      </c>
      <c r="AF59" s="10" t="s">
        <v>58</v>
      </c>
      <c r="AG59" s="10" t="str">
        <f t="shared" si="4"/>
        <v/>
      </c>
      <c r="AH59" s="10" t="s">
        <v>55</v>
      </c>
      <c r="AI59" s="10" t="str">
        <f>VLOOKUP(G59,'Sheet 1 (2)'!$H$4:$AG$536,26,FALSE)</f>
        <v>NO</v>
      </c>
      <c r="AJ59" s="10" t="s">
        <v>52</v>
      </c>
      <c r="AK59" s="10" t="s">
        <v>55</v>
      </c>
      <c r="AL59" s="10" t="str">
        <f>VLOOKUP(G59,'Sheet 1 (2)'!$H$4:$AH$536,27,FALSE)</f>
        <v>- Sistema de información actualizada de la Vigilancia de la calidad del agua para consumo humano
-Base que linkea el centro poblado con establecimiento de salud</v>
      </c>
      <c r="AM59" s="10" t="str">
        <f t="shared" si="12"/>
        <v>- Sistema de información actualizada de la Vigilancia de la calidad del agua para consumo humano
-Base que linkea el centro poblado con establecimiento de salud</v>
      </c>
      <c r="AN59" s="10">
        <v>1</v>
      </c>
      <c r="AO59" s="10">
        <f t="shared" si="5"/>
        <v>0</v>
      </c>
      <c r="AP59" s="11"/>
      <c r="AQ59" s="11"/>
      <c r="AR59" s="11"/>
    </row>
    <row r="60" spans="1:44" ht="15.75" customHeight="1" x14ac:dyDescent="0.2">
      <c r="A60" s="10" t="s">
        <v>44</v>
      </c>
      <c r="B60" s="10" t="s">
        <v>45</v>
      </c>
      <c r="C60" s="10" t="s">
        <v>248</v>
      </c>
      <c r="D60" s="10" t="s">
        <v>249</v>
      </c>
      <c r="E60" s="10" t="s">
        <v>250</v>
      </c>
      <c r="F60" s="10" t="s">
        <v>251</v>
      </c>
      <c r="G60" s="10" t="s">
        <v>393</v>
      </c>
      <c r="H60" s="10" t="s">
        <v>394</v>
      </c>
      <c r="I60" s="10" t="s">
        <v>82</v>
      </c>
      <c r="J60" s="10"/>
      <c r="K60" s="10"/>
      <c r="L60" s="10" t="s">
        <v>365</v>
      </c>
      <c r="M60" s="10" t="s">
        <v>395</v>
      </c>
      <c r="N60" s="10" t="s">
        <v>55</v>
      </c>
      <c r="O60" s="10" t="str">
        <f>VLOOKUP(G60,'Sheet 1 (2)'!$H$4:$M$536,6,FALSE)</f>
        <v/>
      </c>
      <c r="P60" s="10" t="str">
        <f t="shared" si="11"/>
        <v/>
      </c>
      <c r="Q60" s="10"/>
      <c r="R60" s="10" t="s">
        <v>256</v>
      </c>
      <c r="S60" s="10" t="s">
        <v>55</v>
      </c>
      <c r="T60" s="10" t="str">
        <f>VLOOKUP(G60,'Sheet 1 (2)'!$H$4:$O$536,8,FALSE)</f>
        <v>- Sistema de información actualizada de la Vigilancia de la calidad del agua para consumo humano
-Base que linkea el centro poblado con establecimiento de salud</v>
      </c>
      <c r="U60" s="10" t="str">
        <f t="shared" si="1"/>
        <v>- Sistema de información actualizada de la Vigilancia de la calidad del agua para consumo humano
-Base que linkea el centro poblado con establecimiento de salud</v>
      </c>
      <c r="V60" s="10"/>
      <c r="W60" s="10" t="s">
        <v>55</v>
      </c>
      <c r="X60" s="10" t="str">
        <f>VLOOKUP(G60,'Sheet 1 (2)'!$H$4:$Q$536,10,FALSE)</f>
        <v/>
      </c>
      <c r="Y60" s="10" t="str">
        <f t="shared" si="2"/>
        <v/>
      </c>
      <c r="Z60" s="10"/>
      <c r="AA60" s="10" t="s">
        <v>55</v>
      </c>
      <c r="AB60" s="10" t="str">
        <f>VLOOKUP(G60,'Sheet 1 (2)'!$H$4:$S$536,12,FALSE)</f>
        <v/>
      </c>
      <c r="AC60" s="10" t="str">
        <f t="shared" si="3"/>
        <v/>
      </c>
      <c r="AD60" s="10" t="s">
        <v>55</v>
      </c>
      <c r="AE60" s="10" t="str">
        <f>VLOOKUP(G60,'Sheet 1 (2)'!$H$4:$AF$536,25,FALSE)</f>
        <v/>
      </c>
      <c r="AF60" s="10" t="s">
        <v>58</v>
      </c>
      <c r="AG60" s="10" t="str">
        <f t="shared" si="4"/>
        <v/>
      </c>
      <c r="AH60" s="10" t="s">
        <v>55</v>
      </c>
      <c r="AI60" s="10" t="str">
        <f>VLOOKUP(G60,'Sheet 1 (2)'!$H$4:$AG$536,26,FALSE)</f>
        <v>NO</v>
      </c>
      <c r="AJ60" s="10" t="s">
        <v>52</v>
      </c>
      <c r="AK60" s="10" t="s">
        <v>55</v>
      </c>
      <c r="AL60" s="10" t="str">
        <f>VLOOKUP(G60,'Sheet 1 (2)'!$H$4:$AH$536,27,FALSE)</f>
        <v>- Sistema de información actualizada de la Vigilancia de la calidad del agua para consumo humano
-Base que linkea el centro poblado con establecimiento de salud</v>
      </c>
      <c r="AM60" s="10" t="str">
        <f t="shared" si="12"/>
        <v>- Sistema de información actualizada de la Vigilancia de la calidad del agua para consumo humano
-Base que linkea el centro poblado con establecimiento de salud</v>
      </c>
      <c r="AN60" s="10">
        <v>1</v>
      </c>
      <c r="AO60" s="10">
        <f t="shared" si="5"/>
        <v>0</v>
      </c>
      <c r="AP60" s="11"/>
      <c r="AQ60" s="11"/>
      <c r="AR60" s="11"/>
    </row>
    <row r="61" spans="1:44" ht="15.75" customHeight="1" x14ac:dyDescent="0.2">
      <c r="A61" s="10" t="s">
        <v>44</v>
      </c>
      <c r="B61" s="10" t="s">
        <v>45</v>
      </c>
      <c r="C61" s="10" t="s">
        <v>248</v>
      </c>
      <c r="D61" s="10" t="s">
        <v>249</v>
      </c>
      <c r="E61" s="10" t="s">
        <v>250</v>
      </c>
      <c r="F61" s="10" t="s">
        <v>251</v>
      </c>
      <c r="G61" s="10" t="s">
        <v>396</v>
      </c>
      <c r="H61" s="10" t="s">
        <v>397</v>
      </c>
      <c r="I61" s="10" t="s">
        <v>52</v>
      </c>
      <c r="J61" s="10"/>
      <c r="K61" s="10"/>
      <c r="L61" s="10" t="s">
        <v>365</v>
      </c>
      <c r="M61" s="10" t="s">
        <v>398</v>
      </c>
      <c r="N61" s="10" t="s">
        <v>55</v>
      </c>
      <c r="O61" s="10" t="str">
        <f>VLOOKUP(G61,'Sheet 1 (2)'!$H$4:$M$536,6,FALSE)</f>
        <v/>
      </c>
      <c r="P61" s="10" t="str">
        <f t="shared" si="11"/>
        <v/>
      </c>
      <c r="Q61" s="10"/>
      <c r="R61" s="10" t="s">
        <v>256</v>
      </c>
      <c r="S61" s="10" t="s">
        <v>55</v>
      </c>
      <c r="T61" s="10" t="str">
        <f>VLOOKUP(G61,'Sheet 1 (2)'!$H$4:$O$536,8,FALSE)</f>
        <v>- Sistema de información actualizada de la Vigilancia de la calidad del agua para consumo humano
-Base que linkea el centro poblado con establecimiento de salud</v>
      </c>
      <c r="U61" s="10" t="str">
        <f t="shared" si="1"/>
        <v>- Sistema de información actualizada de la Vigilancia de la calidad del agua para consumo humano
-Base que linkea el centro poblado con establecimiento de salud</v>
      </c>
      <c r="V61" s="10"/>
      <c r="W61" s="10" t="s">
        <v>55</v>
      </c>
      <c r="X61" s="10" t="str">
        <f>VLOOKUP(G61,'Sheet 1 (2)'!$H$4:$Q$536,10,FALSE)</f>
        <v/>
      </c>
      <c r="Y61" s="10" t="str">
        <f t="shared" si="2"/>
        <v/>
      </c>
      <c r="Z61" s="10"/>
      <c r="AA61" s="10" t="s">
        <v>55</v>
      </c>
      <c r="AB61" s="10" t="str">
        <f>VLOOKUP(G61,'Sheet 1 (2)'!$H$4:$S$536,12,FALSE)</f>
        <v/>
      </c>
      <c r="AC61" s="10" t="str">
        <f t="shared" si="3"/>
        <v/>
      </c>
      <c r="AD61" s="10" t="s">
        <v>55</v>
      </c>
      <c r="AE61" s="10" t="str">
        <f>VLOOKUP(G61,'Sheet 1 (2)'!$H$4:$AF$536,25,FALSE)</f>
        <v/>
      </c>
      <c r="AF61" s="10"/>
      <c r="AG61" s="10" t="str">
        <f t="shared" si="4"/>
        <v/>
      </c>
      <c r="AH61" s="10" t="s">
        <v>55</v>
      </c>
      <c r="AI61" s="10" t="str">
        <f>VLOOKUP(G61,'Sheet 1 (2)'!$H$4:$AG$536,26,FALSE)</f>
        <v>NO</v>
      </c>
      <c r="AJ61" s="10" t="s">
        <v>52</v>
      </c>
      <c r="AK61" s="10" t="s">
        <v>55</v>
      </c>
      <c r="AL61" s="10" t="str">
        <f>VLOOKUP(G61,'Sheet 1 (2)'!$H$4:$AH$536,27,FALSE)</f>
        <v>- Sistema de información actualizada de la Vigilancia de la calidad del agua para consumo humano
-Base que linkea el centro poblado con establecimiento de salud</v>
      </c>
      <c r="AM61" s="10" t="str">
        <f t="shared" si="12"/>
        <v>- Sistema de información actualizada de la Vigilancia de la calidad del agua para consumo humano
-Base que linkea el centro poblado con establecimiento de salud</v>
      </c>
      <c r="AN61" s="10">
        <v>1</v>
      </c>
      <c r="AO61" s="10">
        <f t="shared" si="5"/>
        <v>0</v>
      </c>
      <c r="AP61" s="11"/>
      <c r="AQ61" s="11"/>
      <c r="AR61" s="11"/>
    </row>
    <row r="62" spans="1:44" ht="15.75" customHeight="1" x14ac:dyDescent="0.2">
      <c r="A62" s="10" t="s">
        <v>44</v>
      </c>
      <c r="B62" s="10" t="s">
        <v>45</v>
      </c>
      <c r="C62" s="10" t="s">
        <v>248</v>
      </c>
      <c r="D62" s="10" t="s">
        <v>249</v>
      </c>
      <c r="E62" s="10" t="s">
        <v>361</v>
      </c>
      <c r="F62" s="10" t="s">
        <v>362</v>
      </c>
      <c r="G62" s="10" t="s">
        <v>399</v>
      </c>
      <c r="H62" s="10" t="s">
        <v>400</v>
      </c>
      <c r="I62" s="10" t="s">
        <v>82</v>
      </c>
      <c r="J62" s="10"/>
      <c r="K62" s="10"/>
      <c r="L62" s="10" t="s">
        <v>365</v>
      </c>
      <c r="M62" s="10" t="s">
        <v>401</v>
      </c>
      <c r="N62" s="10" t="s">
        <v>55</v>
      </c>
      <c r="O62" s="10" t="str">
        <f>VLOOKUP(G62,'Sheet 1 (2)'!$H$4:$M$536,6,FALSE)</f>
        <v/>
      </c>
      <c r="P62" s="10" t="str">
        <f t="shared" si="11"/>
        <v/>
      </c>
      <c r="Q62" s="10"/>
      <c r="R62" s="10" t="s">
        <v>256</v>
      </c>
      <c r="S62" s="10" t="s">
        <v>55</v>
      </c>
      <c r="T62" s="10" t="str">
        <f>VLOOKUP(G62,'Sheet 1 (2)'!$H$4:$O$536,8,FALSE)</f>
        <v>- Sistema de información actualizada de la Vigilancia de la calidad del agua para consumo humano
-Base que linkea el centro poblado con establecimiento de salud</v>
      </c>
      <c r="U62" s="10" t="str">
        <f t="shared" si="1"/>
        <v>- Sistema de información actualizada de la Vigilancia de la calidad del agua para consumo humano
-Base que linkea el centro poblado con establecimiento de salud</v>
      </c>
      <c r="V62" s="10"/>
      <c r="W62" s="10" t="s">
        <v>55</v>
      </c>
      <c r="X62" s="10" t="str">
        <f>VLOOKUP(G62,'Sheet 1 (2)'!$H$4:$Q$536,10,FALSE)</f>
        <v/>
      </c>
      <c r="Y62" s="10" t="str">
        <f t="shared" si="2"/>
        <v/>
      </c>
      <c r="Z62" s="10"/>
      <c r="AA62" s="10" t="s">
        <v>55</v>
      </c>
      <c r="AB62" s="10" t="str">
        <f>VLOOKUP(G62,'Sheet 1 (2)'!$H$4:$S$536,12,FALSE)</f>
        <v/>
      </c>
      <c r="AC62" s="10" t="str">
        <f t="shared" si="3"/>
        <v/>
      </c>
      <c r="AD62" s="10" t="s">
        <v>55</v>
      </c>
      <c r="AE62" s="10" t="str">
        <f>VLOOKUP(G62,'Sheet 1 (2)'!$H$4:$AF$536,25,FALSE)</f>
        <v/>
      </c>
      <c r="AF62" s="10" t="s">
        <v>367</v>
      </c>
      <c r="AG62" s="10" t="str">
        <f t="shared" si="4"/>
        <v/>
      </c>
      <c r="AH62" s="10" t="s">
        <v>55</v>
      </c>
      <c r="AI62" s="10" t="str">
        <f>VLOOKUP(G62,'Sheet 1 (2)'!$H$4:$AG$536,26,FALSE)</f>
        <v>NO</v>
      </c>
      <c r="AJ62" s="10" t="s">
        <v>52</v>
      </c>
      <c r="AK62" s="10" t="s">
        <v>55</v>
      </c>
      <c r="AL62" s="10" t="str">
        <f>VLOOKUP(G62,'Sheet 1 (2)'!$H$4:$AH$536,27,FALSE)</f>
        <v>- Sistema de información actualizada de la Vigilancia de la calidad del agua para consumo humano
-Base que linkea el centro poblado con establecimiento de salud</v>
      </c>
      <c r="AM62" s="10" t="str">
        <f t="shared" si="12"/>
        <v>- Sistema de información actualizada de la Vigilancia de la calidad del agua para consumo humano
-Base que linkea el centro poblado con establecimiento de salud</v>
      </c>
      <c r="AN62" s="10">
        <v>1</v>
      </c>
      <c r="AO62" s="10">
        <f t="shared" si="5"/>
        <v>0</v>
      </c>
      <c r="AP62" s="11"/>
      <c r="AQ62" s="11"/>
      <c r="AR62" s="11"/>
    </row>
    <row r="63" spans="1:44" ht="15.75" customHeight="1" x14ac:dyDescent="0.2">
      <c r="A63" s="10" t="s">
        <v>44</v>
      </c>
      <c r="B63" s="10" t="s">
        <v>45</v>
      </c>
      <c r="C63" s="10" t="s">
        <v>110</v>
      </c>
      <c r="D63" s="10" t="s">
        <v>111</v>
      </c>
      <c r="E63" s="10" t="s">
        <v>112</v>
      </c>
      <c r="F63" s="10" t="s">
        <v>113</v>
      </c>
      <c r="G63" s="10" t="s">
        <v>402</v>
      </c>
      <c r="H63" s="10" t="s">
        <v>403</v>
      </c>
      <c r="I63" s="10" t="s">
        <v>82</v>
      </c>
      <c r="J63" s="10"/>
      <c r="K63" s="10"/>
      <c r="L63" s="10" t="s">
        <v>116</v>
      </c>
      <c r="M63" s="10" t="s">
        <v>404</v>
      </c>
      <c r="N63" s="10" t="s">
        <v>55</v>
      </c>
      <c r="O63" s="14" t="str">
        <f>VLOOKUP(G63,'Sheet 1 (2)'!$H$4:$M$536,6,FALSE)</f>
        <v>100% de la población menor de 1 año atendida en los establecimientos de salud de las categorías I3 y I4</v>
      </c>
      <c r="P63" s="14" t="str">
        <f t="shared" si="11"/>
        <v>100% de la población menor de 1 año atendida en los establecimientos de salud de las categorías I3 y I4</v>
      </c>
      <c r="Q63" s="10"/>
      <c r="R63" s="10" t="s">
        <v>94</v>
      </c>
      <c r="S63" s="10" t="s">
        <v>55</v>
      </c>
      <c r="T63" s="10" t="str">
        <f>VLOOKUP(G63,'Sheet 1 (2)'!$H$4:$O$536,8,FALSE)</f>
        <v>CNV</v>
      </c>
      <c r="U63" s="10" t="str">
        <f t="shared" si="1"/>
        <v>CNV</v>
      </c>
      <c r="V63" s="10" t="s">
        <v>405</v>
      </c>
      <c r="W63" s="10" t="s">
        <v>55</v>
      </c>
      <c r="X63" s="10" t="str">
        <f>VLOOKUP(G63,'Sheet 1 (2)'!$H$4:$Q$536,10,FALSE)</f>
        <v/>
      </c>
      <c r="Y63" s="10" t="str">
        <f t="shared" si="2"/>
        <v/>
      </c>
      <c r="Z63" s="10"/>
      <c r="AA63" s="10" t="s">
        <v>55</v>
      </c>
      <c r="AB63" s="10" t="str">
        <f>VLOOKUP(G63,'Sheet 1 (2)'!$H$4:$S$536,12,FALSE)</f>
        <v/>
      </c>
      <c r="AC63" s="10" t="str">
        <f t="shared" si="3"/>
        <v/>
      </c>
      <c r="AD63" s="10" t="s">
        <v>55</v>
      </c>
      <c r="AE63" s="10" t="str">
        <f>VLOOKUP(G63,'Sheet 1 (2)'!$H$4:$AF$536,25,FALSE)</f>
        <v>I3,I4</v>
      </c>
      <c r="AF63" s="10" t="s">
        <v>176</v>
      </c>
      <c r="AG63" s="10" t="str">
        <f t="shared" si="4"/>
        <v>I3,I4</v>
      </c>
      <c r="AH63" s="10" t="s">
        <v>55</v>
      </c>
      <c r="AI63" s="10" t="str">
        <f>VLOOKUP(G63,'Sheet 1 (2)'!$H$4:$AG$536,26,FALSE)</f>
        <v>SI</v>
      </c>
      <c r="AJ63" s="10" t="s">
        <v>82</v>
      </c>
      <c r="AK63" s="10" t="s">
        <v>55</v>
      </c>
      <c r="AL63" s="10" t="str">
        <f>VLOOKUP(G63,'Sheet 1 (2)'!$H$4:$AH$536,27,FALSE)</f>
        <v/>
      </c>
      <c r="AM63" s="10" t="str">
        <f t="shared" si="12"/>
        <v/>
      </c>
      <c r="AN63" s="10">
        <v>1</v>
      </c>
      <c r="AO63" s="10">
        <f t="shared" si="5"/>
        <v>1</v>
      </c>
      <c r="AP63" s="11" t="s">
        <v>82</v>
      </c>
      <c r="AQ63" s="11"/>
      <c r="AR63" s="11"/>
    </row>
    <row r="64" spans="1:44" ht="15.75" customHeight="1" x14ac:dyDescent="0.2">
      <c r="A64" s="10" t="s">
        <v>44</v>
      </c>
      <c r="B64" s="10" t="s">
        <v>45</v>
      </c>
      <c r="C64" s="10" t="s">
        <v>110</v>
      </c>
      <c r="D64" s="10" t="s">
        <v>111</v>
      </c>
      <c r="E64" s="10" t="s">
        <v>112</v>
      </c>
      <c r="F64" s="10" t="s">
        <v>113</v>
      </c>
      <c r="G64" s="10" t="s">
        <v>406</v>
      </c>
      <c r="H64" s="10" t="s">
        <v>407</v>
      </c>
      <c r="I64" s="10" t="s">
        <v>82</v>
      </c>
      <c r="J64" s="10"/>
      <c r="K64" s="10"/>
      <c r="L64" s="10" t="s">
        <v>116</v>
      </c>
      <c r="M64" s="10" t="s">
        <v>408</v>
      </c>
      <c r="N64" s="10" t="s">
        <v>55</v>
      </c>
      <c r="O64" s="10" t="str">
        <f>VLOOKUP(G64,'Sheet 1 (2)'!$H$4:$M$536,6,FALSE)</f>
        <v/>
      </c>
      <c r="P64" s="10" t="str">
        <f t="shared" si="11"/>
        <v/>
      </c>
      <c r="Q64" s="10"/>
      <c r="R64" s="10" t="s">
        <v>409</v>
      </c>
      <c r="S64" s="10" t="s">
        <v>55</v>
      </c>
      <c r="T64" s="10" t="str">
        <f>VLOOKUP(G64,'Sheet 1 (2)'!$H$4:$O$536,8,FALSE)</f>
        <v>HIS</v>
      </c>
      <c r="U64" s="10" t="str">
        <f t="shared" si="1"/>
        <v>HIS</v>
      </c>
      <c r="V64" s="10"/>
      <c r="W64" s="10" t="s">
        <v>55</v>
      </c>
      <c r="X64" s="10" t="str">
        <f>VLOOKUP(G64,'Sheet 1 (2)'!$H$4:$Q$536,10,FALSE)</f>
        <v/>
      </c>
      <c r="Y64" s="10" t="str">
        <f t="shared" si="2"/>
        <v/>
      </c>
      <c r="Z64" s="10" t="s">
        <v>410</v>
      </c>
      <c r="AA64" s="10" t="s">
        <v>55</v>
      </c>
      <c r="AB64" s="10" t="str">
        <f>VLOOKUP(G64,'Sheet 1 (2)'!$H$4:$S$536,12,FALSE)</f>
        <v/>
      </c>
      <c r="AC64" s="10" t="str">
        <f t="shared" si="3"/>
        <v/>
      </c>
      <c r="AD64" s="10" t="s">
        <v>55</v>
      </c>
      <c r="AE64" s="10" t="str">
        <f>VLOOKUP(G64,'Sheet 1 (2)'!$H$4:$AF$536,25,FALSE)</f>
        <v/>
      </c>
      <c r="AF64" s="10" t="s">
        <v>411</v>
      </c>
      <c r="AG64" s="10" t="str">
        <f t="shared" si="4"/>
        <v/>
      </c>
      <c r="AH64" s="10" t="s">
        <v>55</v>
      </c>
      <c r="AI64" s="10" t="str">
        <f>VLOOKUP(G64,'Sheet 1 (2)'!$H$4:$AG$536,26,FALSE)</f>
        <v>NO</v>
      </c>
      <c r="AJ64" s="12" t="s">
        <v>82</v>
      </c>
      <c r="AK64" s="10" t="s">
        <v>55</v>
      </c>
      <c r="AL64" s="10" t="str">
        <f>VLOOKUP(G64,'Sheet 1 (2)'!$H$4:$AH$536,27,FALSE)</f>
        <v>Código CIE10</v>
      </c>
      <c r="AM64" s="10" t="s">
        <v>412</v>
      </c>
      <c r="AN64" s="10">
        <v>1</v>
      </c>
      <c r="AO64" s="10">
        <f t="shared" si="5"/>
        <v>1</v>
      </c>
      <c r="AP64" s="11" t="s">
        <v>121</v>
      </c>
      <c r="AQ64" s="11"/>
      <c r="AR64" s="11"/>
    </row>
    <row r="65" spans="1:44" ht="15.75" customHeight="1" x14ac:dyDescent="0.2">
      <c r="A65" s="10" t="s">
        <v>413</v>
      </c>
      <c r="B65" s="10" t="s">
        <v>414</v>
      </c>
      <c r="C65" s="10" t="s">
        <v>415</v>
      </c>
      <c r="D65" s="10" t="s">
        <v>416</v>
      </c>
      <c r="E65" s="10" t="s">
        <v>417</v>
      </c>
      <c r="F65" s="10" t="s">
        <v>418</v>
      </c>
      <c r="G65" s="10" t="s">
        <v>419</v>
      </c>
      <c r="H65" s="10" t="s">
        <v>420</v>
      </c>
      <c r="I65" s="10" t="s">
        <v>82</v>
      </c>
      <c r="J65" s="10"/>
      <c r="K65" s="10"/>
      <c r="L65" s="10" t="s">
        <v>421</v>
      </c>
      <c r="M65" s="10" t="s">
        <v>422</v>
      </c>
      <c r="N65" s="10" t="s">
        <v>55</v>
      </c>
      <c r="O65" s="10" t="str">
        <f>VLOOKUP(G65,'Sheet 1 (2)'!$H$4:$M$536,6,FALSE)</f>
        <v/>
      </c>
      <c r="P65" s="10" t="s">
        <v>423</v>
      </c>
      <c r="Q65" s="10"/>
      <c r="R65" s="10" t="s">
        <v>424</v>
      </c>
      <c r="S65" s="10" t="s">
        <v>55</v>
      </c>
      <c r="T65" s="10" t="str">
        <f>VLOOKUP(G65,'Sheet 1 (2)'!$H$4:$O$536,8,FALSE)</f>
        <v/>
      </c>
      <c r="U65" s="10" t="s">
        <v>425</v>
      </c>
      <c r="V65" s="10" t="s">
        <v>264</v>
      </c>
      <c r="W65" s="10" t="s">
        <v>55</v>
      </c>
      <c r="X65" s="10" t="str">
        <f>VLOOKUP(G65,'Sheet 1 (2)'!$H$4:$Q$536,10,FALSE)</f>
        <v/>
      </c>
      <c r="Y65" s="10" t="str">
        <f t="shared" si="2"/>
        <v/>
      </c>
      <c r="Z65" s="10" t="s">
        <v>426</v>
      </c>
      <c r="AA65" s="10" t="s">
        <v>55</v>
      </c>
      <c r="AB65" s="10" t="str">
        <f>VLOOKUP(G65,'Sheet 1 (2)'!$H$4:$S$536,12,FALSE)</f>
        <v/>
      </c>
      <c r="AC65" s="10" t="str">
        <f t="shared" si="3"/>
        <v/>
      </c>
      <c r="AD65" s="10" t="s">
        <v>55</v>
      </c>
      <c r="AE65" s="10" t="str">
        <f>VLOOKUP(G65,'Sheet 1 (2)'!$H$4:$AF$536,25,FALSE)</f>
        <v/>
      </c>
      <c r="AF65" s="10" t="s">
        <v>120</v>
      </c>
      <c r="AG65" s="10" t="s">
        <v>427</v>
      </c>
      <c r="AH65" s="10" t="s">
        <v>55</v>
      </c>
      <c r="AI65" s="10" t="str">
        <f>VLOOKUP(G65,'Sheet 1 (2)'!$H$4:$AG$536,26,FALSE)</f>
        <v/>
      </c>
      <c r="AJ65" s="10" t="s">
        <v>82</v>
      </c>
      <c r="AK65" s="10" t="s">
        <v>55</v>
      </c>
      <c r="AL65" s="10" t="str">
        <f>VLOOKUP(G65,'Sheet 1 (2)'!$H$4:$AH$536,27,FALSE)</f>
        <v/>
      </c>
      <c r="AM65" s="10" t="s">
        <v>428</v>
      </c>
      <c r="AN65" s="10">
        <v>1</v>
      </c>
      <c r="AO65" s="10">
        <f t="shared" si="5"/>
        <v>1</v>
      </c>
      <c r="AP65" s="11" t="s">
        <v>82</v>
      </c>
      <c r="AQ65" s="11" t="s">
        <v>82</v>
      </c>
      <c r="AR65" s="11" t="s">
        <v>82</v>
      </c>
    </row>
    <row r="66" spans="1:44" ht="15.75" customHeight="1" x14ac:dyDescent="0.2">
      <c r="A66" s="10" t="s">
        <v>413</v>
      </c>
      <c r="B66" s="10" t="s">
        <v>414</v>
      </c>
      <c r="C66" s="10" t="s">
        <v>415</v>
      </c>
      <c r="D66" s="10" t="s">
        <v>416</v>
      </c>
      <c r="E66" s="10" t="s">
        <v>417</v>
      </c>
      <c r="F66" s="10" t="s">
        <v>418</v>
      </c>
      <c r="G66" s="10" t="s">
        <v>429</v>
      </c>
      <c r="H66" s="10" t="s">
        <v>430</v>
      </c>
      <c r="I66" s="10" t="s">
        <v>52</v>
      </c>
      <c r="J66" s="10"/>
      <c r="K66" s="10"/>
      <c r="L66" s="10" t="s">
        <v>421</v>
      </c>
      <c r="M66" s="10" t="s">
        <v>431</v>
      </c>
      <c r="N66" s="10" t="s">
        <v>55</v>
      </c>
      <c r="O66" s="10" t="str">
        <f>VLOOKUP(G66,'Sheet 1 (2)'!$H$4:$M$536,6,FALSE)</f>
        <v/>
      </c>
      <c r="P66" s="10" t="s">
        <v>432</v>
      </c>
      <c r="Q66" s="10"/>
      <c r="R66" s="10" t="s">
        <v>264</v>
      </c>
      <c r="S66" s="10" t="s">
        <v>55</v>
      </c>
      <c r="T66" s="10" t="str">
        <f>VLOOKUP(G66,'Sheet 1 (2)'!$H$4:$O$536,8,FALSE)</f>
        <v/>
      </c>
      <c r="U66" s="10" t="s">
        <v>425</v>
      </c>
      <c r="V66" s="10" t="s">
        <v>433</v>
      </c>
      <c r="W66" s="10" t="s">
        <v>55</v>
      </c>
      <c r="X66" s="10" t="str">
        <f>VLOOKUP(G66,'Sheet 1 (2)'!$H$4:$Q$536,10,FALSE)</f>
        <v/>
      </c>
      <c r="Y66" s="10" t="str">
        <f t="shared" si="2"/>
        <v/>
      </c>
      <c r="Z66" s="10" t="s">
        <v>434</v>
      </c>
      <c r="AA66" s="10" t="s">
        <v>55</v>
      </c>
      <c r="AB66" s="10" t="str">
        <f>VLOOKUP(G66,'Sheet 1 (2)'!$H$4:$S$536,12,FALSE)</f>
        <v/>
      </c>
      <c r="AC66" s="10" t="str">
        <f t="shared" si="3"/>
        <v/>
      </c>
      <c r="AD66" s="10" t="s">
        <v>55</v>
      </c>
      <c r="AE66" s="10" t="str">
        <f>VLOOKUP(G66,'Sheet 1 (2)'!$H$4:$AF$536,25,FALSE)</f>
        <v/>
      </c>
      <c r="AF66" s="10" t="s">
        <v>87</v>
      </c>
      <c r="AG66" s="10" t="s">
        <v>427</v>
      </c>
      <c r="AH66" s="10" t="s">
        <v>55</v>
      </c>
      <c r="AI66" s="10" t="str">
        <f>VLOOKUP(G66,'Sheet 1 (2)'!$H$4:$AG$536,26,FALSE)</f>
        <v/>
      </c>
      <c r="AJ66" s="10" t="s">
        <v>82</v>
      </c>
      <c r="AK66" s="10" t="s">
        <v>55</v>
      </c>
      <c r="AL66" s="10" t="str">
        <f>VLOOKUP(G66,'Sheet 1 (2)'!$H$4:$AH$536,27,FALSE)</f>
        <v/>
      </c>
      <c r="AM66" s="10" t="s">
        <v>428</v>
      </c>
      <c r="AN66" s="10">
        <v>1</v>
      </c>
      <c r="AO66" s="10">
        <f t="shared" si="5"/>
        <v>1</v>
      </c>
      <c r="AP66" s="11" t="s">
        <v>82</v>
      </c>
      <c r="AQ66" s="11" t="s">
        <v>82</v>
      </c>
      <c r="AR66" s="11" t="s">
        <v>82</v>
      </c>
    </row>
    <row r="67" spans="1:44" ht="15.75" customHeight="1" x14ac:dyDescent="0.2">
      <c r="A67" s="10" t="s">
        <v>413</v>
      </c>
      <c r="B67" s="10" t="s">
        <v>414</v>
      </c>
      <c r="C67" s="10" t="s">
        <v>415</v>
      </c>
      <c r="D67" s="10" t="s">
        <v>416</v>
      </c>
      <c r="E67" s="10" t="s">
        <v>417</v>
      </c>
      <c r="F67" s="10" t="s">
        <v>418</v>
      </c>
      <c r="G67" s="10" t="s">
        <v>435</v>
      </c>
      <c r="H67" s="10" t="s">
        <v>436</v>
      </c>
      <c r="I67" s="10" t="s">
        <v>82</v>
      </c>
      <c r="J67" s="10"/>
      <c r="K67" s="10"/>
      <c r="L67" s="10" t="s">
        <v>437</v>
      </c>
      <c r="M67" s="10" t="s">
        <v>438</v>
      </c>
      <c r="N67" s="10" t="s">
        <v>55</v>
      </c>
      <c r="O67" s="10" t="str">
        <f>VLOOKUP(G67,'Sheet 1 (2)'!$H$4:$M$536,6,FALSE)</f>
        <v/>
      </c>
      <c r="P67" s="10" t="s">
        <v>423</v>
      </c>
      <c r="Q67" s="10"/>
      <c r="R67" s="10" t="s">
        <v>264</v>
      </c>
      <c r="S67" s="10" t="s">
        <v>55</v>
      </c>
      <c r="T67" s="10" t="str">
        <f>VLOOKUP(G67,'Sheet 1 (2)'!$H$4:$O$536,8,FALSE)</f>
        <v/>
      </c>
      <c r="U67" s="10" t="s">
        <v>425</v>
      </c>
      <c r="V67" s="10" t="s">
        <v>433</v>
      </c>
      <c r="W67" s="10" t="s">
        <v>55</v>
      </c>
      <c r="X67" s="10" t="str">
        <f>VLOOKUP(G67,'Sheet 1 (2)'!$H$4:$Q$536,10,FALSE)</f>
        <v/>
      </c>
      <c r="Y67" s="10" t="str">
        <f t="shared" si="2"/>
        <v/>
      </c>
      <c r="Z67" s="10" t="s">
        <v>439</v>
      </c>
      <c r="AA67" s="10" t="s">
        <v>55</v>
      </c>
      <c r="AB67" s="10" t="str">
        <f>VLOOKUP(G67,'Sheet 1 (2)'!$H$4:$S$536,12,FALSE)</f>
        <v/>
      </c>
      <c r="AC67" s="10" t="str">
        <f t="shared" si="3"/>
        <v/>
      </c>
      <c r="AD67" s="10" t="s">
        <v>55</v>
      </c>
      <c r="AE67" s="10" t="str">
        <f>VLOOKUP(G67,'Sheet 1 (2)'!$H$4:$AF$536,25,FALSE)</f>
        <v/>
      </c>
      <c r="AF67" s="10" t="s">
        <v>176</v>
      </c>
      <c r="AG67" s="10" t="s">
        <v>427</v>
      </c>
      <c r="AH67" s="10" t="s">
        <v>55</v>
      </c>
      <c r="AI67" s="10" t="str">
        <f>VLOOKUP(G67,'Sheet 1 (2)'!$H$4:$AG$536,26,FALSE)</f>
        <v/>
      </c>
      <c r="AJ67" s="10" t="s">
        <v>82</v>
      </c>
      <c r="AK67" s="10" t="s">
        <v>55</v>
      </c>
      <c r="AL67" s="10" t="str">
        <f>VLOOKUP(G67,'Sheet 1 (2)'!$H$4:$AH$536,27,FALSE)</f>
        <v/>
      </c>
      <c r="AM67" s="10" t="s">
        <v>428</v>
      </c>
      <c r="AN67" s="10">
        <v>1</v>
      </c>
      <c r="AO67" s="10">
        <f t="shared" si="5"/>
        <v>1</v>
      </c>
      <c r="AP67" s="11" t="s">
        <v>82</v>
      </c>
      <c r="AQ67" s="11" t="s">
        <v>82</v>
      </c>
      <c r="AR67" s="11" t="s">
        <v>82</v>
      </c>
    </row>
    <row r="68" spans="1:44" ht="15.75" customHeight="1" x14ac:dyDescent="0.2">
      <c r="A68" s="10" t="s">
        <v>413</v>
      </c>
      <c r="B68" s="10" t="s">
        <v>414</v>
      </c>
      <c r="C68" s="10" t="s">
        <v>415</v>
      </c>
      <c r="D68" s="10" t="s">
        <v>416</v>
      </c>
      <c r="E68" s="10" t="s">
        <v>417</v>
      </c>
      <c r="F68" s="10" t="s">
        <v>418</v>
      </c>
      <c r="G68" s="10" t="s">
        <v>440</v>
      </c>
      <c r="H68" s="10" t="s">
        <v>441</v>
      </c>
      <c r="I68" s="10" t="s">
        <v>82</v>
      </c>
      <c r="J68" s="10"/>
      <c r="K68" s="10"/>
      <c r="L68" s="10" t="s">
        <v>437</v>
      </c>
      <c r="M68" s="10" t="s">
        <v>438</v>
      </c>
      <c r="N68" s="10" t="s">
        <v>55</v>
      </c>
      <c r="O68" s="10" t="str">
        <f>VLOOKUP(G68,'Sheet 1 (2)'!$H$4:$M$536,6,FALSE)</f>
        <v/>
      </c>
      <c r="P68" s="10" t="s">
        <v>423</v>
      </c>
      <c r="Q68" s="10"/>
      <c r="R68" s="10" t="s">
        <v>264</v>
      </c>
      <c r="S68" s="10" t="s">
        <v>55</v>
      </c>
      <c r="T68" s="10" t="str">
        <f>VLOOKUP(G68,'Sheet 1 (2)'!$H$4:$O$536,8,FALSE)</f>
        <v/>
      </c>
      <c r="U68" s="10" t="s">
        <v>425</v>
      </c>
      <c r="V68" s="10" t="s">
        <v>433</v>
      </c>
      <c r="W68" s="10" t="s">
        <v>55</v>
      </c>
      <c r="X68" s="10" t="str">
        <f>VLOOKUP(G68,'Sheet 1 (2)'!$H$4:$Q$536,10,FALSE)</f>
        <v/>
      </c>
      <c r="Y68" s="10" t="str">
        <f t="shared" si="2"/>
        <v/>
      </c>
      <c r="Z68" s="10" t="s">
        <v>442</v>
      </c>
      <c r="AA68" s="10" t="s">
        <v>55</v>
      </c>
      <c r="AB68" s="10" t="str">
        <f>VLOOKUP(G68,'Sheet 1 (2)'!$H$4:$S$536,12,FALSE)</f>
        <v/>
      </c>
      <c r="AC68" s="10" t="s">
        <v>442</v>
      </c>
      <c r="AD68" s="10" t="s">
        <v>55</v>
      </c>
      <c r="AE68" s="10" t="str">
        <f>VLOOKUP(G68,'Sheet 1 (2)'!$H$4:$AF$536,25,FALSE)</f>
        <v/>
      </c>
      <c r="AF68" s="10" t="s">
        <v>411</v>
      </c>
      <c r="AG68" s="10" t="s">
        <v>427</v>
      </c>
      <c r="AH68" s="10" t="s">
        <v>55</v>
      </c>
      <c r="AI68" s="10" t="str">
        <f>VLOOKUP(G68,'Sheet 1 (2)'!$H$4:$AG$536,26,FALSE)</f>
        <v/>
      </c>
      <c r="AJ68" s="10" t="s">
        <v>82</v>
      </c>
      <c r="AK68" s="10" t="s">
        <v>55</v>
      </c>
      <c r="AL68" s="10" t="str">
        <f>VLOOKUP(G68,'Sheet 1 (2)'!$H$4:$AH$536,27,FALSE)</f>
        <v/>
      </c>
      <c r="AM68" s="10" t="s">
        <v>428</v>
      </c>
      <c r="AN68" s="10">
        <v>1</v>
      </c>
      <c r="AO68" s="10">
        <f t="shared" si="5"/>
        <v>1</v>
      </c>
      <c r="AP68" s="11" t="s">
        <v>82</v>
      </c>
      <c r="AQ68" s="11" t="s">
        <v>82</v>
      </c>
      <c r="AR68" s="11" t="s">
        <v>82</v>
      </c>
    </row>
    <row r="69" spans="1:44" ht="15.75" customHeight="1" x14ac:dyDescent="0.2">
      <c r="A69" s="10" t="s">
        <v>413</v>
      </c>
      <c r="B69" s="10" t="s">
        <v>414</v>
      </c>
      <c r="C69" s="10" t="s">
        <v>415</v>
      </c>
      <c r="D69" s="10" t="s">
        <v>416</v>
      </c>
      <c r="E69" s="10" t="s">
        <v>417</v>
      </c>
      <c r="F69" s="10" t="s">
        <v>418</v>
      </c>
      <c r="G69" s="10" t="s">
        <v>443</v>
      </c>
      <c r="H69" s="10" t="s">
        <v>444</v>
      </c>
      <c r="I69" s="10" t="s">
        <v>82</v>
      </c>
      <c r="J69" s="10"/>
      <c r="K69" s="10"/>
      <c r="L69" s="10" t="s">
        <v>437</v>
      </c>
      <c r="M69" s="10" t="s">
        <v>445</v>
      </c>
      <c r="N69" s="10" t="s">
        <v>55</v>
      </c>
      <c r="O69" s="10" t="str">
        <f>VLOOKUP(G69,'Sheet 1 (2)'!$H$4:$M$536,6,FALSE)</f>
        <v/>
      </c>
      <c r="P69" s="10" t="s">
        <v>446</v>
      </c>
      <c r="Q69" s="10"/>
      <c r="R69" s="10" t="s">
        <v>264</v>
      </c>
      <c r="S69" s="10" t="s">
        <v>55</v>
      </c>
      <c r="T69" s="10" t="str">
        <f>VLOOKUP(G69,'Sheet 1 (2)'!$H$4:$O$536,8,FALSE)</f>
        <v/>
      </c>
      <c r="U69" s="10" t="s">
        <v>425</v>
      </c>
      <c r="V69" s="10" t="s">
        <v>433</v>
      </c>
      <c r="W69" s="10" t="s">
        <v>55</v>
      </c>
      <c r="X69" s="10" t="str">
        <f>VLOOKUP(G69,'Sheet 1 (2)'!$H$4:$Q$536,10,FALSE)</f>
        <v/>
      </c>
      <c r="Y69" s="10" t="str">
        <f t="shared" si="2"/>
        <v/>
      </c>
      <c r="Z69" s="10" t="s">
        <v>447</v>
      </c>
      <c r="AA69" s="10" t="s">
        <v>55</v>
      </c>
      <c r="AB69" s="10" t="str">
        <f>VLOOKUP(G69,'Sheet 1 (2)'!$H$4:$S$536,12,FALSE)</f>
        <v/>
      </c>
      <c r="AC69" s="10" t="str">
        <f t="shared" ref="AC69:AC90" si="13">IF(AA69&lt;&gt;"",AA69,AB69)</f>
        <v/>
      </c>
      <c r="AD69" s="10" t="s">
        <v>55</v>
      </c>
      <c r="AE69" s="10" t="str">
        <f>VLOOKUP(G69,'Sheet 1 (2)'!$H$4:$AF$536,25,FALSE)</f>
        <v/>
      </c>
      <c r="AF69" s="10" t="s">
        <v>176</v>
      </c>
      <c r="AG69" s="10" t="s">
        <v>427</v>
      </c>
      <c r="AH69" s="10" t="s">
        <v>55</v>
      </c>
      <c r="AI69" s="10" t="str">
        <f>VLOOKUP(G69,'Sheet 1 (2)'!$H$4:$AG$536,26,FALSE)</f>
        <v/>
      </c>
      <c r="AJ69" s="10" t="s">
        <v>82</v>
      </c>
      <c r="AK69" s="10" t="s">
        <v>55</v>
      </c>
      <c r="AL69" s="10" t="str">
        <f>VLOOKUP(G69,'Sheet 1 (2)'!$H$4:$AH$536,27,FALSE)</f>
        <v/>
      </c>
      <c r="AM69" s="10" t="s">
        <v>428</v>
      </c>
      <c r="AN69" s="10">
        <v>1</v>
      </c>
      <c r="AO69" s="10">
        <f t="shared" si="5"/>
        <v>1</v>
      </c>
      <c r="AP69" s="11" t="s">
        <v>82</v>
      </c>
      <c r="AQ69" s="11" t="s">
        <v>82</v>
      </c>
      <c r="AR69" s="11" t="s">
        <v>82</v>
      </c>
    </row>
    <row r="70" spans="1:44" ht="15.75" customHeight="1" x14ac:dyDescent="0.2">
      <c r="A70" s="10" t="s">
        <v>413</v>
      </c>
      <c r="B70" s="10" t="s">
        <v>414</v>
      </c>
      <c r="C70" s="10" t="s">
        <v>415</v>
      </c>
      <c r="D70" s="10" t="s">
        <v>416</v>
      </c>
      <c r="E70" s="10" t="s">
        <v>417</v>
      </c>
      <c r="F70" s="10" t="s">
        <v>418</v>
      </c>
      <c r="G70" s="10" t="s">
        <v>448</v>
      </c>
      <c r="H70" s="10" t="s">
        <v>449</v>
      </c>
      <c r="I70" s="10" t="s">
        <v>82</v>
      </c>
      <c r="J70" s="10"/>
      <c r="K70" s="10"/>
      <c r="L70" s="10" t="s">
        <v>450</v>
      </c>
      <c r="M70" s="10" t="s">
        <v>451</v>
      </c>
      <c r="N70" s="10" t="s">
        <v>55</v>
      </c>
      <c r="O70" s="10" t="str">
        <f>VLOOKUP(G70,'Sheet 1 (2)'!$H$4:$M$536,6,FALSE)</f>
        <v/>
      </c>
      <c r="P70" s="10" t="s">
        <v>452</v>
      </c>
      <c r="Q70" s="10"/>
      <c r="R70" s="10" t="s">
        <v>264</v>
      </c>
      <c r="S70" s="10" t="s">
        <v>55</v>
      </c>
      <c r="T70" s="10" t="str">
        <f>VLOOKUP(G70,'Sheet 1 (2)'!$H$4:$O$536,8,FALSE)</f>
        <v/>
      </c>
      <c r="U70" s="10" t="s">
        <v>264</v>
      </c>
      <c r="V70" s="10" t="s">
        <v>433</v>
      </c>
      <c r="W70" s="10" t="s">
        <v>55</v>
      </c>
      <c r="X70" s="10" t="str">
        <f>VLOOKUP(G70,'Sheet 1 (2)'!$H$4:$Q$536,10,FALSE)</f>
        <v/>
      </c>
      <c r="Y70" s="10" t="str">
        <f t="shared" si="2"/>
        <v/>
      </c>
      <c r="Z70" s="10" t="s">
        <v>453</v>
      </c>
      <c r="AA70" s="10" t="s">
        <v>55</v>
      </c>
      <c r="AB70" s="10" t="str">
        <f>VLOOKUP(G70,'Sheet 1 (2)'!$H$4:$S$536,12,FALSE)</f>
        <v/>
      </c>
      <c r="AC70" s="10" t="str">
        <f t="shared" si="13"/>
        <v/>
      </c>
      <c r="AD70" s="10" t="s">
        <v>55</v>
      </c>
      <c r="AE70" s="10" t="str">
        <f>VLOOKUP(G70,'Sheet 1 (2)'!$H$4:$AF$536,25,FALSE)</f>
        <v/>
      </c>
      <c r="AF70" s="10" t="s">
        <v>411</v>
      </c>
      <c r="AG70" s="10" t="s">
        <v>411</v>
      </c>
      <c r="AH70" s="10" t="s">
        <v>55</v>
      </c>
      <c r="AI70" s="10" t="str">
        <f>VLOOKUP(G70,'Sheet 1 (2)'!$H$4:$AG$536,26,FALSE)</f>
        <v/>
      </c>
      <c r="AJ70" s="10" t="s">
        <v>82</v>
      </c>
      <c r="AK70" s="10" t="s">
        <v>55</v>
      </c>
      <c r="AL70" s="10" t="str">
        <f>VLOOKUP(G70,'Sheet 1 (2)'!$H$4:$AH$536,27,FALSE)</f>
        <v/>
      </c>
      <c r="AM70" s="10" t="str">
        <f t="shared" ref="AM70:AM99" si="14">IF(AK70&lt;&gt;"",AK70,AL70)</f>
        <v/>
      </c>
      <c r="AN70" s="10">
        <v>1</v>
      </c>
      <c r="AO70" s="10">
        <f t="shared" si="5"/>
        <v>1</v>
      </c>
      <c r="AP70" s="11" t="s">
        <v>82</v>
      </c>
      <c r="AQ70" s="11" t="s">
        <v>82</v>
      </c>
      <c r="AR70" s="11" t="s">
        <v>82</v>
      </c>
    </row>
    <row r="71" spans="1:44" ht="15.75" customHeight="1" x14ac:dyDescent="0.2">
      <c r="A71" s="10" t="s">
        <v>413</v>
      </c>
      <c r="B71" s="10" t="s">
        <v>414</v>
      </c>
      <c r="C71" s="10" t="s">
        <v>454</v>
      </c>
      <c r="D71" s="10" t="s">
        <v>455</v>
      </c>
      <c r="E71" s="10" t="s">
        <v>456</v>
      </c>
      <c r="F71" s="10" t="s">
        <v>457</v>
      </c>
      <c r="G71" s="10" t="s">
        <v>458</v>
      </c>
      <c r="H71" s="10" t="s">
        <v>459</v>
      </c>
      <c r="I71" s="10" t="s">
        <v>82</v>
      </c>
      <c r="J71" s="10"/>
      <c r="K71" s="10"/>
      <c r="L71" s="10" t="s">
        <v>460</v>
      </c>
      <c r="M71" s="10" t="s">
        <v>461</v>
      </c>
      <c r="N71" s="10" t="s">
        <v>55</v>
      </c>
      <c r="O71" s="10" t="str">
        <f>VLOOKUP(G71,'Sheet 1 (2)'!$H$4:$M$536,6,FALSE)</f>
        <v/>
      </c>
      <c r="P71" s="10" t="s">
        <v>462</v>
      </c>
      <c r="Q71" s="10"/>
      <c r="R71" s="10" t="s">
        <v>264</v>
      </c>
      <c r="S71" s="10" t="s">
        <v>55</v>
      </c>
      <c r="T71" s="10" t="str">
        <f>VLOOKUP(G71,'Sheet 1 (2)'!$H$4:$O$536,8,FALSE)</f>
        <v/>
      </c>
      <c r="U71" s="10" t="s">
        <v>264</v>
      </c>
      <c r="V71" s="10" t="s">
        <v>433</v>
      </c>
      <c r="W71" s="10" t="s">
        <v>55</v>
      </c>
      <c r="X71" s="10" t="str">
        <f>VLOOKUP(G71,'Sheet 1 (2)'!$H$4:$Q$536,10,FALSE)</f>
        <v/>
      </c>
      <c r="Y71" s="10" t="str">
        <f t="shared" si="2"/>
        <v/>
      </c>
      <c r="Z71" s="10" t="s">
        <v>463</v>
      </c>
      <c r="AA71" s="10" t="s">
        <v>55</v>
      </c>
      <c r="AB71" s="10" t="str">
        <f>VLOOKUP(G71,'Sheet 1 (2)'!$H$4:$S$536,12,FALSE)</f>
        <v/>
      </c>
      <c r="AC71" s="10" t="str">
        <f t="shared" si="13"/>
        <v/>
      </c>
      <c r="AD71" s="10" t="s">
        <v>55</v>
      </c>
      <c r="AE71" s="10" t="str">
        <f>VLOOKUP(G71,'Sheet 1 (2)'!$H$4:$AF$536,25,FALSE)</f>
        <v/>
      </c>
      <c r="AF71" s="10" t="s">
        <v>187</v>
      </c>
      <c r="AG71" s="10" t="str">
        <f t="shared" ref="AG71:AG117" si="15">IF(AD71&lt;&gt;"",AD71,AE71)</f>
        <v/>
      </c>
      <c r="AH71" s="10" t="s">
        <v>55</v>
      </c>
      <c r="AI71" s="10" t="str">
        <f>VLOOKUP(G71,'Sheet 1 (2)'!$H$4:$AG$536,26,FALSE)</f>
        <v/>
      </c>
      <c r="AJ71" s="10" t="s">
        <v>82</v>
      </c>
      <c r="AK71" s="10" t="s">
        <v>55</v>
      </c>
      <c r="AL71" s="10" t="str">
        <f>VLOOKUP(G71,'Sheet 1 (2)'!$H$4:$AH$536,27,FALSE)</f>
        <v/>
      </c>
      <c r="AM71" s="10" t="str">
        <f t="shared" si="14"/>
        <v/>
      </c>
      <c r="AN71" s="10">
        <v>1</v>
      </c>
      <c r="AO71" s="10">
        <f t="shared" si="5"/>
        <v>1</v>
      </c>
      <c r="AP71" s="11" t="s">
        <v>82</v>
      </c>
      <c r="AQ71" s="11" t="s">
        <v>464</v>
      </c>
      <c r="AR71" s="11" t="s">
        <v>82</v>
      </c>
    </row>
    <row r="72" spans="1:44" ht="15.75" customHeight="1" x14ac:dyDescent="0.2">
      <c r="A72" s="10" t="s">
        <v>413</v>
      </c>
      <c r="B72" s="10" t="s">
        <v>414</v>
      </c>
      <c r="C72" s="10" t="s">
        <v>454</v>
      </c>
      <c r="D72" s="10" t="s">
        <v>455</v>
      </c>
      <c r="E72" s="10" t="s">
        <v>456</v>
      </c>
      <c r="F72" s="10" t="s">
        <v>457</v>
      </c>
      <c r="G72" s="10" t="s">
        <v>465</v>
      </c>
      <c r="H72" s="10" t="s">
        <v>466</v>
      </c>
      <c r="I72" s="10" t="s">
        <v>82</v>
      </c>
      <c r="J72" s="10"/>
      <c r="K72" s="10"/>
      <c r="L72" s="10" t="s">
        <v>467</v>
      </c>
      <c r="M72" s="10" t="s">
        <v>468</v>
      </c>
      <c r="N72" s="10" t="s">
        <v>55</v>
      </c>
      <c r="O72" s="10" t="str">
        <f>VLOOKUP(G72,'Sheet 1 (2)'!$H$4:$M$536,6,FALSE)</f>
        <v/>
      </c>
      <c r="P72" s="10" t="s">
        <v>462</v>
      </c>
      <c r="Q72" s="10"/>
      <c r="R72" s="10" t="s">
        <v>264</v>
      </c>
      <c r="S72" s="10" t="s">
        <v>55</v>
      </c>
      <c r="T72" s="10" t="str">
        <f>VLOOKUP(G72,'Sheet 1 (2)'!$H$4:$O$536,8,FALSE)</f>
        <v/>
      </c>
      <c r="U72" s="10" t="s">
        <v>264</v>
      </c>
      <c r="V72" s="10" t="s">
        <v>433</v>
      </c>
      <c r="W72" s="10" t="s">
        <v>55</v>
      </c>
      <c r="X72" s="10" t="str">
        <f>VLOOKUP(G72,'Sheet 1 (2)'!$H$4:$Q$536,10,FALSE)</f>
        <v/>
      </c>
      <c r="Y72" s="10" t="str">
        <f t="shared" si="2"/>
        <v/>
      </c>
      <c r="Z72" s="10" t="s">
        <v>469</v>
      </c>
      <c r="AA72" s="10" t="s">
        <v>55</v>
      </c>
      <c r="AB72" s="10" t="str">
        <f>VLOOKUP(G72,'Sheet 1 (2)'!$H$4:$S$536,12,FALSE)</f>
        <v/>
      </c>
      <c r="AC72" s="10" t="str">
        <f t="shared" si="13"/>
        <v/>
      </c>
      <c r="AD72" s="10" t="s">
        <v>55</v>
      </c>
      <c r="AE72" s="10" t="str">
        <f>VLOOKUP(G72,'Sheet 1 (2)'!$H$4:$AF$536,25,FALSE)</f>
        <v/>
      </c>
      <c r="AF72" s="10" t="s">
        <v>187</v>
      </c>
      <c r="AG72" s="10" t="str">
        <f t="shared" si="15"/>
        <v/>
      </c>
      <c r="AH72" s="10" t="s">
        <v>55</v>
      </c>
      <c r="AI72" s="10" t="str">
        <f>VLOOKUP(G72,'Sheet 1 (2)'!$H$4:$AG$536,26,FALSE)</f>
        <v/>
      </c>
      <c r="AJ72" s="10" t="s">
        <v>82</v>
      </c>
      <c r="AK72" s="10" t="s">
        <v>55</v>
      </c>
      <c r="AL72" s="10" t="str">
        <f>VLOOKUP(G72,'Sheet 1 (2)'!$H$4:$AH$536,27,FALSE)</f>
        <v/>
      </c>
      <c r="AM72" s="10" t="str">
        <f t="shared" si="14"/>
        <v/>
      </c>
      <c r="AN72" s="10">
        <v>1</v>
      </c>
      <c r="AO72" s="10">
        <f t="shared" si="5"/>
        <v>1</v>
      </c>
      <c r="AP72" s="11" t="s">
        <v>82</v>
      </c>
      <c r="AQ72" s="11" t="s">
        <v>464</v>
      </c>
      <c r="AR72" s="11" t="s">
        <v>82</v>
      </c>
    </row>
    <row r="73" spans="1:44" ht="15.75" customHeight="1" x14ac:dyDescent="0.2">
      <c r="A73" s="10" t="s">
        <v>413</v>
      </c>
      <c r="B73" s="10" t="s">
        <v>414</v>
      </c>
      <c r="C73" s="10" t="s">
        <v>454</v>
      </c>
      <c r="D73" s="10" t="s">
        <v>455</v>
      </c>
      <c r="E73" s="10" t="s">
        <v>456</v>
      </c>
      <c r="F73" s="10" t="s">
        <v>457</v>
      </c>
      <c r="G73" s="10" t="s">
        <v>470</v>
      </c>
      <c r="H73" s="10" t="s">
        <v>471</v>
      </c>
      <c r="I73" s="10" t="s">
        <v>82</v>
      </c>
      <c r="J73" s="10"/>
      <c r="K73" s="10"/>
      <c r="L73" s="10" t="s">
        <v>460</v>
      </c>
      <c r="M73" s="10" t="s">
        <v>472</v>
      </c>
      <c r="N73" s="10" t="s">
        <v>55</v>
      </c>
      <c r="O73" s="10" t="str">
        <f>VLOOKUP(G73,'Sheet 1 (2)'!$H$4:$M$536,6,FALSE)</f>
        <v/>
      </c>
      <c r="P73" s="10" t="s">
        <v>462</v>
      </c>
      <c r="Q73" s="10"/>
      <c r="R73" s="10" t="s">
        <v>264</v>
      </c>
      <c r="S73" s="10" t="s">
        <v>55</v>
      </c>
      <c r="T73" s="10" t="str">
        <f>VLOOKUP(G73,'Sheet 1 (2)'!$H$4:$O$536,8,FALSE)</f>
        <v/>
      </c>
      <c r="U73" s="11" t="s">
        <v>264</v>
      </c>
      <c r="V73" s="10" t="s">
        <v>433</v>
      </c>
      <c r="W73" s="10" t="s">
        <v>55</v>
      </c>
      <c r="X73" s="10" t="str">
        <f>VLOOKUP(G73,'Sheet 1 (2)'!$H$4:$Q$536,10,FALSE)</f>
        <v/>
      </c>
      <c r="Y73" s="10" t="str">
        <f t="shared" si="2"/>
        <v/>
      </c>
      <c r="Z73" s="10" t="s">
        <v>473</v>
      </c>
      <c r="AA73" s="10" t="s">
        <v>55</v>
      </c>
      <c r="AB73" s="10" t="str">
        <f>VLOOKUP(G73,'Sheet 1 (2)'!$H$4:$S$536,12,FALSE)</f>
        <v/>
      </c>
      <c r="AC73" s="10" t="str">
        <f t="shared" si="13"/>
        <v/>
      </c>
      <c r="AD73" s="10" t="s">
        <v>55</v>
      </c>
      <c r="AE73" s="10" t="str">
        <f>VLOOKUP(G73,'Sheet 1 (2)'!$H$4:$AF$536,25,FALSE)</f>
        <v/>
      </c>
      <c r="AF73" s="10" t="s">
        <v>187</v>
      </c>
      <c r="AG73" s="10" t="str">
        <f t="shared" si="15"/>
        <v/>
      </c>
      <c r="AH73" s="10" t="s">
        <v>55</v>
      </c>
      <c r="AI73" s="10" t="str">
        <f>VLOOKUP(G73,'Sheet 1 (2)'!$H$4:$AG$536,26,FALSE)</f>
        <v/>
      </c>
      <c r="AJ73" s="10" t="s">
        <v>82</v>
      </c>
      <c r="AK73" s="10" t="s">
        <v>55</v>
      </c>
      <c r="AL73" s="10" t="str">
        <f>VLOOKUP(G73,'Sheet 1 (2)'!$H$4:$AH$536,27,FALSE)</f>
        <v/>
      </c>
      <c r="AM73" s="10" t="str">
        <f t="shared" si="14"/>
        <v/>
      </c>
      <c r="AN73" s="10">
        <v>1</v>
      </c>
      <c r="AO73" s="10">
        <f t="shared" si="5"/>
        <v>1</v>
      </c>
      <c r="AP73" s="11" t="s">
        <v>82</v>
      </c>
      <c r="AQ73" s="11" t="s">
        <v>464</v>
      </c>
      <c r="AR73" s="11" t="s">
        <v>82</v>
      </c>
    </row>
    <row r="74" spans="1:44" ht="15.75" customHeight="1" x14ac:dyDescent="0.2">
      <c r="A74" s="10" t="s">
        <v>413</v>
      </c>
      <c r="B74" s="10" t="s">
        <v>414</v>
      </c>
      <c r="C74" s="10" t="s">
        <v>454</v>
      </c>
      <c r="D74" s="10" t="s">
        <v>455</v>
      </c>
      <c r="E74" s="10" t="s">
        <v>456</v>
      </c>
      <c r="F74" s="10" t="s">
        <v>457</v>
      </c>
      <c r="G74" s="10" t="s">
        <v>474</v>
      </c>
      <c r="H74" s="10" t="s">
        <v>475</v>
      </c>
      <c r="I74" s="10" t="s">
        <v>82</v>
      </c>
      <c r="J74" s="10"/>
      <c r="K74" s="10"/>
      <c r="L74" s="10" t="s">
        <v>467</v>
      </c>
      <c r="M74" s="10" t="s">
        <v>476</v>
      </c>
      <c r="N74" s="10" t="s">
        <v>55</v>
      </c>
      <c r="O74" s="10" t="str">
        <f>VLOOKUP(G74,'Sheet 1 (2)'!$H$4:$M$536,6,FALSE)</f>
        <v/>
      </c>
      <c r="P74" s="10" t="s">
        <v>462</v>
      </c>
      <c r="Q74" s="10"/>
      <c r="R74" s="10" t="s">
        <v>264</v>
      </c>
      <c r="S74" s="10" t="s">
        <v>55</v>
      </c>
      <c r="T74" s="10" t="str">
        <f>VLOOKUP(G74,'Sheet 1 (2)'!$H$4:$O$536,8,FALSE)</f>
        <v/>
      </c>
      <c r="U74" s="10" t="s">
        <v>264</v>
      </c>
      <c r="V74" s="10" t="s">
        <v>433</v>
      </c>
      <c r="W74" s="10" t="s">
        <v>55</v>
      </c>
      <c r="X74" s="10" t="str">
        <f>VLOOKUP(G74,'Sheet 1 (2)'!$H$4:$Q$536,10,FALSE)</f>
        <v/>
      </c>
      <c r="Y74" s="10" t="str">
        <f t="shared" si="2"/>
        <v/>
      </c>
      <c r="Z74" s="10" t="s">
        <v>477</v>
      </c>
      <c r="AA74" s="10" t="s">
        <v>55</v>
      </c>
      <c r="AB74" s="10" t="str">
        <f>VLOOKUP(G74,'Sheet 1 (2)'!$H$4:$S$536,12,FALSE)</f>
        <v/>
      </c>
      <c r="AC74" s="10" t="str">
        <f t="shared" si="13"/>
        <v/>
      </c>
      <c r="AD74" s="10" t="s">
        <v>55</v>
      </c>
      <c r="AE74" s="10" t="str">
        <f>VLOOKUP(G74,'Sheet 1 (2)'!$H$4:$AF$536,25,FALSE)</f>
        <v/>
      </c>
      <c r="AF74" s="10" t="s">
        <v>187</v>
      </c>
      <c r="AG74" s="10" t="str">
        <f t="shared" si="15"/>
        <v/>
      </c>
      <c r="AH74" s="10" t="s">
        <v>55</v>
      </c>
      <c r="AI74" s="10" t="str">
        <f>VLOOKUP(G74,'Sheet 1 (2)'!$H$4:$AG$536,26,FALSE)</f>
        <v/>
      </c>
      <c r="AJ74" s="10" t="s">
        <v>82</v>
      </c>
      <c r="AK74" s="10" t="s">
        <v>55</v>
      </c>
      <c r="AL74" s="10" t="str">
        <f>VLOOKUP(G74,'Sheet 1 (2)'!$H$4:$AH$536,27,FALSE)</f>
        <v/>
      </c>
      <c r="AM74" s="10" t="str">
        <f t="shared" si="14"/>
        <v/>
      </c>
      <c r="AN74" s="10">
        <v>1</v>
      </c>
      <c r="AO74" s="10">
        <f t="shared" si="5"/>
        <v>1</v>
      </c>
      <c r="AP74" s="11" t="s">
        <v>82</v>
      </c>
      <c r="AQ74" s="11" t="s">
        <v>464</v>
      </c>
      <c r="AR74" s="11" t="s">
        <v>82</v>
      </c>
    </row>
    <row r="75" spans="1:44" ht="15.75" customHeight="1" x14ac:dyDescent="0.2">
      <c r="A75" s="10" t="s">
        <v>413</v>
      </c>
      <c r="B75" s="10" t="s">
        <v>414</v>
      </c>
      <c r="C75" s="10" t="s">
        <v>454</v>
      </c>
      <c r="D75" s="10" t="s">
        <v>455</v>
      </c>
      <c r="E75" s="10" t="s">
        <v>456</v>
      </c>
      <c r="F75" s="10" t="s">
        <v>457</v>
      </c>
      <c r="G75" s="10" t="s">
        <v>478</v>
      </c>
      <c r="H75" s="10" t="s">
        <v>479</v>
      </c>
      <c r="I75" s="10" t="s">
        <v>82</v>
      </c>
      <c r="J75" s="10"/>
      <c r="K75" s="10"/>
      <c r="L75" s="10" t="s">
        <v>460</v>
      </c>
      <c r="M75" s="10" t="s">
        <v>480</v>
      </c>
      <c r="N75" s="10" t="s">
        <v>55</v>
      </c>
      <c r="O75" s="10" t="str">
        <f>VLOOKUP(G75,'Sheet 1 (2)'!$H$4:$M$536,6,FALSE)</f>
        <v/>
      </c>
      <c r="P75" s="10" t="s">
        <v>462</v>
      </c>
      <c r="Q75" s="10"/>
      <c r="R75" s="10" t="s">
        <v>264</v>
      </c>
      <c r="S75" s="10" t="s">
        <v>55</v>
      </c>
      <c r="T75" s="10" t="str">
        <f>VLOOKUP(G75,'Sheet 1 (2)'!$H$4:$O$536,8,FALSE)</f>
        <v/>
      </c>
      <c r="U75" s="10" t="s">
        <v>264</v>
      </c>
      <c r="V75" s="10" t="s">
        <v>433</v>
      </c>
      <c r="W75" s="10" t="s">
        <v>55</v>
      </c>
      <c r="X75" s="10" t="str">
        <f>VLOOKUP(G75,'Sheet 1 (2)'!$H$4:$Q$536,10,FALSE)</f>
        <v/>
      </c>
      <c r="Y75" s="10" t="str">
        <f t="shared" si="2"/>
        <v/>
      </c>
      <c r="Z75" s="10" t="s">
        <v>481</v>
      </c>
      <c r="AA75" s="10" t="s">
        <v>55</v>
      </c>
      <c r="AB75" s="10" t="str">
        <f>VLOOKUP(G75,'Sheet 1 (2)'!$H$4:$S$536,12,FALSE)</f>
        <v/>
      </c>
      <c r="AC75" s="10" t="str">
        <f t="shared" si="13"/>
        <v/>
      </c>
      <c r="AD75" s="10" t="s">
        <v>55</v>
      </c>
      <c r="AE75" s="10" t="str">
        <f>VLOOKUP(G75,'Sheet 1 (2)'!$H$4:$AF$536,25,FALSE)</f>
        <v/>
      </c>
      <c r="AF75" s="10" t="s">
        <v>120</v>
      </c>
      <c r="AG75" s="10" t="str">
        <f t="shared" si="15"/>
        <v/>
      </c>
      <c r="AH75" s="10" t="s">
        <v>55</v>
      </c>
      <c r="AI75" s="10" t="str">
        <f>VLOOKUP(G75,'Sheet 1 (2)'!$H$4:$AG$536,26,FALSE)</f>
        <v/>
      </c>
      <c r="AJ75" s="10" t="s">
        <v>82</v>
      </c>
      <c r="AK75" s="10" t="s">
        <v>55</v>
      </c>
      <c r="AL75" s="10" t="str">
        <f>VLOOKUP(G75,'Sheet 1 (2)'!$H$4:$AH$536,27,FALSE)</f>
        <v/>
      </c>
      <c r="AM75" s="10" t="str">
        <f t="shared" si="14"/>
        <v/>
      </c>
      <c r="AN75" s="10">
        <v>1</v>
      </c>
      <c r="AO75" s="10">
        <f t="shared" si="5"/>
        <v>1</v>
      </c>
      <c r="AP75" s="11" t="s">
        <v>82</v>
      </c>
      <c r="AQ75" s="11" t="s">
        <v>464</v>
      </c>
      <c r="AR75" s="11" t="s">
        <v>82</v>
      </c>
    </row>
    <row r="76" spans="1:44" ht="15.75" customHeight="1" x14ac:dyDescent="0.2">
      <c r="A76" s="10" t="s">
        <v>413</v>
      </c>
      <c r="B76" s="10" t="s">
        <v>414</v>
      </c>
      <c r="C76" s="10" t="s">
        <v>454</v>
      </c>
      <c r="D76" s="10" t="s">
        <v>455</v>
      </c>
      <c r="E76" s="10" t="s">
        <v>456</v>
      </c>
      <c r="F76" s="10" t="s">
        <v>457</v>
      </c>
      <c r="G76" s="10" t="s">
        <v>482</v>
      </c>
      <c r="H76" s="10" t="s">
        <v>483</v>
      </c>
      <c r="I76" s="10" t="s">
        <v>82</v>
      </c>
      <c r="J76" s="10"/>
      <c r="K76" s="10"/>
      <c r="L76" s="10" t="s">
        <v>460</v>
      </c>
      <c r="M76" s="10" t="s">
        <v>480</v>
      </c>
      <c r="N76" s="10" t="s">
        <v>55</v>
      </c>
      <c r="O76" s="10" t="str">
        <f>VLOOKUP(G76,'Sheet 1 (2)'!$H$4:$M$536,6,FALSE)</f>
        <v/>
      </c>
      <c r="P76" s="10" t="s">
        <v>462</v>
      </c>
      <c r="Q76" s="10"/>
      <c r="R76" s="10" t="s">
        <v>264</v>
      </c>
      <c r="S76" s="10" t="s">
        <v>55</v>
      </c>
      <c r="T76" s="10" t="str">
        <f>VLOOKUP(G76,'Sheet 1 (2)'!$H$4:$O$536,8,FALSE)</f>
        <v/>
      </c>
      <c r="U76" s="10" t="s">
        <v>264</v>
      </c>
      <c r="V76" s="10" t="s">
        <v>433</v>
      </c>
      <c r="W76" s="10" t="s">
        <v>55</v>
      </c>
      <c r="X76" s="10" t="str">
        <f>VLOOKUP(G76,'Sheet 1 (2)'!$H$4:$Q$536,10,FALSE)</f>
        <v/>
      </c>
      <c r="Y76" s="10" t="str">
        <f t="shared" si="2"/>
        <v/>
      </c>
      <c r="Z76" s="10" t="s">
        <v>484</v>
      </c>
      <c r="AA76" s="10" t="s">
        <v>55</v>
      </c>
      <c r="AB76" s="10" t="str">
        <f>VLOOKUP(G76,'Sheet 1 (2)'!$H$4:$S$536,12,FALSE)</f>
        <v/>
      </c>
      <c r="AC76" s="10" t="str">
        <f t="shared" si="13"/>
        <v/>
      </c>
      <c r="AD76" s="10" t="s">
        <v>55</v>
      </c>
      <c r="AE76" s="10" t="str">
        <f>VLOOKUP(G76,'Sheet 1 (2)'!$H$4:$AF$536,25,FALSE)</f>
        <v/>
      </c>
      <c r="AF76" s="10" t="s">
        <v>120</v>
      </c>
      <c r="AG76" s="10" t="str">
        <f t="shared" si="15"/>
        <v/>
      </c>
      <c r="AH76" s="10" t="s">
        <v>55</v>
      </c>
      <c r="AI76" s="10" t="str">
        <f>VLOOKUP(G76,'Sheet 1 (2)'!$H$4:$AG$536,26,FALSE)</f>
        <v/>
      </c>
      <c r="AJ76" s="10" t="s">
        <v>82</v>
      </c>
      <c r="AK76" s="10" t="s">
        <v>55</v>
      </c>
      <c r="AL76" s="10" t="str">
        <f>VLOOKUP(G76,'Sheet 1 (2)'!$H$4:$AH$536,27,FALSE)</f>
        <v/>
      </c>
      <c r="AM76" s="10" t="str">
        <f t="shared" si="14"/>
        <v/>
      </c>
      <c r="AN76" s="10">
        <v>1</v>
      </c>
      <c r="AO76" s="10">
        <f t="shared" si="5"/>
        <v>1</v>
      </c>
      <c r="AP76" s="11" t="s">
        <v>82</v>
      </c>
      <c r="AQ76" s="11" t="s">
        <v>464</v>
      </c>
      <c r="AR76" s="11" t="s">
        <v>82</v>
      </c>
    </row>
    <row r="77" spans="1:44" ht="15.75" customHeight="1" x14ac:dyDescent="0.2">
      <c r="A77" s="10" t="s">
        <v>413</v>
      </c>
      <c r="B77" s="10" t="s">
        <v>414</v>
      </c>
      <c r="C77" s="10" t="s">
        <v>454</v>
      </c>
      <c r="D77" s="10" t="s">
        <v>455</v>
      </c>
      <c r="E77" s="10" t="s">
        <v>456</v>
      </c>
      <c r="F77" s="10" t="s">
        <v>457</v>
      </c>
      <c r="G77" s="10" t="s">
        <v>485</v>
      </c>
      <c r="H77" s="10" t="s">
        <v>486</v>
      </c>
      <c r="I77" s="10" t="s">
        <v>82</v>
      </c>
      <c r="J77" s="10"/>
      <c r="K77" s="10"/>
      <c r="L77" s="10" t="s">
        <v>460</v>
      </c>
      <c r="M77" s="10" t="s">
        <v>480</v>
      </c>
      <c r="N77" s="10" t="s">
        <v>55</v>
      </c>
      <c r="O77" s="10" t="str">
        <f>VLOOKUP(G77,'Sheet 1 (2)'!$H$4:$M$536,6,FALSE)</f>
        <v/>
      </c>
      <c r="P77" s="10" t="s">
        <v>462</v>
      </c>
      <c r="Q77" s="10"/>
      <c r="R77" s="10" t="s">
        <v>264</v>
      </c>
      <c r="S77" s="10" t="s">
        <v>55</v>
      </c>
      <c r="T77" s="10" t="str">
        <f>VLOOKUP(G77,'Sheet 1 (2)'!$H$4:$O$536,8,FALSE)</f>
        <v/>
      </c>
      <c r="U77" s="10" t="s">
        <v>264</v>
      </c>
      <c r="V77" s="10" t="s">
        <v>433</v>
      </c>
      <c r="W77" s="10" t="s">
        <v>55</v>
      </c>
      <c r="X77" s="10" t="str">
        <f>VLOOKUP(G77,'Sheet 1 (2)'!$H$4:$Q$536,10,FALSE)</f>
        <v/>
      </c>
      <c r="Y77" s="10" t="str">
        <f t="shared" si="2"/>
        <v/>
      </c>
      <c r="Z77" s="10" t="s">
        <v>487</v>
      </c>
      <c r="AA77" s="10" t="s">
        <v>55</v>
      </c>
      <c r="AB77" s="10" t="str">
        <f>VLOOKUP(G77,'Sheet 1 (2)'!$H$4:$S$536,12,FALSE)</f>
        <v/>
      </c>
      <c r="AC77" s="10" t="str">
        <f t="shared" si="13"/>
        <v/>
      </c>
      <c r="AD77" s="10" t="s">
        <v>55</v>
      </c>
      <c r="AE77" s="10" t="str">
        <f>VLOOKUP(G77,'Sheet 1 (2)'!$H$4:$AF$536,25,FALSE)</f>
        <v/>
      </c>
      <c r="AF77" s="10" t="s">
        <v>120</v>
      </c>
      <c r="AG77" s="10" t="str">
        <f t="shared" si="15"/>
        <v/>
      </c>
      <c r="AH77" s="10" t="s">
        <v>55</v>
      </c>
      <c r="AI77" s="10" t="str">
        <f>VLOOKUP(G77,'Sheet 1 (2)'!$H$4:$AG$536,26,FALSE)</f>
        <v/>
      </c>
      <c r="AJ77" s="10" t="s">
        <v>82</v>
      </c>
      <c r="AK77" s="10" t="s">
        <v>55</v>
      </c>
      <c r="AL77" s="10" t="str">
        <f>VLOOKUP(G77,'Sheet 1 (2)'!$H$4:$AH$536,27,FALSE)</f>
        <v/>
      </c>
      <c r="AM77" s="10" t="str">
        <f t="shared" si="14"/>
        <v/>
      </c>
      <c r="AN77" s="10">
        <v>1</v>
      </c>
      <c r="AO77" s="10">
        <f t="shared" si="5"/>
        <v>1</v>
      </c>
      <c r="AP77" s="11" t="s">
        <v>82</v>
      </c>
      <c r="AQ77" s="11" t="s">
        <v>82</v>
      </c>
      <c r="AR77" s="11" t="s">
        <v>82</v>
      </c>
    </row>
    <row r="78" spans="1:44" ht="15.75" customHeight="1" x14ac:dyDescent="0.2">
      <c r="A78" s="10" t="s">
        <v>413</v>
      </c>
      <c r="B78" s="10" t="s">
        <v>414</v>
      </c>
      <c r="C78" s="10" t="s">
        <v>454</v>
      </c>
      <c r="D78" s="10" t="s">
        <v>455</v>
      </c>
      <c r="E78" s="10" t="s">
        <v>456</v>
      </c>
      <c r="F78" s="10" t="s">
        <v>457</v>
      </c>
      <c r="G78" s="10" t="s">
        <v>488</v>
      </c>
      <c r="H78" s="10" t="s">
        <v>489</v>
      </c>
      <c r="I78" s="10" t="s">
        <v>82</v>
      </c>
      <c r="J78" s="10"/>
      <c r="K78" s="10"/>
      <c r="L78" s="10" t="s">
        <v>460</v>
      </c>
      <c r="M78" s="10" t="s">
        <v>480</v>
      </c>
      <c r="N78" s="10" t="s">
        <v>55</v>
      </c>
      <c r="O78" s="10" t="str">
        <f>VLOOKUP(G78,'Sheet 1 (2)'!$H$4:$M$536,6,FALSE)</f>
        <v/>
      </c>
      <c r="P78" s="10" t="s">
        <v>462</v>
      </c>
      <c r="Q78" s="10"/>
      <c r="R78" s="10" t="s">
        <v>264</v>
      </c>
      <c r="S78" s="10" t="s">
        <v>55</v>
      </c>
      <c r="T78" s="10" t="str">
        <f>VLOOKUP(G78,'Sheet 1 (2)'!$H$4:$O$536,8,FALSE)</f>
        <v/>
      </c>
      <c r="U78" s="10" t="s">
        <v>264</v>
      </c>
      <c r="V78" s="10" t="s">
        <v>433</v>
      </c>
      <c r="W78" s="10" t="s">
        <v>55</v>
      </c>
      <c r="X78" s="10" t="str">
        <f>VLOOKUP(G78,'Sheet 1 (2)'!$H$4:$Q$536,10,FALSE)</f>
        <v/>
      </c>
      <c r="Y78" s="10" t="str">
        <f t="shared" si="2"/>
        <v/>
      </c>
      <c r="Z78" s="10" t="s">
        <v>490</v>
      </c>
      <c r="AA78" s="10" t="s">
        <v>55</v>
      </c>
      <c r="AB78" s="10" t="str">
        <f>VLOOKUP(G78,'Sheet 1 (2)'!$H$4:$S$536,12,FALSE)</f>
        <v/>
      </c>
      <c r="AC78" s="10" t="str">
        <f t="shared" si="13"/>
        <v/>
      </c>
      <c r="AD78" s="10" t="s">
        <v>55</v>
      </c>
      <c r="AE78" s="10" t="str">
        <f>VLOOKUP(G78,'Sheet 1 (2)'!$H$4:$AF$536,25,FALSE)</f>
        <v/>
      </c>
      <c r="AF78" s="10" t="s">
        <v>120</v>
      </c>
      <c r="AG78" s="10" t="str">
        <f t="shared" si="15"/>
        <v/>
      </c>
      <c r="AH78" s="10" t="s">
        <v>55</v>
      </c>
      <c r="AI78" s="10" t="str">
        <f>VLOOKUP(G78,'Sheet 1 (2)'!$H$4:$AG$536,26,FALSE)</f>
        <v/>
      </c>
      <c r="AJ78" s="10" t="s">
        <v>82</v>
      </c>
      <c r="AK78" s="10" t="s">
        <v>55</v>
      </c>
      <c r="AL78" s="10" t="str">
        <f>VLOOKUP(G78,'Sheet 1 (2)'!$H$4:$AH$536,27,FALSE)</f>
        <v/>
      </c>
      <c r="AM78" s="10" t="str">
        <f t="shared" si="14"/>
        <v/>
      </c>
      <c r="AN78" s="10">
        <v>1</v>
      </c>
      <c r="AO78" s="10">
        <f t="shared" si="5"/>
        <v>1</v>
      </c>
      <c r="AP78" s="11" t="s">
        <v>82</v>
      </c>
      <c r="AQ78" s="11" t="s">
        <v>82</v>
      </c>
      <c r="AR78" s="11" t="s">
        <v>82</v>
      </c>
    </row>
    <row r="79" spans="1:44" ht="15.75" customHeight="1" x14ac:dyDescent="0.2">
      <c r="A79" s="10" t="s">
        <v>413</v>
      </c>
      <c r="B79" s="10" t="s">
        <v>414</v>
      </c>
      <c r="C79" s="10" t="s">
        <v>454</v>
      </c>
      <c r="D79" s="10" t="s">
        <v>455</v>
      </c>
      <c r="E79" s="10" t="s">
        <v>456</v>
      </c>
      <c r="F79" s="10" t="s">
        <v>457</v>
      </c>
      <c r="G79" s="10" t="s">
        <v>491</v>
      </c>
      <c r="H79" s="10" t="s">
        <v>492</v>
      </c>
      <c r="I79" s="10" t="s">
        <v>82</v>
      </c>
      <c r="J79" s="10"/>
      <c r="K79" s="10"/>
      <c r="L79" s="10" t="s">
        <v>493</v>
      </c>
      <c r="M79" s="10" t="s">
        <v>494</v>
      </c>
      <c r="N79" s="10" t="s">
        <v>55</v>
      </c>
      <c r="O79" s="10" t="str">
        <f>VLOOKUP(G79,'Sheet 1 (2)'!$H$4:$M$536,6,FALSE)</f>
        <v/>
      </c>
      <c r="P79" s="10"/>
      <c r="Q79" s="10"/>
      <c r="R79" s="10" t="s">
        <v>264</v>
      </c>
      <c r="S79" s="10" t="s">
        <v>55</v>
      </c>
      <c r="T79" s="10" t="str">
        <f>VLOOKUP(G79,'Sheet 1 (2)'!$H$4:$O$536,8,FALSE)</f>
        <v/>
      </c>
      <c r="U79" s="10" t="s">
        <v>264</v>
      </c>
      <c r="V79" s="10" t="s">
        <v>433</v>
      </c>
      <c r="W79" s="10" t="s">
        <v>55</v>
      </c>
      <c r="X79" s="10" t="str">
        <f>VLOOKUP(G79,'Sheet 1 (2)'!$H$4:$Q$536,10,FALSE)</f>
        <v/>
      </c>
      <c r="Y79" s="10" t="str">
        <f t="shared" si="2"/>
        <v/>
      </c>
      <c r="Z79" s="10" t="s">
        <v>495</v>
      </c>
      <c r="AA79" s="10" t="s">
        <v>55</v>
      </c>
      <c r="AB79" s="10" t="str">
        <f>VLOOKUP(G79,'Sheet 1 (2)'!$H$4:$S$536,12,FALSE)</f>
        <v/>
      </c>
      <c r="AC79" s="10" t="str">
        <f t="shared" si="13"/>
        <v/>
      </c>
      <c r="AD79" s="10" t="s">
        <v>55</v>
      </c>
      <c r="AE79" s="10" t="str">
        <f>VLOOKUP(G79,'Sheet 1 (2)'!$H$4:$AF$536,25,FALSE)</f>
        <v/>
      </c>
      <c r="AF79" s="10" t="s">
        <v>120</v>
      </c>
      <c r="AG79" s="10" t="str">
        <f t="shared" si="15"/>
        <v/>
      </c>
      <c r="AH79" s="10" t="s">
        <v>55</v>
      </c>
      <c r="AI79" s="10" t="str">
        <f>VLOOKUP(G79,'Sheet 1 (2)'!$H$4:$AG$536,26,FALSE)</f>
        <v/>
      </c>
      <c r="AJ79" s="10" t="s">
        <v>82</v>
      </c>
      <c r="AK79" s="10" t="s">
        <v>55</v>
      </c>
      <c r="AL79" s="10" t="str">
        <f>VLOOKUP(G79,'Sheet 1 (2)'!$H$4:$AH$536,27,FALSE)</f>
        <v/>
      </c>
      <c r="AM79" s="10" t="str">
        <f t="shared" si="14"/>
        <v/>
      </c>
      <c r="AN79" s="10">
        <v>1</v>
      </c>
      <c r="AO79" s="10">
        <f t="shared" si="5"/>
        <v>1</v>
      </c>
      <c r="AP79" s="11" t="s">
        <v>82</v>
      </c>
      <c r="AQ79" s="11" t="s">
        <v>82</v>
      </c>
      <c r="AR79" s="11" t="s">
        <v>82</v>
      </c>
    </row>
    <row r="80" spans="1:44" ht="15.75" customHeight="1" x14ac:dyDescent="0.2">
      <c r="A80" s="10" t="s">
        <v>413</v>
      </c>
      <c r="B80" s="10" t="s">
        <v>414</v>
      </c>
      <c r="C80" s="10" t="s">
        <v>454</v>
      </c>
      <c r="D80" s="10" t="s">
        <v>455</v>
      </c>
      <c r="E80" s="10" t="s">
        <v>456</v>
      </c>
      <c r="F80" s="10" t="s">
        <v>457</v>
      </c>
      <c r="G80" s="10" t="s">
        <v>496</v>
      </c>
      <c r="H80" s="10" t="s">
        <v>497</v>
      </c>
      <c r="I80" s="10" t="s">
        <v>82</v>
      </c>
      <c r="J80" s="10"/>
      <c r="K80" s="10"/>
      <c r="L80" s="10" t="s">
        <v>460</v>
      </c>
      <c r="M80" s="10" t="s">
        <v>480</v>
      </c>
      <c r="N80" s="10" t="s">
        <v>55</v>
      </c>
      <c r="O80" s="10" t="str">
        <f>VLOOKUP(G80,'Sheet 1 (2)'!$H$4:$M$536,6,FALSE)</f>
        <v/>
      </c>
      <c r="P80" s="10" t="s">
        <v>462</v>
      </c>
      <c r="Q80" s="10"/>
      <c r="R80" s="10" t="s">
        <v>264</v>
      </c>
      <c r="S80" s="10" t="s">
        <v>55</v>
      </c>
      <c r="T80" s="10" t="str">
        <f>VLOOKUP(G80,'Sheet 1 (2)'!$H$4:$O$536,8,FALSE)</f>
        <v/>
      </c>
      <c r="U80" s="10" t="s">
        <v>264</v>
      </c>
      <c r="V80" s="10" t="s">
        <v>433</v>
      </c>
      <c r="W80" s="10" t="s">
        <v>55</v>
      </c>
      <c r="X80" s="10" t="str">
        <f>VLOOKUP(G80,'Sheet 1 (2)'!$H$4:$Q$536,10,FALSE)</f>
        <v/>
      </c>
      <c r="Y80" s="10" t="str">
        <f t="shared" si="2"/>
        <v/>
      </c>
      <c r="Z80" s="10" t="s">
        <v>498</v>
      </c>
      <c r="AA80" s="10" t="s">
        <v>55</v>
      </c>
      <c r="AB80" s="10" t="str">
        <f>VLOOKUP(G80,'Sheet 1 (2)'!$H$4:$S$536,12,FALSE)</f>
        <v/>
      </c>
      <c r="AC80" s="10" t="str">
        <f t="shared" si="13"/>
        <v/>
      </c>
      <c r="AD80" s="10" t="s">
        <v>55</v>
      </c>
      <c r="AE80" s="10" t="str">
        <f>VLOOKUP(G80,'Sheet 1 (2)'!$H$4:$AF$536,25,FALSE)</f>
        <v/>
      </c>
      <c r="AF80" s="10" t="s">
        <v>120</v>
      </c>
      <c r="AG80" s="10" t="str">
        <f t="shared" si="15"/>
        <v/>
      </c>
      <c r="AH80" s="10" t="s">
        <v>55</v>
      </c>
      <c r="AI80" s="10" t="str">
        <f>VLOOKUP(G80,'Sheet 1 (2)'!$H$4:$AG$536,26,FALSE)</f>
        <v/>
      </c>
      <c r="AJ80" s="10" t="s">
        <v>82</v>
      </c>
      <c r="AK80" s="10" t="s">
        <v>55</v>
      </c>
      <c r="AL80" s="10" t="str">
        <f>VLOOKUP(G80,'Sheet 1 (2)'!$H$4:$AH$536,27,FALSE)</f>
        <v/>
      </c>
      <c r="AM80" s="10" t="str">
        <f t="shared" si="14"/>
        <v/>
      </c>
      <c r="AN80" s="10">
        <v>1</v>
      </c>
      <c r="AO80" s="10">
        <f t="shared" si="5"/>
        <v>1</v>
      </c>
      <c r="AP80" s="11" t="s">
        <v>82</v>
      </c>
      <c r="AQ80" s="11" t="s">
        <v>82</v>
      </c>
      <c r="AR80" s="11" t="s">
        <v>82</v>
      </c>
    </row>
    <row r="81" spans="1:44" ht="15.75" customHeight="1" x14ac:dyDescent="0.2">
      <c r="A81" s="10" t="s">
        <v>413</v>
      </c>
      <c r="B81" s="10" t="s">
        <v>414</v>
      </c>
      <c r="C81" s="10" t="s">
        <v>454</v>
      </c>
      <c r="D81" s="10" t="s">
        <v>455</v>
      </c>
      <c r="E81" s="10" t="s">
        <v>456</v>
      </c>
      <c r="F81" s="10" t="s">
        <v>457</v>
      </c>
      <c r="G81" s="10" t="s">
        <v>499</v>
      </c>
      <c r="H81" s="10" t="s">
        <v>500</v>
      </c>
      <c r="I81" s="10" t="s">
        <v>82</v>
      </c>
      <c r="J81" s="10"/>
      <c r="K81" s="10"/>
      <c r="L81" s="10" t="s">
        <v>460</v>
      </c>
      <c r="M81" s="10" t="s">
        <v>501</v>
      </c>
      <c r="N81" s="10" t="s">
        <v>55</v>
      </c>
      <c r="O81" s="10" t="str">
        <f>VLOOKUP(G81,'Sheet 1 (2)'!$H$4:$M$536,6,FALSE)</f>
        <v/>
      </c>
      <c r="P81" s="10" t="s">
        <v>462</v>
      </c>
      <c r="Q81" s="10"/>
      <c r="R81" s="10" t="s">
        <v>264</v>
      </c>
      <c r="S81" s="10" t="s">
        <v>55</v>
      </c>
      <c r="T81" s="10" t="str">
        <f>VLOOKUP(G81,'Sheet 1 (2)'!$H$4:$O$536,8,FALSE)</f>
        <v/>
      </c>
      <c r="U81" s="10" t="s">
        <v>264</v>
      </c>
      <c r="V81" s="10" t="s">
        <v>433</v>
      </c>
      <c r="W81" s="10" t="s">
        <v>55</v>
      </c>
      <c r="X81" s="10" t="str">
        <f>VLOOKUP(G81,'Sheet 1 (2)'!$H$4:$Q$536,10,FALSE)</f>
        <v/>
      </c>
      <c r="Y81" s="10" t="str">
        <f t="shared" si="2"/>
        <v/>
      </c>
      <c r="Z81" s="10" t="s">
        <v>502</v>
      </c>
      <c r="AA81" s="10" t="s">
        <v>55</v>
      </c>
      <c r="AB81" s="10" t="str">
        <f>VLOOKUP(G81,'Sheet 1 (2)'!$H$4:$S$536,12,FALSE)</f>
        <v/>
      </c>
      <c r="AC81" s="10" t="str">
        <f t="shared" si="13"/>
        <v/>
      </c>
      <c r="AD81" s="10" t="s">
        <v>55</v>
      </c>
      <c r="AE81" s="10" t="str">
        <f>VLOOKUP(G81,'Sheet 1 (2)'!$H$4:$AF$536,25,FALSE)</f>
        <v/>
      </c>
      <c r="AF81" s="10" t="s">
        <v>120</v>
      </c>
      <c r="AG81" s="10" t="str">
        <f t="shared" si="15"/>
        <v/>
      </c>
      <c r="AH81" s="10" t="s">
        <v>55</v>
      </c>
      <c r="AI81" s="10" t="str">
        <f>VLOOKUP(G81,'Sheet 1 (2)'!$H$4:$AG$536,26,FALSE)</f>
        <v/>
      </c>
      <c r="AJ81" s="10" t="s">
        <v>82</v>
      </c>
      <c r="AK81" s="10" t="s">
        <v>55</v>
      </c>
      <c r="AL81" s="10" t="str">
        <f>VLOOKUP(G81,'Sheet 1 (2)'!$H$4:$AH$536,27,FALSE)</f>
        <v/>
      </c>
      <c r="AM81" s="10" t="str">
        <f t="shared" si="14"/>
        <v/>
      </c>
      <c r="AN81" s="10">
        <v>1</v>
      </c>
      <c r="AO81" s="10">
        <f t="shared" si="5"/>
        <v>1</v>
      </c>
      <c r="AP81" s="11" t="s">
        <v>82</v>
      </c>
      <c r="AQ81" s="11" t="s">
        <v>82</v>
      </c>
      <c r="AR81" s="11" t="s">
        <v>82</v>
      </c>
    </row>
    <row r="82" spans="1:44" ht="15.75" customHeight="1" x14ac:dyDescent="0.2">
      <c r="A82" s="10" t="s">
        <v>413</v>
      </c>
      <c r="B82" s="10" t="s">
        <v>414</v>
      </c>
      <c r="C82" s="10" t="s">
        <v>454</v>
      </c>
      <c r="D82" s="10" t="s">
        <v>455</v>
      </c>
      <c r="E82" s="10" t="s">
        <v>456</v>
      </c>
      <c r="F82" s="10" t="s">
        <v>457</v>
      </c>
      <c r="G82" s="10" t="s">
        <v>503</v>
      </c>
      <c r="H82" s="10" t="s">
        <v>504</v>
      </c>
      <c r="I82" s="10" t="s">
        <v>82</v>
      </c>
      <c r="J82" s="10"/>
      <c r="K82" s="10"/>
      <c r="L82" s="10" t="s">
        <v>467</v>
      </c>
      <c r="M82" s="10" t="s">
        <v>505</v>
      </c>
      <c r="N82" s="10" t="s">
        <v>55</v>
      </c>
      <c r="O82" s="10" t="str">
        <f>VLOOKUP(G82,'Sheet 1 (2)'!$H$4:$M$536,6,FALSE)</f>
        <v/>
      </c>
      <c r="P82" s="10" t="s">
        <v>462</v>
      </c>
      <c r="Q82" s="10"/>
      <c r="R82" s="10" t="s">
        <v>264</v>
      </c>
      <c r="S82" s="10" t="s">
        <v>55</v>
      </c>
      <c r="T82" s="10" t="str">
        <f>VLOOKUP(G82,'Sheet 1 (2)'!$H$4:$O$536,8,FALSE)</f>
        <v/>
      </c>
      <c r="U82" s="10" t="s">
        <v>264</v>
      </c>
      <c r="V82" s="10" t="s">
        <v>433</v>
      </c>
      <c r="W82" s="10" t="s">
        <v>55</v>
      </c>
      <c r="X82" s="10" t="str">
        <f>VLOOKUP(G82,'Sheet 1 (2)'!$H$4:$Q$536,10,FALSE)</f>
        <v/>
      </c>
      <c r="Y82" s="10" t="str">
        <f t="shared" si="2"/>
        <v/>
      </c>
      <c r="Z82" s="10" t="s">
        <v>506</v>
      </c>
      <c r="AA82" s="10" t="s">
        <v>55</v>
      </c>
      <c r="AB82" s="10" t="str">
        <f>VLOOKUP(G82,'Sheet 1 (2)'!$H$4:$S$536,12,FALSE)</f>
        <v/>
      </c>
      <c r="AC82" s="10" t="str">
        <f t="shared" si="13"/>
        <v/>
      </c>
      <c r="AD82" s="10" t="s">
        <v>55</v>
      </c>
      <c r="AE82" s="10" t="str">
        <f>VLOOKUP(G82,'Sheet 1 (2)'!$H$4:$AF$536,25,FALSE)</f>
        <v/>
      </c>
      <c r="AF82" s="10" t="s">
        <v>187</v>
      </c>
      <c r="AG82" s="10" t="str">
        <f t="shared" si="15"/>
        <v/>
      </c>
      <c r="AH82" s="10" t="s">
        <v>55</v>
      </c>
      <c r="AI82" s="10" t="str">
        <f>VLOOKUP(G82,'Sheet 1 (2)'!$H$4:$AG$536,26,FALSE)</f>
        <v/>
      </c>
      <c r="AJ82" s="10" t="s">
        <v>82</v>
      </c>
      <c r="AK82" s="10" t="s">
        <v>55</v>
      </c>
      <c r="AL82" s="10" t="str">
        <f>VLOOKUP(G82,'Sheet 1 (2)'!$H$4:$AH$536,27,FALSE)</f>
        <v/>
      </c>
      <c r="AM82" s="10" t="str">
        <f t="shared" si="14"/>
        <v/>
      </c>
      <c r="AN82" s="10">
        <v>1</v>
      </c>
      <c r="AO82" s="10">
        <f t="shared" si="5"/>
        <v>1</v>
      </c>
      <c r="AP82" s="11" t="s">
        <v>82</v>
      </c>
      <c r="AQ82" s="11" t="s">
        <v>82</v>
      </c>
      <c r="AR82" s="11" t="s">
        <v>82</v>
      </c>
    </row>
    <row r="83" spans="1:44" ht="15.75" customHeight="1" x14ac:dyDescent="0.2">
      <c r="A83" s="10" t="s">
        <v>413</v>
      </c>
      <c r="B83" s="10" t="s">
        <v>414</v>
      </c>
      <c r="C83" s="10" t="s">
        <v>454</v>
      </c>
      <c r="D83" s="10" t="s">
        <v>455</v>
      </c>
      <c r="E83" s="10" t="s">
        <v>456</v>
      </c>
      <c r="F83" s="10" t="s">
        <v>457</v>
      </c>
      <c r="G83" s="10" t="s">
        <v>507</v>
      </c>
      <c r="H83" s="10" t="s">
        <v>508</v>
      </c>
      <c r="I83" s="10" t="s">
        <v>82</v>
      </c>
      <c r="J83" s="10"/>
      <c r="K83" s="10"/>
      <c r="L83" s="10" t="s">
        <v>460</v>
      </c>
      <c r="M83" s="10" t="s">
        <v>509</v>
      </c>
      <c r="N83" s="10" t="s">
        <v>55</v>
      </c>
      <c r="O83" s="10" t="str">
        <f>VLOOKUP(G83,'Sheet 1 (2)'!$H$4:$M$536,6,FALSE)</f>
        <v/>
      </c>
      <c r="P83" s="10" t="s">
        <v>462</v>
      </c>
      <c r="Q83" s="10"/>
      <c r="R83" s="10" t="s">
        <v>264</v>
      </c>
      <c r="S83" s="10" t="s">
        <v>55</v>
      </c>
      <c r="T83" s="10" t="str">
        <f>VLOOKUP(G83,'Sheet 1 (2)'!$H$4:$O$536,8,FALSE)</f>
        <v/>
      </c>
      <c r="U83" s="10" t="s">
        <v>264</v>
      </c>
      <c r="V83" s="10" t="s">
        <v>433</v>
      </c>
      <c r="W83" s="10" t="s">
        <v>55</v>
      </c>
      <c r="X83" s="10" t="str">
        <f>VLOOKUP(G83,'Sheet 1 (2)'!$H$4:$Q$536,10,FALSE)</f>
        <v/>
      </c>
      <c r="Y83" s="10" t="str">
        <f t="shared" si="2"/>
        <v/>
      </c>
      <c r="Z83" s="10" t="s">
        <v>510</v>
      </c>
      <c r="AA83" s="10" t="s">
        <v>55</v>
      </c>
      <c r="AB83" s="10" t="str">
        <f>VLOOKUP(G83,'Sheet 1 (2)'!$H$4:$S$536,12,FALSE)</f>
        <v/>
      </c>
      <c r="AC83" s="10" t="str">
        <f t="shared" si="13"/>
        <v/>
      </c>
      <c r="AD83" s="10" t="s">
        <v>55</v>
      </c>
      <c r="AE83" s="10" t="str">
        <f>VLOOKUP(G83,'Sheet 1 (2)'!$H$4:$AF$536,25,FALSE)</f>
        <v/>
      </c>
      <c r="AF83" s="10" t="s">
        <v>120</v>
      </c>
      <c r="AG83" s="10" t="str">
        <f t="shared" si="15"/>
        <v/>
      </c>
      <c r="AH83" s="10" t="s">
        <v>55</v>
      </c>
      <c r="AI83" s="10" t="str">
        <f>VLOOKUP(G83,'Sheet 1 (2)'!$H$4:$AG$536,26,FALSE)</f>
        <v/>
      </c>
      <c r="AJ83" s="10" t="s">
        <v>82</v>
      </c>
      <c r="AK83" s="10" t="s">
        <v>55</v>
      </c>
      <c r="AL83" s="10" t="str">
        <f>VLOOKUP(G83,'Sheet 1 (2)'!$H$4:$AH$536,27,FALSE)</f>
        <v/>
      </c>
      <c r="AM83" s="10" t="str">
        <f t="shared" si="14"/>
        <v/>
      </c>
      <c r="AN83" s="10">
        <v>1</v>
      </c>
      <c r="AO83" s="10">
        <f t="shared" si="5"/>
        <v>1</v>
      </c>
      <c r="AP83" s="11" t="s">
        <v>82</v>
      </c>
      <c r="AQ83" s="11" t="s">
        <v>82</v>
      </c>
      <c r="AR83" s="11" t="s">
        <v>82</v>
      </c>
    </row>
    <row r="84" spans="1:44" ht="15.75" customHeight="1" x14ac:dyDescent="0.2">
      <c r="A84" s="10" t="s">
        <v>413</v>
      </c>
      <c r="B84" s="10" t="s">
        <v>414</v>
      </c>
      <c r="C84" s="10" t="s">
        <v>454</v>
      </c>
      <c r="D84" s="10" t="s">
        <v>455</v>
      </c>
      <c r="E84" s="10" t="s">
        <v>456</v>
      </c>
      <c r="F84" s="10" t="s">
        <v>457</v>
      </c>
      <c r="G84" s="10" t="s">
        <v>511</v>
      </c>
      <c r="H84" s="10" t="s">
        <v>512</v>
      </c>
      <c r="I84" s="10" t="s">
        <v>82</v>
      </c>
      <c r="J84" s="10"/>
      <c r="K84" s="10"/>
      <c r="L84" s="10" t="s">
        <v>460</v>
      </c>
      <c r="M84" s="10" t="s">
        <v>472</v>
      </c>
      <c r="N84" s="10" t="s">
        <v>55</v>
      </c>
      <c r="O84" s="10" t="str">
        <f>VLOOKUP(G84,'Sheet 1 (2)'!$H$4:$M$536,6,FALSE)</f>
        <v/>
      </c>
      <c r="P84" s="10" t="s">
        <v>462</v>
      </c>
      <c r="Q84" s="10"/>
      <c r="R84" s="10" t="s">
        <v>264</v>
      </c>
      <c r="S84" s="10" t="s">
        <v>55</v>
      </c>
      <c r="T84" s="10" t="str">
        <f>VLOOKUP(G84,'Sheet 1 (2)'!$H$4:$O$536,8,FALSE)</f>
        <v/>
      </c>
      <c r="U84" s="10" t="s">
        <v>264</v>
      </c>
      <c r="V84" s="10" t="s">
        <v>433</v>
      </c>
      <c r="W84" s="10" t="s">
        <v>55</v>
      </c>
      <c r="X84" s="10" t="str">
        <f>VLOOKUP(G84,'Sheet 1 (2)'!$H$4:$Q$536,10,FALSE)</f>
        <v/>
      </c>
      <c r="Y84" s="10" t="str">
        <f t="shared" si="2"/>
        <v/>
      </c>
      <c r="Z84" s="10" t="s">
        <v>513</v>
      </c>
      <c r="AA84" s="10" t="s">
        <v>55</v>
      </c>
      <c r="AB84" s="10" t="str">
        <f>VLOOKUP(G84,'Sheet 1 (2)'!$H$4:$S$536,12,FALSE)</f>
        <v/>
      </c>
      <c r="AC84" s="10" t="str">
        <f t="shared" si="13"/>
        <v/>
      </c>
      <c r="AD84" s="10" t="s">
        <v>55</v>
      </c>
      <c r="AE84" s="10" t="str">
        <f>VLOOKUP(G84,'Sheet 1 (2)'!$H$4:$AF$536,25,FALSE)</f>
        <v/>
      </c>
      <c r="AF84" s="10" t="s">
        <v>120</v>
      </c>
      <c r="AG84" s="10" t="str">
        <f t="shared" si="15"/>
        <v/>
      </c>
      <c r="AH84" s="10" t="s">
        <v>55</v>
      </c>
      <c r="AI84" s="10" t="str">
        <f>VLOOKUP(G84,'Sheet 1 (2)'!$H$4:$AG$536,26,FALSE)</f>
        <v/>
      </c>
      <c r="AJ84" s="10" t="s">
        <v>82</v>
      </c>
      <c r="AK84" s="10" t="s">
        <v>55</v>
      </c>
      <c r="AL84" s="10" t="str">
        <f>VLOOKUP(G84,'Sheet 1 (2)'!$H$4:$AH$536,27,FALSE)</f>
        <v/>
      </c>
      <c r="AM84" s="10" t="str">
        <f t="shared" si="14"/>
        <v/>
      </c>
      <c r="AN84" s="10">
        <v>1</v>
      </c>
      <c r="AO84" s="10">
        <f t="shared" si="5"/>
        <v>1</v>
      </c>
      <c r="AP84" s="11" t="s">
        <v>82</v>
      </c>
      <c r="AQ84" s="11" t="s">
        <v>82</v>
      </c>
      <c r="AR84" s="11" t="s">
        <v>82</v>
      </c>
    </row>
    <row r="85" spans="1:44" ht="15.75" customHeight="1" x14ac:dyDescent="0.2">
      <c r="A85" s="10" t="s">
        <v>413</v>
      </c>
      <c r="B85" s="10" t="s">
        <v>414</v>
      </c>
      <c r="C85" s="10" t="s">
        <v>454</v>
      </c>
      <c r="D85" s="10" t="s">
        <v>455</v>
      </c>
      <c r="E85" s="10" t="s">
        <v>456</v>
      </c>
      <c r="F85" s="10" t="s">
        <v>457</v>
      </c>
      <c r="G85" s="10" t="s">
        <v>514</v>
      </c>
      <c r="H85" s="10" t="s">
        <v>515</v>
      </c>
      <c r="I85" s="10" t="s">
        <v>82</v>
      </c>
      <c r="J85" s="10"/>
      <c r="K85" s="10"/>
      <c r="L85" s="10" t="s">
        <v>460</v>
      </c>
      <c r="M85" s="10" t="s">
        <v>472</v>
      </c>
      <c r="N85" s="10" t="s">
        <v>55</v>
      </c>
      <c r="O85" s="10" t="str">
        <f>VLOOKUP(G85,'Sheet 1 (2)'!$H$4:$M$536,6,FALSE)</f>
        <v/>
      </c>
      <c r="P85" s="10" t="s">
        <v>462</v>
      </c>
      <c r="Q85" s="10"/>
      <c r="R85" s="10" t="s">
        <v>264</v>
      </c>
      <c r="S85" s="10" t="s">
        <v>55</v>
      </c>
      <c r="T85" s="10" t="str">
        <f>VLOOKUP(G85,'Sheet 1 (2)'!$H$4:$O$536,8,FALSE)</f>
        <v/>
      </c>
      <c r="U85" s="10" t="s">
        <v>264</v>
      </c>
      <c r="V85" s="10" t="s">
        <v>433</v>
      </c>
      <c r="W85" s="10" t="s">
        <v>55</v>
      </c>
      <c r="X85" s="10" t="str">
        <f>VLOOKUP(G85,'Sheet 1 (2)'!$H$4:$Q$536,10,FALSE)</f>
        <v/>
      </c>
      <c r="Y85" s="10" t="str">
        <f t="shared" si="2"/>
        <v/>
      </c>
      <c r="Z85" s="10" t="s">
        <v>516</v>
      </c>
      <c r="AA85" s="10" t="s">
        <v>55</v>
      </c>
      <c r="AB85" s="10" t="str">
        <f>VLOOKUP(G85,'Sheet 1 (2)'!$H$4:$S$536,12,FALSE)</f>
        <v/>
      </c>
      <c r="AC85" s="10" t="str">
        <f t="shared" si="13"/>
        <v/>
      </c>
      <c r="AD85" s="10" t="s">
        <v>55</v>
      </c>
      <c r="AE85" s="10" t="str">
        <f>VLOOKUP(G85,'Sheet 1 (2)'!$H$4:$AF$536,25,FALSE)</f>
        <v/>
      </c>
      <c r="AF85" s="10" t="s">
        <v>176</v>
      </c>
      <c r="AG85" s="10" t="str">
        <f t="shared" si="15"/>
        <v/>
      </c>
      <c r="AH85" s="10" t="s">
        <v>55</v>
      </c>
      <c r="AI85" s="10" t="str">
        <f>VLOOKUP(G85,'Sheet 1 (2)'!$H$4:$AG$536,26,FALSE)</f>
        <v/>
      </c>
      <c r="AJ85" s="10" t="s">
        <v>82</v>
      </c>
      <c r="AK85" s="10" t="s">
        <v>55</v>
      </c>
      <c r="AL85" s="10" t="str">
        <f>VLOOKUP(G85,'Sheet 1 (2)'!$H$4:$AH$536,27,FALSE)</f>
        <v/>
      </c>
      <c r="AM85" s="10" t="str">
        <f t="shared" si="14"/>
        <v/>
      </c>
      <c r="AN85" s="10">
        <v>1</v>
      </c>
      <c r="AO85" s="10">
        <f t="shared" si="5"/>
        <v>1</v>
      </c>
      <c r="AP85" s="11" t="s">
        <v>82</v>
      </c>
      <c r="AQ85" s="11" t="s">
        <v>82</v>
      </c>
      <c r="AR85" s="11" t="s">
        <v>82</v>
      </c>
    </row>
    <row r="86" spans="1:44" ht="15.75" customHeight="1" x14ac:dyDescent="0.2">
      <c r="A86" s="10" t="s">
        <v>413</v>
      </c>
      <c r="B86" s="10" t="s">
        <v>414</v>
      </c>
      <c r="C86" s="10" t="s">
        <v>454</v>
      </c>
      <c r="D86" s="10" t="s">
        <v>455</v>
      </c>
      <c r="E86" s="10" t="s">
        <v>456</v>
      </c>
      <c r="F86" s="10" t="s">
        <v>457</v>
      </c>
      <c r="G86" s="10" t="s">
        <v>517</v>
      </c>
      <c r="H86" s="10" t="s">
        <v>518</v>
      </c>
      <c r="I86" s="10" t="s">
        <v>82</v>
      </c>
      <c r="J86" s="10"/>
      <c r="K86" s="10"/>
      <c r="L86" s="10" t="s">
        <v>467</v>
      </c>
      <c r="M86" s="10" t="s">
        <v>519</v>
      </c>
      <c r="N86" s="10" t="s">
        <v>55</v>
      </c>
      <c r="O86" s="10" t="str">
        <f>VLOOKUP(G86,'Sheet 1 (2)'!$H$4:$M$536,6,FALSE)</f>
        <v/>
      </c>
      <c r="P86" s="10" t="s">
        <v>462</v>
      </c>
      <c r="Q86" s="10"/>
      <c r="R86" s="10" t="s">
        <v>264</v>
      </c>
      <c r="S86" s="10" t="s">
        <v>55</v>
      </c>
      <c r="T86" s="10" t="str">
        <f>VLOOKUP(G86,'Sheet 1 (2)'!$H$4:$O$536,8,FALSE)</f>
        <v/>
      </c>
      <c r="U86" s="10" t="s">
        <v>264</v>
      </c>
      <c r="V86" s="10" t="s">
        <v>433</v>
      </c>
      <c r="W86" s="10" t="s">
        <v>55</v>
      </c>
      <c r="X86" s="10" t="str">
        <f>VLOOKUP(G86,'Sheet 1 (2)'!$H$4:$Q$536,10,FALSE)</f>
        <v/>
      </c>
      <c r="Y86" s="10" t="str">
        <f t="shared" si="2"/>
        <v/>
      </c>
      <c r="Z86" s="10" t="s">
        <v>520</v>
      </c>
      <c r="AA86" s="10" t="s">
        <v>55</v>
      </c>
      <c r="AB86" s="10" t="str">
        <f>VLOOKUP(G86,'Sheet 1 (2)'!$H$4:$S$536,12,FALSE)</f>
        <v/>
      </c>
      <c r="AC86" s="10" t="str">
        <f t="shared" si="13"/>
        <v/>
      </c>
      <c r="AD86" s="10" t="s">
        <v>55</v>
      </c>
      <c r="AE86" s="10" t="str">
        <f>VLOOKUP(G86,'Sheet 1 (2)'!$H$4:$AF$536,25,FALSE)</f>
        <v/>
      </c>
      <c r="AF86" s="10" t="s">
        <v>176</v>
      </c>
      <c r="AG86" s="10" t="str">
        <f t="shared" si="15"/>
        <v/>
      </c>
      <c r="AH86" s="10" t="s">
        <v>55</v>
      </c>
      <c r="AI86" s="10" t="str">
        <f>VLOOKUP(G86,'Sheet 1 (2)'!$H$4:$AG$536,26,FALSE)</f>
        <v/>
      </c>
      <c r="AJ86" s="10" t="s">
        <v>82</v>
      </c>
      <c r="AK86" s="10" t="s">
        <v>55</v>
      </c>
      <c r="AL86" s="10" t="str">
        <f>VLOOKUP(G86,'Sheet 1 (2)'!$H$4:$AH$536,27,FALSE)</f>
        <v/>
      </c>
      <c r="AM86" s="10" t="str">
        <f t="shared" si="14"/>
        <v/>
      </c>
      <c r="AN86" s="10">
        <v>1</v>
      </c>
      <c r="AO86" s="10">
        <f t="shared" si="5"/>
        <v>1</v>
      </c>
      <c r="AP86" s="11" t="s">
        <v>82</v>
      </c>
      <c r="AQ86" s="11" t="s">
        <v>82</v>
      </c>
      <c r="AR86" s="11" t="s">
        <v>82</v>
      </c>
    </row>
    <row r="87" spans="1:44" ht="15.75" customHeight="1" x14ac:dyDescent="0.2">
      <c r="A87" s="10" t="s">
        <v>413</v>
      </c>
      <c r="B87" s="10" t="s">
        <v>414</v>
      </c>
      <c r="C87" s="10" t="s">
        <v>454</v>
      </c>
      <c r="D87" s="10" t="s">
        <v>455</v>
      </c>
      <c r="E87" s="10" t="s">
        <v>456</v>
      </c>
      <c r="F87" s="10" t="s">
        <v>457</v>
      </c>
      <c r="G87" s="10" t="s">
        <v>521</v>
      </c>
      <c r="H87" s="10" t="s">
        <v>522</v>
      </c>
      <c r="I87" s="10" t="s">
        <v>82</v>
      </c>
      <c r="J87" s="10"/>
      <c r="K87" s="10"/>
      <c r="L87" s="10" t="s">
        <v>467</v>
      </c>
      <c r="M87" s="10" t="s">
        <v>523</v>
      </c>
      <c r="N87" s="10" t="s">
        <v>55</v>
      </c>
      <c r="O87" s="10" t="str">
        <f>VLOOKUP(G87,'Sheet 1 (2)'!$H$4:$M$536,6,FALSE)</f>
        <v/>
      </c>
      <c r="P87" s="10" t="s">
        <v>462</v>
      </c>
      <c r="Q87" s="10"/>
      <c r="R87" s="10" t="s">
        <v>264</v>
      </c>
      <c r="S87" s="10" t="s">
        <v>55</v>
      </c>
      <c r="T87" s="10" t="str">
        <f>VLOOKUP(G87,'Sheet 1 (2)'!$H$4:$O$536,8,FALSE)</f>
        <v/>
      </c>
      <c r="U87" s="10" t="s">
        <v>264</v>
      </c>
      <c r="V87" s="10" t="s">
        <v>433</v>
      </c>
      <c r="W87" s="10" t="s">
        <v>55</v>
      </c>
      <c r="X87" s="10" t="str">
        <f>VLOOKUP(G87,'Sheet 1 (2)'!$H$4:$Q$536,10,FALSE)</f>
        <v/>
      </c>
      <c r="Y87" s="10" t="str">
        <f t="shared" si="2"/>
        <v/>
      </c>
      <c r="Z87" s="10" t="s">
        <v>524</v>
      </c>
      <c r="AA87" s="10" t="s">
        <v>55</v>
      </c>
      <c r="AB87" s="10" t="str">
        <f>VLOOKUP(G87,'Sheet 1 (2)'!$H$4:$S$536,12,FALSE)</f>
        <v/>
      </c>
      <c r="AC87" s="10" t="str">
        <f t="shared" si="13"/>
        <v/>
      </c>
      <c r="AD87" s="10" t="s">
        <v>55</v>
      </c>
      <c r="AE87" s="10" t="str">
        <f>VLOOKUP(G87,'Sheet 1 (2)'!$H$4:$AF$536,25,FALSE)</f>
        <v/>
      </c>
      <c r="AF87" s="10" t="s">
        <v>176</v>
      </c>
      <c r="AG87" s="10" t="str">
        <f t="shared" si="15"/>
        <v/>
      </c>
      <c r="AH87" s="10" t="s">
        <v>55</v>
      </c>
      <c r="AI87" s="10" t="str">
        <f>VLOOKUP(G87,'Sheet 1 (2)'!$H$4:$AG$536,26,FALSE)</f>
        <v/>
      </c>
      <c r="AJ87" s="10" t="s">
        <v>82</v>
      </c>
      <c r="AK87" s="10" t="s">
        <v>55</v>
      </c>
      <c r="AL87" s="10" t="str">
        <f>VLOOKUP(G87,'Sheet 1 (2)'!$H$4:$AH$536,27,FALSE)</f>
        <v/>
      </c>
      <c r="AM87" s="10" t="str">
        <f t="shared" si="14"/>
        <v/>
      </c>
      <c r="AN87" s="10">
        <v>1</v>
      </c>
      <c r="AO87" s="10">
        <f t="shared" si="5"/>
        <v>1</v>
      </c>
      <c r="AP87" s="11" t="s">
        <v>82</v>
      </c>
      <c r="AQ87" s="11" t="s">
        <v>82</v>
      </c>
      <c r="AR87" s="11" t="s">
        <v>82</v>
      </c>
    </row>
    <row r="88" spans="1:44" ht="15.75" customHeight="1" x14ac:dyDescent="0.2">
      <c r="A88" s="10" t="s">
        <v>413</v>
      </c>
      <c r="B88" s="10" t="s">
        <v>414</v>
      </c>
      <c r="C88" s="10" t="s">
        <v>525</v>
      </c>
      <c r="D88" s="10" t="s">
        <v>526</v>
      </c>
      <c r="E88" s="10" t="s">
        <v>527</v>
      </c>
      <c r="F88" s="10" t="s">
        <v>528</v>
      </c>
      <c r="G88" s="10" t="s">
        <v>529</v>
      </c>
      <c r="H88" s="10" t="s">
        <v>530</v>
      </c>
      <c r="I88" s="10" t="s">
        <v>82</v>
      </c>
      <c r="J88" s="10"/>
      <c r="K88" s="10"/>
      <c r="L88" s="10" t="s">
        <v>493</v>
      </c>
      <c r="M88" s="10" t="s">
        <v>531</v>
      </c>
      <c r="N88" s="10" t="s">
        <v>55</v>
      </c>
      <c r="O88" s="10" t="str">
        <f>VLOOKUP(G88,'Sheet 1 (2)'!$H$4:$M$536,6,FALSE)</f>
        <v/>
      </c>
      <c r="P88" s="10" t="s">
        <v>531</v>
      </c>
      <c r="Q88" s="10"/>
      <c r="R88" s="10" t="s">
        <v>264</v>
      </c>
      <c r="S88" s="10" t="s">
        <v>55</v>
      </c>
      <c r="T88" s="10" t="str">
        <f>VLOOKUP(G88,'Sheet 1 (2)'!$H$4:$O$536,8,FALSE)</f>
        <v/>
      </c>
      <c r="U88" s="10" t="s">
        <v>264</v>
      </c>
      <c r="V88" s="10" t="s">
        <v>433</v>
      </c>
      <c r="W88" s="10" t="s">
        <v>55</v>
      </c>
      <c r="X88" s="10" t="str">
        <f>VLOOKUP(G88,'Sheet 1 (2)'!$H$4:$Q$536,10,FALSE)</f>
        <v/>
      </c>
      <c r="Y88" s="10" t="str">
        <f t="shared" si="2"/>
        <v/>
      </c>
      <c r="Z88" s="10" t="s">
        <v>532</v>
      </c>
      <c r="AA88" s="10" t="s">
        <v>55</v>
      </c>
      <c r="AB88" s="10" t="str">
        <f>VLOOKUP(G88,'Sheet 1 (2)'!$H$4:$S$536,12,FALSE)</f>
        <v/>
      </c>
      <c r="AC88" s="10" t="str">
        <f t="shared" si="13"/>
        <v/>
      </c>
      <c r="AD88" s="10" t="s">
        <v>55</v>
      </c>
      <c r="AE88" s="10" t="str">
        <f>VLOOKUP(G88,'Sheet 1 (2)'!$H$4:$AF$536,25,FALSE)</f>
        <v/>
      </c>
      <c r="AF88" s="10" t="s">
        <v>120</v>
      </c>
      <c r="AG88" s="10" t="str">
        <f t="shared" si="15"/>
        <v/>
      </c>
      <c r="AH88" s="10" t="s">
        <v>55</v>
      </c>
      <c r="AI88" s="10" t="str">
        <f>VLOOKUP(G88,'Sheet 1 (2)'!$H$4:$AG$536,26,FALSE)</f>
        <v/>
      </c>
      <c r="AJ88" s="10" t="s">
        <v>82</v>
      </c>
      <c r="AK88" s="10" t="s">
        <v>55</v>
      </c>
      <c r="AL88" s="10" t="str">
        <f>VLOOKUP(G88,'Sheet 1 (2)'!$H$4:$AH$536,27,FALSE)</f>
        <v/>
      </c>
      <c r="AM88" s="10" t="str">
        <f t="shared" si="14"/>
        <v/>
      </c>
      <c r="AN88" s="10">
        <v>1</v>
      </c>
      <c r="AO88" s="10">
        <f t="shared" si="5"/>
        <v>1</v>
      </c>
      <c r="AP88" s="11" t="s">
        <v>82</v>
      </c>
      <c r="AQ88" s="11" t="s">
        <v>533</v>
      </c>
      <c r="AR88" s="11" t="s">
        <v>82</v>
      </c>
    </row>
    <row r="89" spans="1:44" ht="15.75" customHeight="1" x14ac:dyDescent="0.2">
      <c r="A89" s="10" t="s">
        <v>413</v>
      </c>
      <c r="B89" s="10" t="s">
        <v>414</v>
      </c>
      <c r="C89" s="10" t="s">
        <v>525</v>
      </c>
      <c r="D89" s="10" t="s">
        <v>526</v>
      </c>
      <c r="E89" s="10" t="s">
        <v>527</v>
      </c>
      <c r="F89" s="10" t="s">
        <v>528</v>
      </c>
      <c r="G89" s="10" t="s">
        <v>534</v>
      </c>
      <c r="H89" s="10" t="s">
        <v>535</v>
      </c>
      <c r="I89" s="10" t="s">
        <v>82</v>
      </c>
      <c r="J89" s="10"/>
      <c r="K89" s="10"/>
      <c r="L89" s="10" t="s">
        <v>493</v>
      </c>
      <c r="M89" s="10" t="s">
        <v>536</v>
      </c>
      <c r="N89" s="10" t="s">
        <v>55</v>
      </c>
      <c r="O89" s="10" t="str">
        <f>VLOOKUP(G89,'Sheet 1 (2)'!$H$4:$M$536,6,FALSE)</f>
        <v/>
      </c>
      <c r="P89" s="10" t="s">
        <v>537</v>
      </c>
      <c r="Q89" s="10"/>
      <c r="R89" s="10" t="s">
        <v>264</v>
      </c>
      <c r="S89" s="10" t="s">
        <v>55</v>
      </c>
      <c r="T89" s="10" t="str">
        <f>VLOOKUP(G89,'Sheet 1 (2)'!$H$4:$O$536,8,FALSE)</f>
        <v/>
      </c>
      <c r="U89" s="10" t="s">
        <v>264</v>
      </c>
      <c r="V89" s="10" t="s">
        <v>433</v>
      </c>
      <c r="W89" s="10" t="s">
        <v>55</v>
      </c>
      <c r="X89" s="10" t="str">
        <f>VLOOKUP(G89,'Sheet 1 (2)'!$H$4:$Q$536,10,FALSE)</f>
        <v/>
      </c>
      <c r="Y89" s="10" t="str">
        <f t="shared" si="2"/>
        <v/>
      </c>
      <c r="Z89" s="10" t="s">
        <v>538</v>
      </c>
      <c r="AA89" s="10" t="s">
        <v>55</v>
      </c>
      <c r="AB89" s="10" t="str">
        <f>VLOOKUP(G89,'Sheet 1 (2)'!$H$4:$S$536,12,FALSE)</f>
        <v/>
      </c>
      <c r="AC89" s="10" t="str">
        <f t="shared" si="13"/>
        <v/>
      </c>
      <c r="AD89" s="10" t="s">
        <v>55</v>
      </c>
      <c r="AE89" s="10" t="str">
        <f>VLOOKUP(G89,'Sheet 1 (2)'!$H$4:$AF$536,25,FALSE)</f>
        <v/>
      </c>
      <c r="AF89" s="10" t="s">
        <v>120</v>
      </c>
      <c r="AG89" s="10" t="str">
        <f t="shared" si="15"/>
        <v/>
      </c>
      <c r="AH89" s="10" t="s">
        <v>55</v>
      </c>
      <c r="AI89" s="10" t="str">
        <f>VLOOKUP(G89,'Sheet 1 (2)'!$H$4:$AG$536,26,FALSE)</f>
        <v/>
      </c>
      <c r="AJ89" s="10" t="s">
        <v>82</v>
      </c>
      <c r="AK89" s="10" t="s">
        <v>55</v>
      </c>
      <c r="AL89" s="10" t="str">
        <f>VLOOKUP(G89,'Sheet 1 (2)'!$H$4:$AH$536,27,FALSE)</f>
        <v/>
      </c>
      <c r="AM89" s="10" t="str">
        <f t="shared" si="14"/>
        <v/>
      </c>
      <c r="AN89" s="10">
        <v>1</v>
      </c>
      <c r="AO89" s="10">
        <f t="shared" si="5"/>
        <v>1</v>
      </c>
      <c r="AP89" s="11" t="s">
        <v>82</v>
      </c>
      <c r="AQ89" s="11" t="s">
        <v>533</v>
      </c>
      <c r="AR89" s="11" t="s">
        <v>82</v>
      </c>
    </row>
    <row r="90" spans="1:44" ht="15.75" customHeight="1" x14ac:dyDescent="0.2">
      <c r="A90" s="10" t="s">
        <v>413</v>
      </c>
      <c r="B90" s="10" t="s">
        <v>414</v>
      </c>
      <c r="C90" s="10" t="s">
        <v>525</v>
      </c>
      <c r="D90" s="10" t="s">
        <v>526</v>
      </c>
      <c r="E90" s="10" t="s">
        <v>527</v>
      </c>
      <c r="F90" s="10" t="s">
        <v>528</v>
      </c>
      <c r="G90" s="10" t="s">
        <v>539</v>
      </c>
      <c r="H90" s="10" t="s">
        <v>540</v>
      </c>
      <c r="I90" s="10" t="s">
        <v>82</v>
      </c>
      <c r="J90" s="10"/>
      <c r="K90" s="10"/>
      <c r="L90" s="10" t="s">
        <v>493</v>
      </c>
      <c r="M90" s="10" t="s">
        <v>541</v>
      </c>
      <c r="N90" s="10" t="s">
        <v>55</v>
      </c>
      <c r="O90" s="10" t="str">
        <f>VLOOKUP(G90,'Sheet 1 (2)'!$H$4:$M$536,6,FALSE)</f>
        <v/>
      </c>
      <c r="P90" s="10" t="s">
        <v>542</v>
      </c>
      <c r="Q90" s="10"/>
      <c r="R90" s="10" t="s">
        <v>264</v>
      </c>
      <c r="S90" s="10" t="s">
        <v>55</v>
      </c>
      <c r="T90" s="10" t="str">
        <f>VLOOKUP(G90,'Sheet 1 (2)'!$H$4:$O$536,8,FALSE)</f>
        <v/>
      </c>
      <c r="U90" s="10" t="s">
        <v>425</v>
      </c>
      <c r="V90" s="10" t="s">
        <v>433</v>
      </c>
      <c r="W90" s="10" t="s">
        <v>55</v>
      </c>
      <c r="X90" s="10" t="str">
        <f>VLOOKUP(G90,'Sheet 1 (2)'!$H$4:$Q$536,10,FALSE)</f>
        <v/>
      </c>
      <c r="Y90" s="10" t="str">
        <f t="shared" si="2"/>
        <v/>
      </c>
      <c r="Z90" s="10" t="s">
        <v>543</v>
      </c>
      <c r="AA90" s="10" t="s">
        <v>55</v>
      </c>
      <c r="AB90" s="10" t="str">
        <f>VLOOKUP(G90,'Sheet 1 (2)'!$H$4:$S$536,12,FALSE)</f>
        <v/>
      </c>
      <c r="AC90" s="10" t="str">
        <f t="shared" si="13"/>
        <v/>
      </c>
      <c r="AD90" s="10" t="s">
        <v>55</v>
      </c>
      <c r="AE90" s="10" t="str">
        <f>VLOOKUP(G90,'Sheet 1 (2)'!$H$4:$AF$536,25,FALSE)</f>
        <v/>
      </c>
      <c r="AF90" s="10" t="s">
        <v>120</v>
      </c>
      <c r="AG90" s="10" t="str">
        <f t="shared" si="15"/>
        <v/>
      </c>
      <c r="AH90" s="10" t="s">
        <v>55</v>
      </c>
      <c r="AI90" s="10" t="str">
        <f>VLOOKUP(G90,'Sheet 1 (2)'!$H$4:$AG$536,26,FALSE)</f>
        <v/>
      </c>
      <c r="AJ90" s="10" t="s">
        <v>82</v>
      </c>
      <c r="AK90" s="10" t="s">
        <v>55</v>
      </c>
      <c r="AL90" s="10" t="str">
        <f>VLOOKUP(G90,'Sheet 1 (2)'!$H$4:$AH$536,27,FALSE)</f>
        <v/>
      </c>
      <c r="AM90" s="10" t="str">
        <f t="shared" si="14"/>
        <v/>
      </c>
      <c r="AN90" s="10">
        <v>1</v>
      </c>
      <c r="AO90" s="10">
        <f t="shared" si="5"/>
        <v>1</v>
      </c>
      <c r="AP90" s="11" t="s">
        <v>82</v>
      </c>
      <c r="AQ90" s="11" t="s">
        <v>533</v>
      </c>
      <c r="AR90" s="11" t="s">
        <v>82</v>
      </c>
    </row>
    <row r="91" spans="1:44" ht="15.75" customHeight="1" x14ac:dyDescent="0.2">
      <c r="A91" s="10" t="s">
        <v>413</v>
      </c>
      <c r="B91" s="10" t="s">
        <v>414</v>
      </c>
      <c r="C91" s="10" t="s">
        <v>544</v>
      </c>
      <c r="D91" s="10" t="s">
        <v>545</v>
      </c>
      <c r="E91" s="10" t="s">
        <v>546</v>
      </c>
      <c r="F91" s="10" t="s">
        <v>547</v>
      </c>
      <c r="G91" s="10" t="s">
        <v>548</v>
      </c>
      <c r="H91" s="10" t="s">
        <v>549</v>
      </c>
      <c r="I91" s="10" t="s">
        <v>82</v>
      </c>
      <c r="J91" s="10"/>
      <c r="K91" s="10"/>
      <c r="L91" s="10" t="s">
        <v>144</v>
      </c>
      <c r="M91" s="10" t="s">
        <v>550</v>
      </c>
      <c r="N91" s="10" t="s">
        <v>55</v>
      </c>
      <c r="O91" s="10" t="str">
        <f>VLOOKUP(G91,'Sheet 1 (2)'!$H$4:$M$536,6,FALSE)</f>
        <v/>
      </c>
      <c r="P91" s="10" t="str">
        <f t="shared" ref="P91:P105" si="16">IF(N91&lt;&gt;"",N91,O91)</f>
        <v/>
      </c>
      <c r="Q91" s="10"/>
      <c r="R91" s="10" t="s">
        <v>551</v>
      </c>
      <c r="S91" s="10" t="s">
        <v>55</v>
      </c>
      <c r="T91" s="10" t="str">
        <f>VLOOKUP(G91,'Sheet 1 (2)'!$H$4:$O$536,8,FALSE)</f>
        <v/>
      </c>
      <c r="U91" s="10" t="s">
        <v>551</v>
      </c>
      <c r="V91" s="10" t="s">
        <v>433</v>
      </c>
      <c r="W91" s="10" t="s">
        <v>55</v>
      </c>
      <c r="X91" s="10" t="str">
        <f>VLOOKUP(G91,'Sheet 1 (2)'!$H$4:$Q$536,10,FALSE)</f>
        <v/>
      </c>
      <c r="Y91" s="10" t="str">
        <f t="shared" si="2"/>
        <v/>
      </c>
      <c r="Z91" s="10" t="s">
        <v>52</v>
      </c>
      <c r="AA91" s="10" t="s">
        <v>55</v>
      </c>
      <c r="AB91" s="10" t="str">
        <f>VLOOKUP(G91,'Sheet 1 (2)'!$H$4:$S$536,12,FALSE)</f>
        <v/>
      </c>
      <c r="AC91" s="10" t="s">
        <v>552</v>
      </c>
      <c r="AD91" s="10" t="s">
        <v>55</v>
      </c>
      <c r="AE91" s="10" t="str">
        <f>VLOOKUP(G91,'Sheet 1 (2)'!$H$4:$AF$536,25,FALSE)</f>
        <v/>
      </c>
      <c r="AF91" s="10" t="s">
        <v>187</v>
      </c>
      <c r="AG91" s="10" t="str">
        <f t="shared" si="15"/>
        <v/>
      </c>
      <c r="AH91" s="10" t="s">
        <v>55</v>
      </c>
      <c r="AI91" s="10" t="str">
        <f>VLOOKUP(G91,'Sheet 1 (2)'!$H$4:$AG$536,26,FALSE)</f>
        <v/>
      </c>
      <c r="AJ91" s="10" t="s">
        <v>82</v>
      </c>
      <c r="AK91" s="10" t="s">
        <v>55</v>
      </c>
      <c r="AL91" s="10" t="str">
        <f>VLOOKUP(G91,'Sheet 1 (2)'!$H$4:$AH$536,27,FALSE)</f>
        <v/>
      </c>
      <c r="AM91" s="10" t="str">
        <f t="shared" si="14"/>
        <v/>
      </c>
      <c r="AN91" s="10">
        <v>1</v>
      </c>
      <c r="AO91" s="10">
        <f t="shared" si="5"/>
        <v>1</v>
      </c>
      <c r="AP91" s="11" t="s">
        <v>82</v>
      </c>
      <c r="AQ91" s="11" t="s">
        <v>533</v>
      </c>
      <c r="AR91" s="11" t="s">
        <v>52</v>
      </c>
    </row>
    <row r="92" spans="1:44" ht="15.75" customHeight="1" x14ac:dyDescent="0.2">
      <c r="A92" s="10" t="s">
        <v>413</v>
      </c>
      <c r="B92" s="10" t="s">
        <v>414</v>
      </c>
      <c r="C92" s="10" t="s">
        <v>544</v>
      </c>
      <c r="D92" s="10" t="s">
        <v>545</v>
      </c>
      <c r="E92" s="10" t="s">
        <v>546</v>
      </c>
      <c r="F92" s="10" t="s">
        <v>547</v>
      </c>
      <c r="G92" s="10" t="s">
        <v>553</v>
      </c>
      <c r="H92" s="10" t="s">
        <v>554</v>
      </c>
      <c r="I92" s="10" t="s">
        <v>82</v>
      </c>
      <c r="J92" s="10"/>
      <c r="K92" s="10"/>
      <c r="L92" s="10" t="s">
        <v>144</v>
      </c>
      <c r="M92" s="10" t="s">
        <v>555</v>
      </c>
      <c r="N92" s="10" t="s">
        <v>55</v>
      </c>
      <c r="O92" s="10" t="str">
        <f>VLOOKUP(G92,'Sheet 1 (2)'!$H$4:$M$536,6,FALSE)</f>
        <v/>
      </c>
      <c r="P92" s="10" t="str">
        <f t="shared" si="16"/>
        <v/>
      </c>
      <c r="Q92" s="10"/>
      <c r="R92" s="10" t="s">
        <v>551</v>
      </c>
      <c r="S92" s="10" t="s">
        <v>55</v>
      </c>
      <c r="T92" s="10" t="str">
        <f>VLOOKUP(G92,'Sheet 1 (2)'!$H$4:$O$536,8,FALSE)</f>
        <v/>
      </c>
      <c r="U92" s="10" t="s">
        <v>551</v>
      </c>
      <c r="V92" s="10" t="s">
        <v>433</v>
      </c>
      <c r="W92" s="10" t="s">
        <v>55</v>
      </c>
      <c r="X92" s="10" t="str">
        <f>VLOOKUP(G92,'Sheet 1 (2)'!$H$4:$Q$536,10,FALSE)</f>
        <v/>
      </c>
      <c r="Y92" s="10" t="str">
        <f t="shared" si="2"/>
        <v/>
      </c>
      <c r="Z92" s="15" t="s">
        <v>556</v>
      </c>
      <c r="AA92" s="10" t="s">
        <v>55</v>
      </c>
      <c r="AB92" s="10" t="str">
        <f>VLOOKUP(G92,'Sheet 1 (2)'!$H$4:$S$536,12,FALSE)</f>
        <v/>
      </c>
      <c r="AC92" s="10" t="str">
        <f t="shared" ref="AC92:AC102" si="17">IF(AA92&lt;&gt;"",AA92,AB92)</f>
        <v/>
      </c>
      <c r="AD92" s="10" t="s">
        <v>55</v>
      </c>
      <c r="AE92" s="10" t="str">
        <f>VLOOKUP(G92,'Sheet 1 (2)'!$H$4:$AF$536,25,FALSE)</f>
        <v/>
      </c>
      <c r="AF92" s="10" t="s">
        <v>411</v>
      </c>
      <c r="AG92" s="10" t="str">
        <f t="shared" si="15"/>
        <v/>
      </c>
      <c r="AH92" s="10" t="s">
        <v>55</v>
      </c>
      <c r="AI92" s="10" t="str">
        <f>VLOOKUP(G92,'Sheet 1 (2)'!$H$4:$AG$536,26,FALSE)</f>
        <v/>
      </c>
      <c r="AJ92" s="10" t="s">
        <v>82</v>
      </c>
      <c r="AK92" s="10" t="s">
        <v>55</v>
      </c>
      <c r="AL92" s="10" t="str">
        <f>VLOOKUP(G92,'Sheet 1 (2)'!$H$4:$AH$536,27,FALSE)</f>
        <v/>
      </c>
      <c r="AM92" s="10" t="str">
        <f t="shared" si="14"/>
        <v/>
      </c>
      <c r="AN92" s="10">
        <v>1</v>
      </c>
      <c r="AO92" s="10">
        <f t="shared" si="5"/>
        <v>1</v>
      </c>
      <c r="AP92" s="11" t="s">
        <v>82</v>
      </c>
      <c r="AQ92" s="11" t="s">
        <v>533</v>
      </c>
      <c r="AR92" s="11" t="s">
        <v>52</v>
      </c>
    </row>
    <row r="93" spans="1:44" ht="15.75" customHeight="1" x14ac:dyDescent="0.2">
      <c r="A93" s="10" t="s">
        <v>413</v>
      </c>
      <c r="B93" s="10" t="s">
        <v>414</v>
      </c>
      <c r="C93" s="10" t="s">
        <v>544</v>
      </c>
      <c r="D93" s="10" t="s">
        <v>545</v>
      </c>
      <c r="E93" s="10" t="s">
        <v>546</v>
      </c>
      <c r="F93" s="10" t="s">
        <v>547</v>
      </c>
      <c r="G93" s="10" t="s">
        <v>557</v>
      </c>
      <c r="H93" s="10" t="s">
        <v>558</v>
      </c>
      <c r="I93" s="10" t="s">
        <v>82</v>
      </c>
      <c r="J93" s="10"/>
      <c r="K93" s="10"/>
      <c r="L93" s="10" t="s">
        <v>144</v>
      </c>
      <c r="M93" s="10" t="s">
        <v>555</v>
      </c>
      <c r="N93" s="10" t="s">
        <v>55</v>
      </c>
      <c r="O93" s="10" t="str">
        <f>VLOOKUP(G93,'Sheet 1 (2)'!$H$4:$M$536,6,FALSE)</f>
        <v/>
      </c>
      <c r="P93" s="10" t="str">
        <f t="shared" si="16"/>
        <v/>
      </c>
      <c r="Q93" s="10"/>
      <c r="R93" s="10" t="s">
        <v>551</v>
      </c>
      <c r="S93" s="10" t="s">
        <v>55</v>
      </c>
      <c r="T93" s="10" t="str">
        <f>VLOOKUP(G93,'Sheet 1 (2)'!$H$4:$O$536,8,FALSE)</f>
        <v/>
      </c>
      <c r="U93" s="10" t="s">
        <v>551</v>
      </c>
      <c r="V93" s="10" t="s">
        <v>433</v>
      </c>
      <c r="W93" s="10" t="s">
        <v>55</v>
      </c>
      <c r="X93" s="10" t="str">
        <f>VLOOKUP(G93,'Sheet 1 (2)'!$H$4:$Q$536,10,FALSE)</f>
        <v/>
      </c>
      <c r="Y93" s="10" t="str">
        <f t="shared" si="2"/>
        <v/>
      </c>
      <c r="Z93" s="15" t="s">
        <v>559</v>
      </c>
      <c r="AA93" s="10" t="s">
        <v>55</v>
      </c>
      <c r="AB93" s="10" t="str">
        <f>VLOOKUP(G93,'Sheet 1 (2)'!$H$4:$S$536,12,FALSE)</f>
        <v/>
      </c>
      <c r="AC93" s="10" t="str">
        <f t="shared" si="17"/>
        <v/>
      </c>
      <c r="AD93" s="10" t="s">
        <v>55</v>
      </c>
      <c r="AE93" s="10" t="str">
        <f>VLOOKUP(G93,'Sheet 1 (2)'!$H$4:$AF$536,25,FALSE)</f>
        <v/>
      </c>
      <c r="AF93" s="10" t="s">
        <v>187</v>
      </c>
      <c r="AG93" s="10" t="str">
        <f t="shared" si="15"/>
        <v/>
      </c>
      <c r="AH93" s="10" t="s">
        <v>55</v>
      </c>
      <c r="AI93" s="10" t="str">
        <f>VLOOKUP(G93,'Sheet 1 (2)'!$H$4:$AG$536,26,FALSE)</f>
        <v/>
      </c>
      <c r="AJ93" s="10" t="s">
        <v>82</v>
      </c>
      <c r="AK93" s="10" t="s">
        <v>55</v>
      </c>
      <c r="AL93" s="10" t="str">
        <f>VLOOKUP(G93,'Sheet 1 (2)'!$H$4:$AH$536,27,FALSE)</f>
        <v/>
      </c>
      <c r="AM93" s="10" t="str">
        <f t="shared" si="14"/>
        <v/>
      </c>
      <c r="AN93" s="10">
        <v>1</v>
      </c>
      <c r="AO93" s="10">
        <f t="shared" si="5"/>
        <v>1</v>
      </c>
      <c r="AP93" s="11" t="s">
        <v>82</v>
      </c>
      <c r="AQ93" s="11" t="s">
        <v>533</v>
      </c>
      <c r="AR93" s="11" t="s">
        <v>52</v>
      </c>
    </row>
    <row r="94" spans="1:44" ht="15.75" customHeight="1" x14ac:dyDescent="0.2">
      <c r="A94" s="10" t="s">
        <v>413</v>
      </c>
      <c r="B94" s="10" t="s">
        <v>414</v>
      </c>
      <c r="C94" s="10" t="s">
        <v>544</v>
      </c>
      <c r="D94" s="10" t="s">
        <v>545</v>
      </c>
      <c r="E94" s="10" t="s">
        <v>546</v>
      </c>
      <c r="F94" s="10" t="s">
        <v>547</v>
      </c>
      <c r="G94" s="10" t="s">
        <v>560</v>
      </c>
      <c r="H94" s="10" t="s">
        <v>561</v>
      </c>
      <c r="I94" s="10" t="s">
        <v>82</v>
      </c>
      <c r="J94" s="10"/>
      <c r="K94" s="10"/>
      <c r="L94" s="10" t="s">
        <v>144</v>
      </c>
      <c r="M94" s="10" t="s">
        <v>555</v>
      </c>
      <c r="N94" s="10" t="s">
        <v>55</v>
      </c>
      <c r="O94" s="10" t="str">
        <f>VLOOKUP(G94,'Sheet 1 (2)'!$H$4:$M$536,6,FALSE)</f>
        <v/>
      </c>
      <c r="P94" s="10" t="str">
        <f t="shared" si="16"/>
        <v/>
      </c>
      <c r="Q94" s="10"/>
      <c r="R94" s="10" t="s">
        <v>551</v>
      </c>
      <c r="S94" s="10" t="s">
        <v>55</v>
      </c>
      <c r="T94" s="10" t="str">
        <f>VLOOKUP(G94,'Sheet 1 (2)'!$H$4:$O$536,8,FALSE)</f>
        <v/>
      </c>
      <c r="U94" s="10" t="s">
        <v>551</v>
      </c>
      <c r="V94" s="10" t="s">
        <v>433</v>
      </c>
      <c r="W94" s="10" t="s">
        <v>55</v>
      </c>
      <c r="X94" s="10" t="str">
        <f>VLOOKUP(G94,'Sheet 1 (2)'!$H$4:$Q$536,10,FALSE)</f>
        <v/>
      </c>
      <c r="Y94" s="10" t="str">
        <f t="shared" si="2"/>
        <v/>
      </c>
      <c r="Z94" s="15" t="s">
        <v>562</v>
      </c>
      <c r="AA94" s="10" t="s">
        <v>55</v>
      </c>
      <c r="AB94" s="10" t="str">
        <f>VLOOKUP(G94,'Sheet 1 (2)'!$H$4:$S$536,12,FALSE)</f>
        <v/>
      </c>
      <c r="AC94" s="10" t="str">
        <f t="shared" si="17"/>
        <v/>
      </c>
      <c r="AD94" s="10" t="s">
        <v>55</v>
      </c>
      <c r="AE94" s="10" t="str">
        <f>VLOOKUP(G94,'Sheet 1 (2)'!$H$4:$AF$536,25,FALSE)</f>
        <v/>
      </c>
      <c r="AF94" s="10" t="s">
        <v>411</v>
      </c>
      <c r="AG94" s="10" t="str">
        <f t="shared" si="15"/>
        <v/>
      </c>
      <c r="AH94" s="10" t="s">
        <v>55</v>
      </c>
      <c r="AI94" s="10" t="str">
        <f>VLOOKUP(G94,'Sheet 1 (2)'!$H$4:$AG$536,26,FALSE)</f>
        <v/>
      </c>
      <c r="AJ94" s="10" t="s">
        <v>82</v>
      </c>
      <c r="AK94" s="10" t="s">
        <v>55</v>
      </c>
      <c r="AL94" s="10" t="str">
        <f>VLOOKUP(G94,'Sheet 1 (2)'!$H$4:$AH$536,27,FALSE)</f>
        <v/>
      </c>
      <c r="AM94" s="10" t="str">
        <f t="shared" si="14"/>
        <v/>
      </c>
      <c r="AN94" s="10">
        <v>1</v>
      </c>
      <c r="AO94" s="10">
        <f t="shared" si="5"/>
        <v>1</v>
      </c>
      <c r="AP94" s="11" t="s">
        <v>82</v>
      </c>
      <c r="AQ94" s="11" t="s">
        <v>533</v>
      </c>
      <c r="AR94" s="11" t="s">
        <v>52</v>
      </c>
    </row>
    <row r="95" spans="1:44" ht="15.75" customHeight="1" x14ac:dyDescent="0.2">
      <c r="A95" s="10" t="s">
        <v>413</v>
      </c>
      <c r="B95" s="10" t="s">
        <v>414</v>
      </c>
      <c r="C95" s="10" t="s">
        <v>544</v>
      </c>
      <c r="D95" s="10" t="s">
        <v>545</v>
      </c>
      <c r="E95" s="10" t="s">
        <v>546</v>
      </c>
      <c r="F95" s="10" t="s">
        <v>547</v>
      </c>
      <c r="G95" s="10" t="s">
        <v>563</v>
      </c>
      <c r="H95" s="10" t="s">
        <v>564</v>
      </c>
      <c r="I95" s="10" t="s">
        <v>82</v>
      </c>
      <c r="J95" s="10"/>
      <c r="K95" s="10"/>
      <c r="L95" s="10" t="s">
        <v>144</v>
      </c>
      <c r="M95" s="10" t="s">
        <v>555</v>
      </c>
      <c r="N95" s="10" t="s">
        <v>55</v>
      </c>
      <c r="O95" s="10" t="str">
        <f>VLOOKUP(G95,'Sheet 1 (2)'!$H$4:$M$536,6,FALSE)</f>
        <v/>
      </c>
      <c r="P95" s="10" t="str">
        <f t="shared" si="16"/>
        <v/>
      </c>
      <c r="Q95" s="10"/>
      <c r="R95" s="10" t="s">
        <v>551</v>
      </c>
      <c r="S95" s="10" t="s">
        <v>55</v>
      </c>
      <c r="T95" s="10" t="str">
        <f>VLOOKUP(G95,'Sheet 1 (2)'!$H$4:$O$536,8,FALSE)</f>
        <v/>
      </c>
      <c r="U95" s="10" t="s">
        <v>551</v>
      </c>
      <c r="V95" s="10" t="s">
        <v>433</v>
      </c>
      <c r="W95" s="10" t="s">
        <v>55</v>
      </c>
      <c r="X95" s="10" t="str">
        <f>VLOOKUP(G95,'Sheet 1 (2)'!$H$4:$Q$536,10,FALSE)</f>
        <v/>
      </c>
      <c r="Y95" s="10" t="str">
        <f t="shared" si="2"/>
        <v/>
      </c>
      <c r="Z95" s="15" t="s">
        <v>565</v>
      </c>
      <c r="AA95" s="10" t="s">
        <v>55</v>
      </c>
      <c r="AB95" s="10" t="str">
        <f>VLOOKUP(G95,'Sheet 1 (2)'!$H$4:$S$536,12,FALSE)</f>
        <v/>
      </c>
      <c r="AC95" s="10" t="str">
        <f t="shared" si="17"/>
        <v/>
      </c>
      <c r="AD95" s="10" t="s">
        <v>55</v>
      </c>
      <c r="AE95" s="10" t="str">
        <f>VLOOKUP(G95,'Sheet 1 (2)'!$H$4:$AF$536,25,FALSE)</f>
        <v/>
      </c>
      <c r="AF95" s="10" t="s">
        <v>176</v>
      </c>
      <c r="AG95" s="10" t="str">
        <f t="shared" si="15"/>
        <v/>
      </c>
      <c r="AH95" s="10" t="s">
        <v>55</v>
      </c>
      <c r="AI95" s="10" t="str">
        <f>VLOOKUP(G95,'Sheet 1 (2)'!$H$4:$AG$536,26,FALSE)</f>
        <v/>
      </c>
      <c r="AJ95" s="10" t="s">
        <v>82</v>
      </c>
      <c r="AK95" s="10" t="s">
        <v>55</v>
      </c>
      <c r="AL95" s="10" t="str">
        <f>VLOOKUP(G95,'Sheet 1 (2)'!$H$4:$AH$536,27,FALSE)</f>
        <v/>
      </c>
      <c r="AM95" s="10" t="str">
        <f t="shared" si="14"/>
        <v/>
      </c>
      <c r="AN95" s="10">
        <v>1</v>
      </c>
      <c r="AO95" s="10">
        <f t="shared" si="5"/>
        <v>1</v>
      </c>
      <c r="AP95" s="11" t="s">
        <v>82</v>
      </c>
      <c r="AQ95" s="11" t="s">
        <v>533</v>
      </c>
      <c r="AR95" s="11" t="s">
        <v>52</v>
      </c>
    </row>
    <row r="96" spans="1:44" ht="15.75" customHeight="1" x14ac:dyDescent="0.2">
      <c r="A96" s="10" t="s">
        <v>413</v>
      </c>
      <c r="B96" s="10" t="s">
        <v>414</v>
      </c>
      <c r="C96" s="10" t="s">
        <v>544</v>
      </c>
      <c r="D96" s="10" t="s">
        <v>545</v>
      </c>
      <c r="E96" s="10" t="s">
        <v>546</v>
      </c>
      <c r="F96" s="10" t="s">
        <v>547</v>
      </c>
      <c r="G96" s="10" t="s">
        <v>566</v>
      </c>
      <c r="H96" s="10" t="s">
        <v>567</v>
      </c>
      <c r="I96" s="10" t="s">
        <v>82</v>
      </c>
      <c r="J96" s="10"/>
      <c r="K96" s="10"/>
      <c r="L96" s="10" t="s">
        <v>144</v>
      </c>
      <c r="M96" s="10" t="s">
        <v>555</v>
      </c>
      <c r="N96" s="10" t="s">
        <v>55</v>
      </c>
      <c r="O96" s="10" t="str">
        <f>VLOOKUP(G96,'Sheet 1 (2)'!$H$4:$M$536,6,FALSE)</f>
        <v/>
      </c>
      <c r="P96" s="10" t="str">
        <f t="shared" si="16"/>
        <v/>
      </c>
      <c r="Q96" s="10"/>
      <c r="R96" s="10" t="s">
        <v>551</v>
      </c>
      <c r="S96" s="10" t="s">
        <v>55</v>
      </c>
      <c r="T96" s="10" t="str">
        <f>VLOOKUP(G96,'Sheet 1 (2)'!$H$4:$O$536,8,FALSE)</f>
        <v/>
      </c>
      <c r="U96" s="10" t="s">
        <v>551</v>
      </c>
      <c r="V96" s="10" t="s">
        <v>433</v>
      </c>
      <c r="W96" s="10" t="s">
        <v>55</v>
      </c>
      <c r="X96" s="10" t="str">
        <f>VLOOKUP(G96,'Sheet 1 (2)'!$H$4:$Q$536,10,FALSE)</f>
        <v/>
      </c>
      <c r="Y96" s="10" t="str">
        <f t="shared" si="2"/>
        <v/>
      </c>
      <c r="Z96" s="15" t="s">
        <v>568</v>
      </c>
      <c r="AA96" s="10" t="s">
        <v>55</v>
      </c>
      <c r="AB96" s="10" t="str">
        <f>VLOOKUP(G96,'Sheet 1 (2)'!$H$4:$S$536,12,FALSE)</f>
        <v/>
      </c>
      <c r="AC96" s="10" t="str">
        <f t="shared" si="17"/>
        <v/>
      </c>
      <c r="AD96" s="10" t="s">
        <v>55</v>
      </c>
      <c r="AE96" s="10" t="str">
        <f>VLOOKUP(G96,'Sheet 1 (2)'!$H$4:$AF$536,25,FALSE)</f>
        <v/>
      </c>
      <c r="AF96" s="10" t="s">
        <v>411</v>
      </c>
      <c r="AG96" s="10" t="str">
        <f t="shared" si="15"/>
        <v/>
      </c>
      <c r="AH96" s="10" t="s">
        <v>55</v>
      </c>
      <c r="AI96" s="10" t="str">
        <f>VLOOKUP(G96,'Sheet 1 (2)'!$H$4:$AG$536,26,FALSE)</f>
        <v/>
      </c>
      <c r="AJ96" s="10" t="s">
        <v>82</v>
      </c>
      <c r="AK96" s="10" t="s">
        <v>55</v>
      </c>
      <c r="AL96" s="10" t="str">
        <f>VLOOKUP(G96,'Sheet 1 (2)'!$H$4:$AH$536,27,FALSE)</f>
        <v/>
      </c>
      <c r="AM96" s="10" t="str">
        <f t="shared" si="14"/>
        <v/>
      </c>
      <c r="AN96" s="10">
        <v>1</v>
      </c>
      <c r="AO96" s="10">
        <f t="shared" si="5"/>
        <v>1</v>
      </c>
      <c r="AP96" s="11" t="s">
        <v>82</v>
      </c>
      <c r="AQ96" s="11" t="s">
        <v>533</v>
      </c>
      <c r="AR96" s="11" t="s">
        <v>52</v>
      </c>
    </row>
    <row r="97" spans="1:44" ht="15.75" customHeight="1" x14ac:dyDescent="0.2">
      <c r="A97" s="10" t="s">
        <v>413</v>
      </c>
      <c r="B97" s="10" t="s">
        <v>414</v>
      </c>
      <c r="C97" s="10" t="s">
        <v>544</v>
      </c>
      <c r="D97" s="10" t="s">
        <v>545</v>
      </c>
      <c r="E97" s="10" t="s">
        <v>546</v>
      </c>
      <c r="F97" s="10" t="s">
        <v>547</v>
      </c>
      <c r="G97" s="10" t="s">
        <v>569</v>
      </c>
      <c r="H97" s="10" t="s">
        <v>570</v>
      </c>
      <c r="I97" s="10" t="s">
        <v>82</v>
      </c>
      <c r="J97" s="10"/>
      <c r="K97" s="10"/>
      <c r="L97" s="10" t="s">
        <v>144</v>
      </c>
      <c r="M97" s="10" t="s">
        <v>555</v>
      </c>
      <c r="N97" s="10" t="s">
        <v>55</v>
      </c>
      <c r="O97" s="10" t="str">
        <f>VLOOKUP(G97,'Sheet 1 (2)'!$H$4:$M$536,6,FALSE)</f>
        <v/>
      </c>
      <c r="P97" s="10" t="str">
        <f t="shared" si="16"/>
        <v/>
      </c>
      <c r="Q97" s="10"/>
      <c r="R97" s="10" t="s">
        <v>551</v>
      </c>
      <c r="S97" s="10" t="s">
        <v>55</v>
      </c>
      <c r="T97" s="10" t="str">
        <f>VLOOKUP(G97,'Sheet 1 (2)'!$H$4:$O$536,8,FALSE)</f>
        <v/>
      </c>
      <c r="U97" s="10" t="s">
        <v>551</v>
      </c>
      <c r="V97" s="10" t="s">
        <v>433</v>
      </c>
      <c r="W97" s="10" t="s">
        <v>55</v>
      </c>
      <c r="X97" s="10" t="str">
        <f>VLOOKUP(G97,'Sheet 1 (2)'!$H$4:$Q$536,10,FALSE)</f>
        <v/>
      </c>
      <c r="Y97" s="10" t="str">
        <f t="shared" si="2"/>
        <v/>
      </c>
      <c r="Z97" s="15" t="s">
        <v>571</v>
      </c>
      <c r="AA97" s="10" t="s">
        <v>55</v>
      </c>
      <c r="AB97" s="10" t="str">
        <f>VLOOKUP(G97,'Sheet 1 (2)'!$H$4:$S$536,12,FALSE)</f>
        <v/>
      </c>
      <c r="AC97" s="10" t="str">
        <f t="shared" si="17"/>
        <v/>
      </c>
      <c r="AD97" s="10" t="s">
        <v>55</v>
      </c>
      <c r="AE97" s="10" t="str">
        <f>VLOOKUP(G97,'Sheet 1 (2)'!$H$4:$AF$536,25,FALSE)</f>
        <v/>
      </c>
      <c r="AF97" s="10" t="s">
        <v>187</v>
      </c>
      <c r="AG97" s="10" t="str">
        <f t="shared" si="15"/>
        <v/>
      </c>
      <c r="AH97" s="10" t="s">
        <v>55</v>
      </c>
      <c r="AI97" s="10" t="str">
        <f>VLOOKUP(G97,'Sheet 1 (2)'!$H$4:$AG$536,26,FALSE)</f>
        <v/>
      </c>
      <c r="AJ97" s="10" t="s">
        <v>82</v>
      </c>
      <c r="AK97" s="10" t="s">
        <v>55</v>
      </c>
      <c r="AL97" s="10" t="str">
        <f>VLOOKUP(G97,'Sheet 1 (2)'!$H$4:$AH$536,27,FALSE)</f>
        <v/>
      </c>
      <c r="AM97" s="10" t="str">
        <f t="shared" si="14"/>
        <v/>
      </c>
      <c r="AN97" s="10">
        <v>1</v>
      </c>
      <c r="AO97" s="10">
        <f t="shared" si="5"/>
        <v>1</v>
      </c>
      <c r="AP97" s="11" t="s">
        <v>82</v>
      </c>
      <c r="AQ97" s="11" t="s">
        <v>533</v>
      </c>
      <c r="AR97" s="11" t="s">
        <v>52</v>
      </c>
    </row>
    <row r="98" spans="1:44" ht="15.75" customHeight="1" x14ac:dyDescent="0.2">
      <c r="A98" s="10" t="s">
        <v>413</v>
      </c>
      <c r="B98" s="10" t="s">
        <v>414</v>
      </c>
      <c r="C98" s="10" t="s">
        <v>544</v>
      </c>
      <c r="D98" s="10" t="s">
        <v>545</v>
      </c>
      <c r="E98" s="10" t="s">
        <v>546</v>
      </c>
      <c r="F98" s="10" t="s">
        <v>547</v>
      </c>
      <c r="G98" s="10" t="s">
        <v>572</v>
      </c>
      <c r="H98" s="10" t="s">
        <v>573</v>
      </c>
      <c r="I98" s="10" t="s">
        <v>82</v>
      </c>
      <c r="J98" s="10"/>
      <c r="K98" s="10"/>
      <c r="L98" s="10" t="s">
        <v>144</v>
      </c>
      <c r="M98" s="10" t="s">
        <v>555</v>
      </c>
      <c r="N98" s="10" t="s">
        <v>55</v>
      </c>
      <c r="O98" s="10" t="str">
        <f>VLOOKUP(G98,'Sheet 1 (2)'!$H$4:$M$536,6,FALSE)</f>
        <v/>
      </c>
      <c r="P98" s="10" t="str">
        <f t="shared" si="16"/>
        <v/>
      </c>
      <c r="Q98" s="10"/>
      <c r="R98" s="10" t="s">
        <v>551</v>
      </c>
      <c r="S98" s="10" t="s">
        <v>55</v>
      </c>
      <c r="T98" s="10" t="str">
        <f>VLOOKUP(G98,'Sheet 1 (2)'!$H$4:$O$536,8,FALSE)</f>
        <v/>
      </c>
      <c r="U98" s="10" t="s">
        <v>551</v>
      </c>
      <c r="V98" s="10" t="s">
        <v>433</v>
      </c>
      <c r="W98" s="10" t="s">
        <v>55</v>
      </c>
      <c r="X98" s="10" t="str">
        <f>VLOOKUP(G98,'Sheet 1 (2)'!$H$4:$Q$536,10,FALSE)</f>
        <v/>
      </c>
      <c r="Y98" s="10" t="str">
        <f t="shared" si="2"/>
        <v/>
      </c>
      <c r="Z98" s="15" t="s">
        <v>574</v>
      </c>
      <c r="AA98" s="10" t="s">
        <v>55</v>
      </c>
      <c r="AB98" s="10" t="str">
        <f>VLOOKUP(G98,'Sheet 1 (2)'!$H$4:$S$536,12,FALSE)</f>
        <v/>
      </c>
      <c r="AC98" s="10" t="str">
        <f t="shared" si="17"/>
        <v/>
      </c>
      <c r="AD98" s="10" t="s">
        <v>55</v>
      </c>
      <c r="AE98" s="10" t="str">
        <f>VLOOKUP(G98,'Sheet 1 (2)'!$H$4:$AF$536,25,FALSE)</f>
        <v/>
      </c>
      <c r="AF98" s="10" t="s">
        <v>187</v>
      </c>
      <c r="AG98" s="10" t="str">
        <f t="shared" si="15"/>
        <v/>
      </c>
      <c r="AH98" s="10" t="s">
        <v>55</v>
      </c>
      <c r="AI98" s="10" t="str">
        <f>VLOOKUP(G98,'Sheet 1 (2)'!$H$4:$AG$536,26,FALSE)</f>
        <v/>
      </c>
      <c r="AJ98" s="10" t="s">
        <v>82</v>
      </c>
      <c r="AK98" s="10" t="s">
        <v>55</v>
      </c>
      <c r="AL98" s="10" t="str">
        <f>VLOOKUP(G98,'Sheet 1 (2)'!$H$4:$AH$536,27,FALSE)</f>
        <v/>
      </c>
      <c r="AM98" s="10" t="str">
        <f t="shared" si="14"/>
        <v/>
      </c>
      <c r="AN98" s="10">
        <v>1</v>
      </c>
      <c r="AO98" s="10">
        <f t="shared" si="5"/>
        <v>1</v>
      </c>
      <c r="AP98" s="11" t="s">
        <v>82</v>
      </c>
      <c r="AQ98" s="11" t="s">
        <v>533</v>
      </c>
      <c r="AR98" s="11" t="s">
        <v>52</v>
      </c>
    </row>
    <row r="99" spans="1:44" ht="15.75" customHeight="1" x14ac:dyDescent="0.2">
      <c r="A99" s="10" t="s">
        <v>413</v>
      </c>
      <c r="B99" s="10" t="s">
        <v>414</v>
      </c>
      <c r="C99" s="10" t="s">
        <v>544</v>
      </c>
      <c r="D99" s="10" t="s">
        <v>545</v>
      </c>
      <c r="E99" s="10" t="s">
        <v>546</v>
      </c>
      <c r="F99" s="10" t="s">
        <v>547</v>
      </c>
      <c r="G99" s="10" t="s">
        <v>575</v>
      </c>
      <c r="H99" s="10" t="s">
        <v>576</v>
      </c>
      <c r="I99" s="10" t="s">
        <v>82</v>
      </c>
      <c r="J99" s="10"/>
      <c r="K99" s="10"/>
      <c r="L99" s="10" t="s">
        <v>144</v>
      </c>
      <c r="M99" s="10" t="s">
        <v>555</v>
      </c>
      <c r="N99" s="10" t="s">
        <v>55</v>
      </c>
      <c r="O99" s="10" t="str">
        <f>VLOOKUP(G99,'Sheet 1 (2)'!$H$4:$M$536,6,FALSE)</f>
        <v/>
      </c>
      <c r="P99" s="10" t="str">
        <f t="shared" si="16"/>
        <v/>
      </c>
      <c r="Q99" s="10"/>
      <c r="R99" s="10" t="s">
        <v>551</v>
      </c>
      <c r="S99" s="10" t="s">
        <v>55</v>
      </c>
      <c r="T99" s="10" t="str">
        <f>VLOOKUP(G99,'Sheet 1 (2)'!$H$4:$O$536,8,FALSE)</f>
        <v/>
      </c>
      <c r="U99" s="10" t="s">
        <v>551</v>
      </c>
      <c r="V99" s="10" t="s">
        <v>433</v>
      </c>
      <c r="W99" s="10" t="s">
        <v>55</v>
      </c>
      <c r="X99" s="10" t="str">
        <f>VLOOKUP(G99,'Sheet 1 (2)'!$H$4:$Q$536,10,FALSE)</f>
        <v/>
      </c>
      <c r="Y99" s="10" t="str">
        <f t="shared" si="2"/>
        <v/>
      </c>
      <c r="Z99" s="15" t="s">
        <v>577</v>
      </c>
      <c r="AA99" s="10" t="s">
        <v>55</v>
      </c>
      <c r="AB99" s="10" t="str">
        <f>VLOOKUP(G99,'Sheet 1 (2)'!$H$4:$S$536,12,FALSE)</f>
        <v/>
      </c>
      <c r="AC99" s="10" t="str">
        <f t="shared" si="17"/>
        <v/>
      </c>
      <c r="AD99" s="10" t="s">
        <v>55</v>
      </c>
      <c r="AE99" s="10" t="str">
        <f>VLOOKUP(G99,'Sheet 1 (2)'!$H$4:$AF$536,25,FALSE)</f>
        <v/>
      </c>
      <c r="AF99" s="10" t="s">
        <v>187</v>
      </c>
      <c r="AG99" s="10" t="str">
        <f t="shared" si="15"/>
        <v/>
      </c>
      <c r="AH99" s="10" t="s">
        <v>55</v>
      </c>
      <c r="AI99" s="10" t="str">
        <f>VLOOKUP(G99,'Sheet 1 (2)'!$H$4:$AG$536,26,FALSE)</f>
        <v/>
      </c>
      <c r="AJ99" s="10" t="s">
        <v>82</v>
      </c>
      <c r="AK99" s="10" t="s">
        <v>55</v>
      </c>
      <c r="AL99" s="10" t="str">
        <f>VLOOKUP(G99,'Sheet 1 (2)'!$H$4:$AH$536,27,FALSE)</f>
        <v/>
      </c>
      <c r="AM99" s="10" t="str">
        <f t="shared" si="14"/>
        <v/>
      </c>
      <c r="AN99" s="10">
        <v>1</v>
      </c>
      <c r="AO99" s="10">
        <f t="shared" si="5"/>
        <v>1</v>
      </c>
      <c r="AP99" s="11" t="s">
        <v>82</v>
      </c>
      <c r="AQ99" s="11" t="s">
        <v>533</v>
      </c>
      <c r="AR99" s="11" t="s">
        <v>52</v>
      </c>
    </row>
    <row r="100" spans="1:44" ht="15.75" customHeight="1" x14ac:dyDescent="0.2">
      <c r="A100" s="10" t="s">
        <v>413</v>
      </c>
      <c r="B100" s="10" t="s">
        <v>414</v>
      </c>
      <c r="C100" s="10" t="s">
        <v>544</v>
      </c>
      <c r="D100" s="10" t="s">
        <v>545</v>
      </c>
      <c r="E100" s="10" t="s">
        <v>546</v>
      </c>
      <c r="F100" s="10" t="s">
        <v>547</v>
      </c>
      <c r="G100" s="10" t="s">
        <v>578</v>
      </c>
      <c r="H100" s="10" t="s">
        <v>579</v>
      </c>
      <c r="I100" s="10" t="s">
        <v>82</v>
      </c>
      <c r="J100" s="10"/>
      <c r="K100" s="10"/>
      <c r="L100" s="10" t="s">
        <v>144</v>
      </c>
      <c r="M100" s="10" t="s">
        <v>555</v>
      </c>
      <c r="N100" s="10" t="s">
        <v>55</v>
      </c>
      <c r="O100" s="10" t="str">
        <f>VLOOKUP(G100,'Sheet 1 (2)'!$H$4:$M$536,6,FALSE)</f>
        <v/>
      </c>
      <c r="P100" s="10" t="str">
        <f t="shared" si="16"/>
        <v/>
      </c>
      <c r="Q100" s="10"/>
      <c r="R100" s="10" t="s">
        <v>551</v>
      </c>
      <c r="S100" s="10" t="s">
        <v>55</v>
      </c>
      <c r="T100" s="10" t="str">
        <f>VLOOKUP(G100,'Sheet 1 (2)'!$H$4:$O$536,8,FALSE)</f>
        <v/>
      </c>
      <c r="U100" s="10" t="s">
        <v>551</v>
      </c>
      <c r="V100" s="10" t="s">
        <v>433</v>
      </c>
      <c r="W100" s="10" t="s">
        <v>55</v>
      </c>
      <c r="X100" s="10" t="str">
        <f>VLOOKUP(G100,'Sheet 1 (2)'!$H$4:$Q$536,10,FALSE)</f>
        <v/>
      </c>
      <c r="Y100" s="10" t="str">
        <f t="shared" si="2"/>
        <v/>
      </c>
      <c r="Z100" s="15" t="s">
        <v>580</v>
      </c>
      <c r="AA100" s="10" t="s">
        <v>55</v>
      </c>
      <c r="AB100" s="10" t="str">
        <f>VLOOKUP(G100,'Sheet 1 (2)'!$H$4:$S$536,12,FALSE)</f>
        <v/>
      </c>
      <c r="AC100" s="10" t="str">
        <f t="shared" si="17"/>
        <v/>
      </c>
      <c r="AD100" s="10" t="s">
        <v>55</v>
      </c>
      <c r="AE100" s="10" t="str">
        <f>VLOOKUP(G100,'Sheet 1 (2)'!$H$4:$AF$536,25,FALSE)</f>
        <v/>
      </c>
      <c r="AF100" s="10" t="s">
        <v>187</v>
      </c>
      <c r="AG100" s="10" t="str">
        <f t="shared" si="15"/>
        <v/>
      </c>
      <c r="AH100" s="10" t="s">
        <v>55</v>
      </c>
      <c r="AI100" s="10" t="str">
        <f>VLOOKUP(G100,'Sheet 1 (2)'!$H$4:$AG$536,26,FALSE)</f>
        <v/>
      </c>
      <c r="AJ100" s="10" t="s">
        <v>82</v>
      </c>
      <c r="AK100" s="10" t="s">
        <v>55</v>
      </c>
      <c r="AL100" s="10" t="str">
        <f>VLOOKUP(G100,'Sheet 1 (2)'!$H$4:$AH$536,27,FALSE)</f>
        <v/>
      </c>
      <c r="AM100" s="10" t="s">
        <v>581</v>
      </c>
      <c r="AN100" s="10">
        <v>1</v>
      </c>
      <c r="AO100" s="10">
        <f t="shared" si="5"/>
        <v>1</v>
      </c>
      <c r="AP100" s="11" t="s">
        <v>82</v>
      </c>
      <c r="AQ100" s="11" t="s">
        <v>533</v>
      </c>
      <c r="AR100" s="11" t="s">
        <v>52</v>
      </c>
    </row>
    <row r="101" spans="1:44" ht="15.75" customHeight="1" x14ac:dyDescent="0.2">
      <c r="A101" s="10" t="s">
        <v>413</v>
      </c>
      <c r="B101" s="10" t="s">
        <v>414</v>
      </c>
      <c r="C101" s="10" t="s">
        <v>544</v>
      </c>
      <c r="D101" s="10" t="s">
        <v>545</v>
      </c>
      <c r="E101" s="10" t="s">
        <v>546</v>
      </c>
      <c r="F101" s="10" t="s">
        <v>547</v>
      </c>
      <c r="G101" s="10" t="s">
        <v>582</v>
      </c>
      <c r="H101" s="10" t="s">
        <v>583</v>
      </c>
      <c r="I101" s="10" t="s">
        <v>82</v>
      </c>
      <c r="J101" s="10"/>
      <c r="K101" s="10"/>
      <c r="L101" s="10" t="s">
        <v>144</v>
      </c>
      <c r="M101" s="10" t="s">
        <v>555</v>
      </c>
      <c r="N101" s="10" t="s">
        <v>55</v>
      </c>
      <c r="O101" s="10" t="str">
        <f>VLOOKUP(G101,'Sheet 1 (2)'!$H$4:$M$536,6,FALSE)</f>
        <v/>
      </c>
      <c r="P101" s="10" t="str">
        <f t="shared" si="16"/>
        <v/>
      </c>
      <c r="Q101" s="10"/>
      <c r="R101" s="10" t="s">
        <v>264</v>
      </c>
      <c r="S101" s="10" t="s">
        <v>55</v>
      </c>
      <c r="T101" s="10" t="str">
        <f>VLOOKUP(G101,'Sheet 1 (2)'!$H$4:$O$536,8,FALSE)</f>
        <v/>
      </c>
      <c r="U101" s="10" t="s">
        <v>264</v>
      </c>
      <c r="V101" s="10" t="s">
        <v>433</v>
      </c>
      <c r="W101" s="10" t="s">
        <v>55</v>
      </c>
      <c r="X101" s="10" t="str">
        <f>VLOOKUP(G101,'Sheet 1 (2)'!$H$4:$Q$536,10,FALSE)</f>
        <v/>
      </c>
      <c r="Y101" s="10" t="str">
        <f t="shared" si="2"/>
        <v/>
      </c>
      <c r="Z101" s="10" t="s">
        <v>584</v>
      </c>
      <c r="AA101" s="10" t="s">
        <v>55</v>
      </c>
      <c r="AB101" s="10" t="str">
        <f>VLOOKUP(G101,'Sheet 1 (2)'!$H$4:$S$536,12,FALSE)</f>
        <v/>
      </c>
      <c r="AC101" s="10" t="str">
        <f t="shared" si="17"/>
        <v/>
      </c>
      <c r="AD101" s="10" t="s">
        <v>55</v>
      </c>
      <c r="AE101" s="10" t="str">
        <f>VLOOKUP(G101,'Sheet 1 (2)'!$H$4:$AF$536,25,FALSE)</f>
        <v/>
      </c>
      <c r="AF101" s="10" t="s">
        <v>585</v>
      </c>
      <c r="AG101" s="10" t="str">
        <f t="shared" si="15"/>
        <v/>
      </c>
      <c r="AH101" s="10" t="s">
        <v>55</v>
      </c>
      <c r="AI101" s="10" t="str">
        <f>VLOOKUP(G101,'Sheet 1 (2)'!$H$4:$AG$536,26,FALSE)</f>
        <v/>
      </c>
      <c r="AJ101" s="10" t="s">
        <v>82</v>
      </c>
      <c r="AK101" s="10" t="s">
        <v>55</v>
      </c>
      <c r="AL101" s="10" t="str">
        <f>VLOOKUP(G101,'Sheet 1 (2)'!$H$4:$AH$536,27,FALSE)</f>
        <v/>
      </c>
      <c r="AM101" s="10" t="str">
        <f t="shared" ref="AM101:AM114" si="18">IF(AK101&lt;&gt;"",AK101,AL101)</f>
        <v/>
      </c>
      <c r="AN101" s="10">
        <v>1</v>
      </c>
      <c r="AO101" s="10">
        <f t="shared" si="5"/>
        <v>1</v>
      </c>
      <c r="AP101" s="11" t="s">
        <v>82</v>
      </c>
      <c r="AQ101" s="11" t="s">
        <v>533</v>
      </c>
      <c r="AR101" s="11" t="s">
        <v>52</v>
      </c>
    </row>
    <row r="102" spans="1:44" ht="15.75" customHeight="1" x14ac:dyDescent="0.2">
      <c r="A102" s="10" t="s">
        <v>413</v>
      </c>
      <c r="B102" s="10" t="s">
        <v>414</v>
      </c>
      <c r="C102" s="10" t="s">
        <v>586</v>
      </c>
      <c r="D102" s="10" t="s">
        <v>587</v>
      </c>
      <c r="E102" s="10" t="s">
        <v>588</v>
      </c>
      <c r="F102" s="10" t="s">
        <v>589</v>
      </c>
      <c r="G102" s="10" t="s">
        <v>590</v>
      </c>
      <c r="H102" s="10" t="s">
        <v>591</v>
      </c>
      <c r="I102" s="10" t="s">
        <v>82</v>
      </c>
      <c r="J102" s="10"/>
      <c r="K102" s="10"/>
      <c r="L102" s="10" t="s">
        <v>592</v>
      </c>
      <c r="M102" s="10" t="s">
        <v>593</v>
      </c>
      <c r="N102" s="10" t="s">
        <v>55</v>
      </c>
      <c r="O102" s="10" t="str">
        <f>VLOOKUP(G102,'Sheet 1 (2)'!$H$4:$M$536,6,FALSE)</f>
        <v/>
      </c>
      <c r="P102" s="10" t="str">
        <f t="shared" si="16"/>
        <v/>
      </c>
      <c r="Q102" s="10"/>
      <c r="R102" s="10" t="s">
        <v>594</v>
      </c>
      <c r="S102" s="10" t="s">
        <v>55</v>
      </c>
      <c r="T102" s="10" t="str">
        <f>VLOOKUP(G102,'Sheet 1 (2)'!$H$4:$O$536,8,FALSE)</f>
        <v/>
      </c>
      <c r="U102" s="10" t="s">
        <v>594</v>
      </c>
      <c r="V102" s="10" t="s">
        <v>433</v>
      </c>
      <c r="W102" s="10" t="s">
        <v>55</v>
      </c>
      <c r="X102" s="10" t="str">
        <f>VLOOKUP(G102,'Sheet 1 (2)'!$H$4:$Q$536,10,FALSE)</f>
        <v/>
      </c>
      <c r="Y102" s="10" t="str">
        <f t="shared" si="2"/>
        <v/>
      </c>
      <c r="Z102" s="10"/>
      <c r="AA102" s="10" t="s">
        <v>55</v>
      </c>
      <c r="AB102" s="10" t="str">
        <f>VLOOKUP(G102,'Sheet 1 (2)'!$H$4:$S$536,12,FALSE)</f>
        <v/>
      </c>
      <c r="AC102" s="10" t="str">
        <f t="shared" si="17"/>
        <v/>
      </c>
      <c r="AD102" s="10" t="s">
        <v>55</v>
      </c>
      <c r="AE102" s="10" t="str">
        <f>VLOOKUP(G102,'Sheet 1 (2)'!$H$4:$AF$536,25,FALSE)</f>
        <v/>
      </c>
      <c r="AF102" s="10" t="s">
        <v>595</v>
      </c>
      <c r="AG102" s="10" t="str">
        <f t="shared" si="15"/>
        <v/>
      </c>
      <c r="AH102" s="10" t="s">
        <v>55</v>
      </c>
      <c r="AI102" s="10" t="str">
        <f>VLOOKUP(G102,'Sheet 1 (2)'!$H$4:$AG$536,26,FALSE)</f>
        <v/>
      </c>
      <c r="AJ102" s="10" t="s">
        <v>82</v>
      </c>
      <c r="AK102" s="10" t="s">
        <v>55</v>
      </c>
      <c r="AL102" s="10" t="str">
        <f>VLOOKUP(G102,'Sheet 1 (2)'!$H$4:$AH$536,27,FALSE)</f>
        <v/>
      </c>
      <c r="AM102" s="10" t="str">
        <f t="shared" si="18"/>
        <v/>
      </c>
      <c r="AN102" s="10">
        <v>1</v>
      </c>
      <c r="AO102" s="10">
        <f t="shared" si="5"/>
        <v>1</v>
      </c>
      <c r="AP102" s="11" t="s">
        <v>82</v>
      </c>
      <c r="AQ102" s="11" t="s">
        <v>82</v>
      </c>
      <c r="AR102" s="11" t="s">
        <v>52</v>
      </c>
    </row>
    <row r="103" spans="1:44" ht="15.75" customHeight="1" x14ac:dyDescent="0.2">
      <c r="A103" s="10" t="s">
        <v>413</v>
      </c>
      <c r="B103" s="10" t="s">
        <v>414</v>
      </c>
      <c r="C103" s="10" t="s">
        <v>596</v>
      </c>
      <c r="D103" s="10" t="s">
        <v>597</v>
      </c>
      <c r="E103" s="10" t="s">
        <v>598</v>
      </c>
      <c r="F103" s="10" t="s">
        <v>599</v>
      </c>
      <c r="G103" s="10" t="s">
        <v>600</v>
      </c>
      <c r="H103" s="10" t="s">
        <v>601</v>
      </c>
      <c r="I103" s="10" t="s">
        <v>82</v>
      </c>
      <c r="J103" s="10"/>
      <c r="K103" s="10"/>
      <c r="L103" s="10" t="s">
        <v>602</v>
      </c>
      <c r="M103" s="10" t="s">
        <v>603</v>
      </c>
      <c r="N103" s="10" t="s">
        <v>55</v>
      </c>
      <c r="O103" s="10" t="str">
        <f>VLOOKUP(G103,'Sheet 1 (2)'!$H$4:$M$536,6,FALSE)</f>
        <v/>
      </c>
      <c r="P103" s="10" t="str">
        <f t="shared" si="16"/>
        <v/>
      </c>
      <c r="Q103" s="10"/>
      <c r="R103" s="10" t="s">
        <v>604</v>
      </c>
      <c r="S103" s="10" t="s">
        <v>55</v>
      </c>
      <c r="T103" s="10" t="str">
        <f>VLOOKUP(G103,'Sheet 1 (2)'!$H$4:$O$536,8,FALSE)</f>
        <v/>
      </c>
      <c r="U103" s="10" t="s">
        <v>551</v>
      </c>
      <c r="V103" s="10" t="s">
        <v>433</v>
      </c>
      <c r="W103" s="10" t="s">
        <v>55</v>
      </c>
      <c r="X103" s="10" t="str">
        <f>VLOOKUP(G103,'Sheet 1 (2)'!$H$4:$Q$536,10,FALSE)</f>
        <v/>
      </c>
      <c r="Y103" s="10" t="str">
        <f t="shared" si="2"/>
        <v/>
      </c>
      <c r="Z103" s="10"/>
      <c r="AA103" s="10" t="s">
        <v>55</v>
      </c>
      <c r="AB103" s="10" t="str">
        <f>VLOOKUP(G103,'Sheet 1 (2)'!$H$4:$S$536,12,FALSE)</f>
        <v/>
      </c>
      <c r="AC103" s="10" t="s">
        <v>605</v>
      </c>
      <c r="AD103" s="10" t="s">
        <v>55</v>
      </c>
      <c r="AE103" s="10" t="str">
        <f>VLOOKUP(G103,'Sheet 1 (2)'!$H$4:$AF$536,25,FALSE)</f>
        <v/>
      </c>
      <c r="AF103" s="10" t="s">
        <v>187</v>
      </c>
      <c r="AG103" s="10" t="str">
        <f t="shared" si="15"/>
        <v/>
      </c>
      <c r="AH103" s="10" t="s">
        <v>55</v>
      </c>
      <c r="AI103" s="10" t="str">
        <f>VLOOKUP(G103,'Sheet 1 (2)'!$H$4:$AG$536,26,FALSE)</f>
        <v/>
      </c>
      <c r="AJ103" s="10" t="s">
        <v>82</v>
      </c>
      <c r="AK103" s="10" t="s">
        <v>55</v>
      </c>
      <c r="AL103" s="10" t="str">
        <f>VLOOKUP(G103,'Sheet 1 (2)'!$H$4:$AH$536,27,FALSE)</f>
        <v/>
      </c>
      <c r="AM103" s="10" t="str">
        <f t="shared" si="18"/>
        <v/>
      </c>
      <c r="AN103" s="10">
        <v>1</v>
      </c>
      <c r="AO103" s="10">
        <f t="shared" si="5"/>
        <v>1</v>
      </c>
      <c r="AP103" s="11" t="s">
        <v>82</v>
      </c>
      <c r="AQ103" s="11" t="s">
        <v>82</v>
      </c>
      <c r="AR103" s="11" t="s">
        <v>52</v>
      </c>
    </row>
    <row r="104" spans="1:44" ht="15.75" customHeight="1" x14ac:dyDescent="0.2">
      <c r="A104" s="10" t="s">
        <v>413</v>
      </c>
      <c r="B104" s="10" t="s">
        <v>414</v>
      </c>
      <c r="C104" s="10" t="s">
        <v>596</v>
      </c>
      <c r="D104" s="10" t="s">
        <v>597</v>
      </c>
      <c r="E104" s="10" t="s">
        <v>598</v>
      </c>
      <c r="F104" s="10" t="s">
        <v>599</v>
      </c>
      <c r="G104" s="10" t="s">
        <v>606</v>
      </c>
      <c r="H104" s="10" t="s">
        <v>607</v>
      </c>
      <c r="I104" s="10" t="s">
        <v>82</v>
      </c>
      <c r="J104" s="10"/>
      <c r="K104" s="10"/>
      <c r="L104" s="10" t="s">
        <v>602</v>
      </c>
      <c r="M104" s="10" t="s">
        <v>603</v>
      </c>
      <c r="N104" s="10" t="s">
        <v>55</v>
      </c>
      <c r="O104" s="10" t="str">
        <f>VLOOKUP(G104,'Sheet 1 (2)'!$H$4:$M$536,6,FALSE)</f>
        <v/>
      </c>
      <c r="P104" s="10" t="str">
        <f t="shared" si="16"/>
        <v/>
      </c>
      <c r="Q104" s="10"/>
      <c r="R104" s="10" t="s">
        <v>604</v>
      </c>
      <c r="S104" s="10" t="s">
        <v>55</v>
      </c>
      <c r="T104" s="10" t="str">
        <f>VLOOKUP(G104,'Sheet 1 (2)'!$H$4:$O$536,8,FALSE)</f>
        <v/>
      </c>
      <c r="U104" s="10" t="s">
        <v>551</v>
      </c>
      <c r="V104" s="10" t="s">
        <v>433</v>
      </c>
      <c r="W104" s="10" t="s">
        <v>55</v>
      </c>
      <c r="X104" s="10" t="str">
        <f>VLOOKUP(G104,'Sheet 1 (2)'!$H$4:$Q$536,10,FALSE)</f>
        <v/>
      </c>
      <c r="Y104" s="10" t="str">
        <f t="shared" si="2"/>
        <v/>
      </c>
      <c r="Z104" s="10"/>
      <c r="AA104" s="10" t="s">
        <v>55</v>
      </c>
      <c r="AB104" s="10" t="str">
        <f>VLOOKUP(G104,'Sheet 1 (2)'!$H$4:$S$536,12,FALSE)</f>
        <v/>
      </c>
      <c r="AC104" s="10" t="s">
        <v>608</v>
      </c>
      <c r="AD104" s="10" t="s">
        <v>55</v>
      </c>
      <c r="AE104" s="10" t="str">
        <f>VLOOKUP(G104,'Sheet 1 (2)'!$H$4:$AF$536,25,FALSE)</f>
        <v/>
      </c>
      <c r="AF104" s="10" t="s">
        <v>411</v>
      </c>
      <c r="AG104" s="10" t="str">
        <f t="shared" si="15"/>
        <v/>
      </c>
      <c r="AH104" s="10" t="s">
        <v>55</v>
      </c>
      <c r="AI104" s="10" t="str">
        <f>VLOOKUP(G104,'Sheet 1 (2)'!$H$4:$AG$536,26,FALSE)</f>
        <v/>
      </c>
      <c r="AJ104" s="10" t="s">
        <v>82</v>
      </c>
      <c r="AK104" s="10" t="s">
        <v>55</v>
      </c>
      <c r="AL104" s="10" t="str">
        <f>VLOOKUP(G104,'Sheet 1 (2)'!$H$4:$AH$536,27,FALSE)</f>
        <v/>
      </c>
      <c r="AM104" s="10" t="str">
        <f t="shared" si="18"/>
        <v/>
      </c>
      <c r="AN104" s="10">
        <v>1</v>
      </c>
      <c r="AO104" s="10">
        <f t="shared" si="5"/>
        <v>1</v>
      </c>
      <c r="AP104" s="11" t="s">
        <v>82</v>
      </c>
      <c r="AQ104" s="11" t="s">
        <v>82</v>
      </c>
      <c r="AR104" s="11" t="s">
        <v>52</v>
      </c>
    </row>
    <row r="105" spans="1:44" ht="15.75" customHeight="1" x14ac:dyDescent="0.2">
      <c r="A105" s="10" t="s">
        <v>413</v>
      </c>
      <c r="B105" s="10" t="s">
        <v>414</v>
      </c>
      <c r="C105" s="10" t="s">
        <v>609</v>
      </c>
      <c r="D105" s="10" t="s">
        <v>610</v>
      </c>
      <c r="E105" s="10" t="s">
        <v>611</v>
      </c>
      <c r="F105" s="10" t="s">
        <v>612</v>
      </c>
      <c r="G105" s="10" t="s">
        <v>613</v>
      </c>
      <c r="H105" s="10" t="s">
        <v>614</v>
      </c>
      <c r="I105" s="10" t="s">
        <v>82</v>
      </c>
      <c r="J105" s="10"/>
      <c r="K105" s="10"/>
      <c r="L105" s="10" t="s">
        <v>615</v>
      </c>
      <c r="M105" s="10" t="s">
        <v>616</v>
      </c>
      <c r="N105" s="10" t="s">
        <v>55</v>
      </c>
      <c r="O105" s="10" t="str">
        <f>VLOOKUP(G105,'Sheet 1 (2)'!$H$4:$M$536,6,FALSE)</f>
        <v/>
      </c>
      <c r="P105" s="10" t="str">
        <f t="shared" si="16"/>
        <v/>
      </c>
      <c r="Q105" s="10"/>
      <c r="R105" s="10" t="s">
        <v>594</v>
      </c>
      <c r="S105" s="10" t="s">
        <v>55</v>
      </c>
      <c r="T105" s="10" t="str">
        <f>VLOOKUP(G105,'Sheet 1 (2)'!$H$4:$O$536,8,FALSE)</f>
        <v/>
      </c>
      <c r="U105" s="10" t="s">
        <v>594</v>
      </c>
      <c r="V105" s="10" t="s">
        <v>433</v>
      </c>
      <c r="W105" s="10" t="s">
        <v>55</v>
      </c>
      <c r="X105" s="10" t="str">
        <f>VLOOKUP(G105,'Sheet 1 (2)'!$H$4:$Q$536,10,FALSE)</f>
        <v/>
      </c>
      <c r="Y105" s="10" t="str">
        <f t="shared" si="2"/>
        <v/>
      </c>
      <c r="Z105" s="10"/>
      <c r="AA105" s="10" t="s">
        <v>55</v>
      </c>
      <c r="AB105" s="10" t="str">
        <f>VLOOKUP(G105,'Sheet 1 (2)'!$H$4:$S$536,12,FALSE)</f>
        <v/>
      </c>
      <c r="AC105" s="10" t="str">
        <f t="shared" ref="AC105:AC106" si="19">IF(AA105&lt;&gt;"",AA105,AB105)</f>
        <v/>
      </c>
      <c r="AD105" s="10" t="s">
        <v>55</v>
      </c>
      <c r="AE105" s="10" t="str">
        <f>VLOOKUP(G105,'Sheet 1 (2)'!$H$4:$AF$536,25,FALSE)</f>
        <v/>
      </c>
      <c r="AF105" s="10" t="s">
        <v>187</v>
      </c>
      <c r="AG105" s="10" t="str">
        <f t="shared" si="15"/>
        <v/>
      </c>
      <c r="AH105" s="10" t="s">
        <v>55</v>
      </c>
      <c r="AI105" s="10" t="str">
        <f>VLOOKUP(G105,'Sheet 1 (2)'!$H$4:$AG$536,26,FALSE)</f>
        <v/>
      </c>
      <c r="AJ105" s="10" t="s">
        <v>82</v>
      </c>
      <c r="AK105" s="10" t="s">
        <v>55</v>
      </c>
      <c r="AL105" s="10" t="str">
        <f>VLOOKUP(G105,'Sheet 1 (2)'!$H$4:$AH$536,27,FALSE)</f>
        <v/>
      </c>
      <c r="AM105" s="10" t="str">
        <f t="shared" si="18"/>
        <v/>
      </c>
      <c r="AN105" s="10">
        <v>1</v>
      </c>
      <c r="AO105" s="10">
        <f t="shared" si="5"/>
        <v>1</v>
      </c>
      <c r="AP105" s="11" t="s">
        <v>82</v>
      </c>
      <c r="AQ105" s="11" t="s">
        <v>82</v>
      </c>
      <c r="AR105" s="11" t="s">
        <v>52</v>
      </c>
    </row>
    <row r="106" spans="1:44" ht="15.75" customHeight="1" x14ac:dyDescent="0.2">
      <c r="A106" s="10" t="s">
        <v>413</v>
      </c>
      <c r="B106" s="10" t="s">
        <v>414</v>
      </c>
      <c r="C106" s="10" t="s">
        <v>617</v>
      </c>
      <c r="D106" s="10" t="s">
        <v>618</v>
      </c>
      <c r="E106" s="10" t="s">
        <v>619</v>
      </c>
      <c r="F106" s="10" t="s">
        <v>620</v>
      </c>
      <c r="G106" s="10" t="s">
        <v>621</v>
      </c>
      <c r="H106" s="10" t="s">
        <v>622</v>
      </c>
      <c r="I106" s="10" t="s">
        <v>82</v>
      </c>
      <c r="J106" s="10"/>
      <c r="K106" s="10"/>
      <c r="L106" s="10" t="s">
        <v>623</v>
      </c>
      <c r="M106" s="10" t="s">
        <v>624</v>
      </c>
      <c r="N106" s="10" t="s">
        <v>55</v>
      </c>
      <c r="O106" s="10" t="str">
        <f>VLOOKUP(G106,'Sheet 1 (2)'!$H$4:$M$536,6,FALSE)</f>
        <v/>
      </c>
      <c r="P106" s="10" t="s">
        <v>625</v>
      </c>
      <c r="Q106" s="10"/>
      <c r="R106" s="10" t="s">
        <v>264</v>
      </c>
      <c r="S106" s="10" t="s">
        <v>55</v>
      </c>
      <c r="T106" s="10" t="str">
        <f>VLOOKUP(G106,'Sheet 1 (2)'!$H$4:$O$536,8,FALSE)</f>
        <v/>
      </c>
      <c r="U106" s="10" t="s">
        <v>425</v>
      </c>
      <c r="V106" s="10" t="s">
        <v>433</v>
      </c>
      <c r="W106" s="10" t="s">
        <v>55</v>
      </c>
      <c r="X106" s="10" t="str">
        <f>VLOOKUP(G106,'Sheet 1 (2)'!$H$4:$Q$536,10,FALSE)</f>
        <v/>
      </c>
      <c r="Y106" s="10" t="str">
        <f t="shared" si="2"/>
        <v/>
      </c>
      <c r="Z106" s="10" t="s">
        <v>626</v>
      </c>
      <c r="AA106" s="10" t="s">
        <v>55</v>
      </c>
      <c r="AB106" s="10" t="str">
        <f>VLOOKUP(G106,'Sheet 1 (2)'!$H$4:$S$536,12,FALSE)</f>
        <v/>
      </c>
      <c r="AC106" s="10" t="str">
        <f t="shared" si="19"/>
        <v/>
      </c>
      <c r="AD106" s="10" t="s">
        <v>55</v>
      </c>
      <c r="AE106" s="10" t="str">
        <f>VLOOKUP(G106,'Sheet 1 (2)'!$H$4:$AF$536,25,FALSE)</f>
        <v/>
      </c>
      <c r="AF106" s="10" t="s">
        <v>120</v>
      </c>
      <c r="AG106" s="10" t="str">
        <f t="shared" si="15"/>
        <v/>
      </c>
      <c r="AH106" s="10" t="s">
        <v>55</v>
      </c>
      <c r="AI106" s="10" t="str">
        <f>VLOOKUP(G106,'Sheet 1 (2)'!$H$4:$AG$536,26,FALSE)</f>
        <v/>
      </c>
      <c r="AJ106" s="10" t="s">
        <v>82</v>
      </c>
      <c r="AK106" s="10" t="s">
        <v>55</v>
      </c>
      <c r="AL106" s="10" t="str">
        <f>VLOOKUP(G106,'Sheet 1 (2)'!$H$4:$AH$536,27,FALSE)</f>
        <v/>
      </c>
      <c r="AM106" s="10" t="str">
        <f t="shared" si="18"/>
        <v/>
      </c>
      <c r="AN106" s="10">
        <v>1</v>
      </c>
      <c r="AO106" s="10">
        <f t="shared" si="5"/>
        <v>1</v>
      </c>
      <c r="AP106" s="11" t="s">
        <v>82</v>
      </c>
      <c r="AQ106" s="11" t="s">
        <v>82</v>
      </c>
      <c r="AR106" s="11" t="s">
        <v>52</v>
      </c>
    </row>
    <row r="107" spans="1:44" ht="15.75" customHeight="1" x14ac:dyDescent="0.2">
      <c r="A107" s="10" t="s">
        <v>413</v>
      </c>
      <c r="B107" s="10" t="s">
        <v>414</v>
      </c>
      <c r="C107" s="10" t="s">
        <v>627</v>
      </c>
      <c r="D107" s="10" t="s">
        <v>628</v>
      </c>
      <c r="E107" s="10" t="s">
        <v>629</v>
      </c>
      <c r="F107" s="10" t="s">
        <v>630</v>
      </c>
      <c r="G107" s="10" t="s">
        <v>631</v>
      </c>
      <c r="H107" s="10" t="s">
        <v>632</v>
      </c>
      <c r="I107" s="10" t="s">
        <v>82</v>
      </c>
      <c r="J107" s="10"/>
      <c r="K107" s="10"/>
      <c r="L107" s="10" t="s">
        <v>144</v>
      </c>
      <c r="M107" s="10" t="s">
        <v>633</v>
      </c>
      <c r="N107" s="10" t="s">
        <v>55</v>
      </c>
      <c r="O107" s="10" t="str">
        <f>VLOOKUP(G107,'Sheet 1 (2)'!$H$4:$M$536,6,FALSE)</f>
        <v/>
      </c>
      <c r="P107" s="10" t="s">
        <v>634</v>
      </c>
      <c r="Q107" s="10"/>
      <c r="R107" s="10" t="s">
        <v>635</v>
      </c>
      <c r="S107" s="10" t="s">
        <v>55</v>
      </c>
      <c r="T107" s="10" t="str">
        <f>VLOOKUP(G107,'Sheet 1 (2)'!$H$4:$O$536,8,FALSE)</f>
        <v/>
      </c>
      <c r="U107" s="10" t="s">
        <v>551</v>
      </c>
      <c r="V107" s="10" t="s">
        <v>433</v>
      </c>
      <c r="W107" s="10" t="s">
        <v>55</v>
      </c>
      <c r="X107" s="10" t="str">
        <f>VLOOKUP(G107,'Sheet 1 (2)'!$H$4:$Q$536,10,FALSE)</f>
        <v/>
      </c>
      <c r="Y107" s="10" t="str">
        <f t="shared" si="2"/>
        <v/>
      </c>
      <c r="Z107" s="10" t="s">
        <v>636</v>
      </c>
      <c r="AA107" s="10" t="s">
        <v>55</v>
      </c>
      <c r="AB107" s="10" t="str">
        <f>VLOOKUP(G107,'Sheet 1 (2)'!$H$4:$S$536,12,FALSE)</f>
        <v/>
      </c>
      <c r="AC107" s="10" t="s">
        <v>637</v>
      </c>
      <c r="AD107" s="10" t="s">
        <v>55</v>
      </c>
      <c r="AE107" s="10" t="str">
        <f>VLOOKUP(G107,'Sheet 1 (2)'!$H$4:$AF$536,25,FALSE)</f>
        <v/>
      </c>
      <c r="AF107" s="10" t="s">
        <v>187</v>
      </c>
      <c r="AG107" s="10" t="str">
        <f t="shared" si="15"/>
        <v/>
      </c>
      <c r="AH107" s="10" t="s">
        <v>55</v>
      </c>
      <c r="AI107" s="10" t="str">
        <f>VLOOKUP(G107,'Sheet 1 (2)'!$H$4:$AG$536,26,FALSE)</f>
        <v/>
      </c>
      <c r="AJ107" s="10" t="s">
        <v>82</v>
      </c>
      <c r="AK107" s="10" t="s">
        <v>55</v>
      </c>
      <c r="AL107" s="10" t="str">
        <f>VLOOKUP(G107,'Sheet 1 (2)'!$H$4:$AH$536,27,FALSE)</f>
        <v/>
      </c>
      <c r="AM107" s="10" t="str">
        <f t="shared" si="18"/>
        <v/>
      </c>
      <c r="AN107" s="10">
        <v>1</v>
      </c>
      <c r="AO107" s="10">
        <f t="shared" si="5"/>
        <v>1</v>
      </c>
      <c r="AP107" s="11" t="s">
        <v>82</v>
      </c>
      <c r="AQ107" s="11" t="s">
        <v>82</v>
      </c>
      <c r="AR107" s="11" t="s">
        <v>52</v>
      </c>
    </row>
    <row r="108" spans="1:44" ht="15.75" customHeight="1" x14ac:dyDescent="0.2">
      <c r="A108" s="10" t="s">
        <v>413</v>
      </c>
      <c r="B108" s="10" t="s">
        <v>414</v>
      </c>
      <c r="C108" s="10" t="s">
        <v>627</v>
      </c>
      <c r="D108" s="10" t="s">
        <v>628</v>
      </c>
      <c r="E108" s="10" t="s">
        <v>629</v>
      </c>
      <c r="F108" s="10" t="s">
        <v>630</v>
      </c>
      <c r="G108" s="10" t="s">
        <v>638</v>
      </c>
      <c r="H108" s="10" t="s">
        <v>639</v>
      </c>
      <c r="I108" s="10" t="s">
        <v>82</v>
      </c>
      <c r="J108" s="10"/>
      <c r="K108" s="10"/>
      <c r="L108" s="10" t="s">
        <v>144</v>
      </c>
      <c r="M108" s="10" t="s">
        <v>633</v>
      </c>
      <c r="N108" s="10" t="s">
        <v>55</v>
      </c>
      <c r="O108" s="10" t="str">
        <f>VLOOKUP(G108,'Sheet 1 (2)'!$H$4:$M$536,6,FALSE)</f>
        <v/>
      </c>
      <c r="P108" s="10" t="s">
        <v>634</v>
      </c>
      <c r="Q108" s="10"/>
      <c r="R108" s="10" t="s">
        <v>640</v>
      </c>
      <c r="S108" s="10"/>
      <c r="T108" s="10" t="str">
        <f>VLOOKUP(G108,'Sheet 1 (2)'!$H$4:$O$536,8,FALSE)</f>
        <v/>
      </c>
      <c r="U108" s="10" t="s">
        <v>264</v>
      </c>
      <c r="V108" s="10" t="s">
        <v>433</v>
      </c>
      <c r="W108" s="10" t="s">
        <v>55</v>
      </c>
      <c r="X108" s="10" t="str">
        <f>VLOOKUP(G108,'Sheet 1 (2)'!$H$4:$Q$536,10,FALSE)</f>
        <v/>
      </c>
      <c r="Y108" s="10" t="str">
        <f t="shared" si="2"/>
        <v/>
      </c>
      <c r="Z108" s="10" t="s">
        <v>641</v>
      </c>
      <c r="AA108" s="10" t="s">
        <v>55</v>
      </c>
      <c r="AB108" s="10" t="str">
        <f>VLOOKUP(G108,'Sheet 1 (2)'!$H$4:$S$536,12,FALSE)</f>
        <v/>
      </c>
      <c r="AC108" s="10" t="str">
        <f>IF(AA108&lt;&gt;"",AA108,AB108)</f>
        <v/>
      </c>
      <c r="AD108" s="10" t="s">
        <v>55</v>
      </c>
      <c r="AE108" s="10" t="str">
        <f>VLOOKUP(G108,'Sheet 1 (2)'!$H$4:$AF$536,25,FALSE)</f>
        <v/>
      </c>
      <c r="AF108" s="10" t="s">
        <v>187</v>
      </c>
      <c r="AG108" s="10" t="str">
        <f t="shared" si="15"/>
        <v/>
      </c>
      <c r="AH108" s="10" t="s">
        <v>55</v>
      </c>
      <c r="AI108" s="10" t="str">
        <f>VLOOKUP(G108,'Sheet 1 (2)'!$H$4:$AG$536,26,FALSE)</f>
        <v/>
      </c>
      <c r="AJ108" s="10" t="s">
        <v>82</v>
      </c>
      <c r="AK108" s="10" t="s">
        <v>55</v>
      </c>
      <c r="AL108" s="10" t="str">
        <f>VLOOKUP(G108,'Sheet 1 (2)'!$H$4:$AH$536,27,FALSE)</f>
        <v/>
      </c>
      <c r="AM108" s="10" t="str">
        <f t="shared" si="18"/>
        <v/>
      </c>
      <c r="AN108" s="10">
        <v>1</v>
      </c>
      <c r="AO108" s="10">
        <f t="shared" si="5"/>
        <v>1</v>
      </c>
      <c r="AP108" s="11" t="s">
        <v>82</v>
      </c>
      <c r="AQ108" s="11" t="s">
        <v>82</v>
      </c>
      <c r="AR108" s="11" t="s">
        <v>52</v>
      </c>
    </row>
    <row r="109" spans="1:44" ht="15.75" customHeight="1" x14ac:dyDescent="0.2">
      <c r="A109" s="10" t="s">
        <v>413</v>
      </c>
      <c r="B109" s="10" t="s">
        <v>414</v>
      </c>
      <c r="C109" s="10" t="s">
        <v>627</v>
      </c>
      <c r="D109" s="10" t="s">
        <v>628</v>
      </c>
      <c r="E109" s="10" t="s">
        <v>629</v>
      </c>
      <c r="F109" s="10" t="s">
        <v>630</v>
      </c>
      <c r="G109" s="10" t="s">
        <v>642</v>
      </c>
      <c r="H109" s="10" t="s">
        <v>643</v>
      </c>
      <c r="I109" s="10" t="s">
        <v>82</v>
      </c>
      <c r="J109" s="10"/>
      <c r="K109" s="10"/>
      <c r="L109" s="10" t="s">
        <v>144</v>
      </c>
      <c r="M109" s="10" t="s">
        <v>633</v>
      </c>
      <c r="N109" s="10" t="s">
        <v>55</v>
      </c>
      <c r="O109" s="10" t="str">
        <f>VLOOKUP(G109,'Sheet 1 (2)'!$H$4:$M$536,6,FALSE)</f>
        <v/>
      </c>
      <c r="P109" s="10" t="str">
        <f t="shared" ref="P109:P117" si="20">IF(N109&lt;&gt;"",N109,O109)</f>
        <v/>
      </c>
      <c r="Q109" s="10"/>
      <c r="R109" s="10" t="s">
        <v>644</v>
      </c>
      <c r="S109" s="10" t="s">
        <v>55</v>
      </c>
      <c r="T109" s="10" t="str">
        <f>VLOOKUP(G109,'Sheet 1 (2)'!$H$4:$O$536,8,FALSE)</f>
        <v/>
      </c>
      <c r="U109" s="10" t="s">
        <v>264</v>
      </c>
      <c r="V109" s="10" t="s">
        <v>433</v>
      </c>
      <c r="W109" s="10" t="s">
        <v>55</v>
      </c>
      <c r="X109" s="10" t="str">
        <f>VLOOKUP(G109,'Sheet 1 (2)'!$H$4:$Q$536,10,FALSE)</f>
        <v/>
      </c>
      <c r="Y109" s="10" t="str">
        <f t="shared" si="2"/>
        <v/>
      </c>
      <c r="Z109" s="10" t="s">
        <v>636</v>
      </c>
      <c r="AA109" s="10" t="s">
        <v>55</v>
      </c>
      <c r="AB109" s="10" t="str">
        <f>VLOOKUP(G109,'Sheet 1 (2)'!$H$4:$S$536,12,FALSE)</f>
        <v/>
      </c>
      <c r="AC109" s="10" t="s">
        <v>645</v>
      </c>
      <c r="AD109" s="10" t="s">
        <v>55</v>
      </c>
      <c r="AE109" s="10" t="str">
        <f>VLOOKUP(G109,'Sheet 1 (2)'!$H$4:$AF$536,25,FALSE)</f>
        <v/>
      </c>
      <c r="AF109" s="10" t="s">
        <v>187</v>
      </c>
      <c r="AG109" s="10" t="str">
        <f t="shared" si="15"/>
        <v/>
      </c>
      <c r="AH109" s="10" t="s">
        <v>55</v>
      </c>
      <c r="AI109" s="10" t="str">
        <f>VLOOKUP(G109,'Sheet 1 (2)'!$H$4:$AG$536,26,FALSE)</f>
        <v/>
      </c>
      <c r="AJ109" s="10" t="s">
        <v>82</v>
      </c>
      <c r="AK109" s="10" t="s">
        <v>55</v>
      </c>
      <c r="AL109" s="10" t="str">
        <f>VLOOKUP(G109,'Sheet 1 (2)'!$H$4:$AH$536,27,FALSE)</f>
        <v/>
      </c>
      <c r="AM109" s="10" t="str">
        <f t="shared" si="18"/>
        <v/>
      </c>
      <c r="AN109" s="10">
        <v>1</v>
      </c>
      <c r="AO109" s="10">
        <f t="shared" si="5"/>
        <v>1</v>
      </c>
      <c r="AP109" s="11" t="s">
        <v>82</v>
      </c>
      <c r="AQ109" s="11" t="s">
        <v>82</v>
      </c>
      <c r="AR109" s="11" t="s">
        <v>52</v>
      </c>
    </row>
    <row r="110" spans="1:44" ht="15.75" customHeight="1" x14ac:dyDescent="0.2">
      <c r="A110" s="10" t="s">
        <v>413</v>
      </c>
      <c r="B110" s="10" t="s">
        <v>414</v>
      </c>
      <c r="C110" s="10" t="s">
        <v>646</v>
      </c>
      <c r="D110" s="10" t="s">
        <v>647</v>
      </c>
      <c r="E110" s="10" t="s">
        <v>648</v>
      </c>
      <c r="F110" s="10" t="s">
        <v>649</v>
      </c>
      <c r="G110" s="10" t="s">
        <v>650</v>
      </c>
      <c r="H110" s="10" t="s">
        <v>651</v>
      </c>
      <c r="I110" s="10" t="s">
        <v>82</v>
      </c>
      <c r="J110" s="10"/>
      <c r="K110" s="10"/>
      <c r="L110" s="10" t="s">
        <v>144</v>
      </c>
      <c r="M110" s="10" t="s">
        <v>633</v>
      </c>
      <c r="N110" s="10" t="s">
        <v>55</v>
      </c>
      <c r="O110" s="10" t="str">
        <f>VLOOKUP(G110,'Sheet 1 (2)'!$H$4:$M$536,6,FALSE)</f>
        <v/>
      </c>
      <c r="P110" s="10" t="str">
        <f t="shared" si="20"/>
        <v/>
      </c>
      <c r="Q110" s="10"/>
      <c r="R110" s="10" t="s">
        <v>652</v>
      </c>
      <c r="S110" s="10" t="s">
        <v>55</v>
      </c>
      <c r="T110" s="10" t="str">
        <f>VLOOKUP(G110,'Sheet 1 (2)'!$H$4:$O$536,8,FALSE)</f>
        <v/>
      </c>
      <c r="U110" s="10" t="s">
        <v>551</v>
      </c>
      <c r="V110" s="10" t="s">
        <v>433</v>
      </c>
      <c r="W110" s="10" t="s">
        <v>55</v>
      </c>
      <c r="X110" s="10" t="str">
        <f>VLOOKUP(G110,'Sheet 1 (2)'!$H$4:$Q$536,10,FALSE)</f>
        <v/>
      </c>
      <c r="Y110" s="10" t="str">
        <f t="shared" si="2"/>
        <v/>
      </c>
      <c r="Z110" s="10" t="s">
        <v>636</v>
      </c>
      <c r="AA110" s="10" t="s">
        <v>55</v>
      </c>
      <c r="AB110" s="10" t="str">
        <f>VLOOKUP(G110,'Sheet 1 (2)'!$H$4:$S$536,12,FALSE)</f>
        <v/>
      </c>
      <c r="AC110" s="10" t="s">
        <v>653</v>
      </c>
      <c r="AD110" s="10" t="s">
        <v>55</v>
      </c>
      <c r="AE110" s="10" t="str">
        <f>VLOOKUP(G110,'Sheet 1 (2)'!$H$4:$AF$536,25,FALSE)</f>
        <v/>
      </c>
      <c r="AF110" s="10" t="s">
        <v>187</v>
      </c>
      <c r="AG110" s="10" t="str">
        <f t="shared" si="15"/>
        <v/>
      </c>
      <c r="AH110" s="10" t="s">
        <v>55</v>
      </c>
      <c r="AI110" s="10" t="str">
        <f>VLOOKUP(G110,'Sheet 1 (2)'!$H$4:$AG$536,26,FALSE)</f>
        <v/>
      </c>
      <c r="AJ110" s="10" t="s">
        <v>82</v>
      </c>
      <c r="AK110" s="10" t="s">
        <v>55</v>
      </c>
      <c r="AL110" s="10" t="str">
        <f>VLOOKUP(G110,'Sheet 1 (2)'!$H$4:$AH$536,27,FALSE)</f>
        <v/>
      </c>
      <c r="AM110" s="10" t="str">
        <f t="shared" si="18"/>
        <v/>
      </c>
      <c r="AN110" s="10">
        <v>1</v>
      </c>
      <c r="AO110" s="10">
        <f t="shared" si="5"/>
        <v>1</v>
      </c>
      <c r="AP110" s="11" t="s">
        <v>82</v>
      </c>
      <c r="AQ110" s="11" t="s">
        <v>533</v>
      </c>
      <c r="AR110" s="11" t="s">
        <v>52</v>
      </c>
    </row>
    <row r="111" spans="1:44" ht="15.75" customHeight="1" x14ac:dyDescent="0.2">
      <c r="A111" s="10" t="s">
        <v>413</v>
      </c>
      <c r="B111" s="10" t="s">
        <v>414</v>
      </c>
      <c r="C111" s="10" t="s">
        <v>646</v>
      </c>
      <c r="D111" s="10" t="s">
        <v>647</v>
      </c>
      <c r="E111" s="10" t="s">
        <v>648</v>
      </c>
      <c r="F111" s="10" t="s">
        <v>649</v>
      </c>
      <c r="G111" s="10" t="s">
        <v>654</v>
      </c>
      <c r="H111" s="10" t="s">
        <v>655</v>
      </c>
      <c r="I111" s="10" t="s">
        <v>82</v>
      </c>
      <c r="J111" s="10"/>
      <c r="K111" s="10"/>
      <c r="L111" s="10" t="s">
        <v>144</v>
      </c>
      <c r="M111" s="10" t="s">
        <v>633</v>
      </c>
      <c r="N111" s="10" t="s">
        <v>55</v>
      </c>
      <c r="O111" s="10" t="str">
        <f>VLOOKUP(G111,'Sheet 1 (2)'!$H$4:$M$536,6,FALSE)</f>
        <v/>
      </c>
      <c r="P111" s="10" t="str">
        <f t="shared" si="20"/>
        <v/>
      </c>
      <c r="Q111" s="10"/>
      <c r="R111" s="10" t="s">
        <v>652</v>
      </c>
      <c r="S111" s="10" t="s">
        <v>55</v>
      </c>
      <c r="T111" s="10" t="str">
        <f>VLOOKUP(G111,'Sheet 1 (2)'!$H$4:$O$536,8,FALSE)</f>
        <v/>
      </c>
      <c r="U111" s="10" t="s">
        <v>551</v>
      </c>
      <c r="V111" s="10" t="s">
        <v>433</v>
      </c>
      <c r="W111" s="10" t="s">
        <v>55</v>
      </c>
      <c r="X111" s="10" t="str">
        <f>VLOOKUP(G111,'Sheet 1 (2)'!$H$4:$Q$536,10,FALSE)</f>
        <v/>
      </c>
      <c r="Y111" s="10" t="str">
        <f t="shared" si="2"/>
        <v/>
      </c>
      <c r="Z111" s="10" t="s">
        <v>636</v>
      </c>
      <c r="AA111" s="10" t="s">
        <v>55</v>
      </c>
      <c r="AB111" s="10" t="str">
        <f>VLOOKUP(G111,'Sheet 1 (2)'!$H$4:$S$536,12,FALSE)</f>
        <v/>
      </c>
      <c r="AC111" s="10" t="s">
        <v>656</v>
      </c>
      <c r="AD111" s="10" t="s">
        <v>55</v>
      </c>
      <c r="AE111" s="10" t="str">
        <f>VLOOKUP(G111,'Sheet 1 (2)'!$H$4:$AF$536,25,FALSE)</f>
        <v/>
      </c>
      <c r="AF111" s="10" t="s">
        <v>187</v>
      </c>
      <c r="AG111" s="10" t="str">
        <f t="shared" si="15"/>
        <v/>
      </c>
      <c r="AH111" s="10" t="s">
        <v>55</v>
      </c>
      <c r="AI111" s="10" t="str">
        <f>VLOOKUP(G111,'Sheet 1 (2)'!$H$4:$AG$536,26,FALSE)</f>
        <v/>
      </c>
      <c r="AJ111" s="10" t="s">
        <v>82</v>
      </c>
      <c r="AK111" s="10" t="s">
        <v>55</v>
      </c>
      <c r="AL111" s="10" t="str">
        <f>VLOOKUP(G111,'Sheet 1 (2)'!$H$4:$AH$536,27,FALSE)</f>
        <v/>
      </c>
      <c r="AM111" s="10" t="str">
        <f t="shared" si="18"/>
        <v/>
      </c>
      <c r="AN111" s="10">
        <v>1</v>
      </c>
      <c r="AO111" s="10">
        <f t="shared" si="5"/>
        <v>1</v>
      </c>
      <c r="AP111" s="11" t="s">
        <v>82</v>
      </c>
      <c r="AQ111" s="11" t="s">
        <v>533</v>
      </c>
      <c r="AR111" s="11" t="s">
        <v>52</v>
      </c>
    </row>
    <row r="112" spans="1:44" ht="15.75" customHeight="1" x14ac:dyDescent="0.2">
      <c r="A112" s="10" t="s">
        <v>413</v>
      </c>
      <c r="B112" s="10" t="s">
        <v>414</v>
      </c>
      <c r="C112" s="10" t="s">
        <v>646</v>
      </c>
      <c r="D112" s="10" t="s">
        <v>647</v>
      </c>
      <c r="E112" s="10" t="s">
        <v>648</v>
      </c>
      <c r="F112" s="10" t="s">
        <v>649</v>
      </c>
      <c r="G112" s="10" t="s">
        <v>657</v>
      </c>
      <c r="H112" s="10" t="s">
        <v>658</v>
      </c>
      <c r="I112" s="10" t="s">
        <v>82</v>
      </c>
      <c r="J112" s="10"/>
      <c r="K112" s="10"/>
      <c r="L112" s="10" t="s">
        <v>144</v>
      </c>
      <c r="M112" s="10" t="s">
        <v>633</v>
      </c>
      <c r="N112" s="10" t="s">
        <v>55</v>
      </c>
      <c r="O112" s="10" t="str">
        <f>VLOOKUP(G112,'Sheet 1 (2)'!$H$4:$M$536,6,FALSE)</f>
        <v/>
      </c>
      <c r="P112" s="10" t="str">
        <f t="shared" si="20"/>
        <v/>
      </c>
      <c r="Q112" s="10"/>
      <c r="R112" s="10" t="s">
        <v>652</v>
      </c>
      <c r="S112" s="10" t="s">
        <v>55</v>
      </c>
      <c r="T112" s="10" t="str">
        <f>VLOOKUP(G112,'Sheet 1 (2)'!$H$4:$O$536,8,FALSE)</f>
        <v/>
      </c>
      <c r="U112" s="10" t="s">
        <v>551</v>
      </c>
      <c r="V112" s="10" t="s">
        <v>433</v>
      </c>
      <c r="W112" s="10" t="s">
        <v>55</v>
      </c>
      <c r="X112" s="10" t="str">
        <f>VLOOKUP(G112,'Sheet 1 (2)'!$H$4:$Q$536,10,FALSE)</f>
        <v/>
      </c>
      <c r="Y112" s="10" t="str">
        <f t="shared" si="2"/>
        <v/>
      </c>
      <c r="Z112" s="10" t="s">
        <v>636</v>
      </c>
      <c r="AA112" s="10" t="s">
        <v>55</v>
      </c>
      <c r="AB112" s="10" t="str">
        <f>VLOOKUP(G112,'Sheet 1 (2)'!$H$4:$S$536,12,FALSE)</f>
        <v/>
      </c>
      <c r="AC112" s="10" t="s">
        <v>659</v>
      </c>
      <c r="AD112" s="10" t="s">
        <v>55</v>
      </c>
      <c r="AE112" s="10" t="str">
        <f>VLOOKUP(G112,'Sheet 1 (2)'!$H$4:$AF$536,25,FALSE)</f>
        <v/>
      </c>
      <c r="AF112" s="10" t="s">
        <v>187</v>
      </c>
      <c r="AG112" s="10" t="str">
        <f t="shared" si="15"/>
        <v/>
      </c>
      <c r="AH112" s="10" t="s">
        <v>55</v>
      </c>
      <c r="AI112" s="10" t="str">
        <f>VLOOKUP(G112,'Sheet 1 (2)'!$H$4:$AG$536,26,FALSE)</f>
        <v/>
      </c>
      <c r="AJ112" s="10" t="s">
        <v>82</v>
      </c>
      <c r="AK112" s="10" t="s">
        <v>55</v>
      </c>
      <c r="AL112" s="10" t="str">
        <f>VLOOKUP(G112,'Sheet 1 (2)'!$H$4:$AH$536,27,FALSE)</f>
        <v/>
      </c>
      <c r="AM112" s="10" t="str">
        <f t="shared" si="18"/>
        <v/>
      </c>
      <c r="AN112" s="10">
        <v>1</v>
      </c>
      <c r="AO112" s="10">
        <f t="shared" si="5"/>
        <v>1</v>
      </c>
      <c r="AP112" s="11" t="s">
        <v>82</v>
      </c>
      <c r="AQ112" s="11" t="s">
        <v>533</v>
      </c>
      <c r="AR112" s="11" t="s">
        <v>52</v>
      </c>
    </row>
    <row r="113" spans="1:44" ht="15.75" customHeight="1" x14ac:dyDescent="0.2">
      <c r="A113" s="10" t="s">
        <v>413</v>
      </c>
      <c r="B113" s="10" t="s">
        <v>414</v>
      </c>
      <c r="C113" s="10" t="s">
        <v>646</v>
      </c>
      <c r="D113" s="10" t="s">
        <v>647</v>
      </c>
      <c r="E113" s="10" t="s">
        <v>648</v>
      </c>
      <c r="F113" s="10" t="s">
        <v>649</v>
      </c>
      <c r="G113" s="10" t="s">
        <v>660</v>
      </c>
      <c r="H113" s="10" t="s">
        <v>661</v>
      </c>
      <c r="I113" s="10" t="s">
        <v>82</v>
      </c>
      <c r="J113" s="10"/>
      <c r="K113" s="10"/>
      <c r="L113" s="10" t="s">
        <v>144</v>
      </c>
      <c r="M113" s="10" t="s">
        <v>633</v>
      </c>
      <c r="N113" s="10" t="s">
        <v>55</v>
      </c>
      <c r="O113" s="10" t="str">
        <f>VLOOKUP(G113,'Sheet 1 (2)'!$H$4:$M$536,6,FALSE)</f>
        <v/>
      </c>
      <c r="P113" s="10" t="str">
        <f t="shared" si="20"/>
        <v/>
      </c>
      <c r="Q113" s="10"/>
      <c r="R113" s="10" t="s">
        <v>652</v>
      </c>
      <c r="S113" s="10" t="s">
        <v>55</v>
      </c>
      <c r="T113" s="10" t="str">
        <f>VLOOKUP(G113,'Sheet 1 (2)'!$H$4:$O$536,8,FALSE)</f>
        <v/>
      </c>
      <c r="U113" s="10" t="s">
        <v>551</v>
      </c>
      <c r="V113" s="10" t="s">
        <v>433</v>
      </c>
      <c r="W113" s="10" t="s">
        <v>55</v>
      </c>
      <c r="X113" s="10" t="str">
        <f>VLOOKUP(G113,'Sheet 1 (2)'!$H$4:$Q$536,10,FALSE)</f>
        <v/>
      </c>
      <c r="Y113" s="10" t="str">
        <f t="shared" si="2"/>
        <v/>
      </c>
      <c r="Z113" s="10" t="s">
        <v>636</v>
      </c>
      <c r="AA113" s="10" t="s">
        <v>55</v>
      </c>
      <c r="AB113" s="10" t="str">
        <f>VLOOKUP(G113,'Sheet 1 (2)'!$H$4:$S$536,12,FALSE)</f>
        <v/>
      </c>
      <c r="AC113" s="10" t="s">
        <v>662</v>
      </c>
      <c r="AD113" s="10" t="s">
        <v>55</v>
      </c>
      <c r="AE113" s="10" t="str">
        <f>VLOOKUP(G113,'Sheet 1 (2)'!$H$4:$AF$536,25,FALSE)</f>
        <v/>
      </c>
      <c r="AF113" s="10" t="s">
        <v>663</v>
      </c>
      <c r="AG113" s="10" t="str">
        <f t="shared" si="15"/>
        <v/>
      </c>
      <c r="AH113" s="10" t="s">
        <v>55</v>
      </c>
      <c r="AI113" s="10" t="str">
        <f>VLOOKUP(G113,'Sheet 1 (2)'!$H$4:$AG$536,26,FALSE)</f>
        <v/>
      </c>
      <c r="AJ113" s="10" t="s">
        <v>82</v>
      </c>
      <c r="AK113" s="10" t="s">
        <v>55</v>
      </c>
      <c r="AL113" s="10" t="str">
        <f>VLOOKUP(G113,'Sheet 1 (2)'!$H$4:$AH$536,27,FALSE)</f>
        <v/>
      </c>
      <c r="AM113" s="10" t="str">
        <f t="shared" si="18"/>
        <v/>
      </c>
      <c r="AN113" s="10">
        <v>1</v>
      </c>
      <c r="AO113" s="10">
        <f t="shared" si="5"/>
        <v>1</v>
      </c>
      <c r="AP113" s="11" t="s">
        <v>82</v>
      </c>
      <c r="AQ113" s="11" t="s">
        <v>533</v>
      </c>
      <c r="AR113" s="11" t="s">
        <v>52</v>
      </c>
    </row>
    <row r="114" spans="1:44" ht="15.75" customHeight="1" x14ac:dyDescent="0.2">
      <c r="A114" s="10" t="s">
        <v>413</v>
      </c>
      <c r="B114" s="10" t="s">
        <v>414</v>
      </c>
      <c r="C114" s="10" t="s">
        <v>646</v>
      </c>
      <c r="D114" s="10" t="s">
        <v>647</v>
      </c>
      <c r="E114" s="10" t="s">
        <v>648</v>
      </c>
      <c r="F114" s="10" t="s">
        <v>649</v>
      </c>
      <c r="G114" s="10" t="s">
        <v>664</v>
      </c>
      <c r="H114" s="10" t="s">
        <v>665</v>
      </c>
      <c r="I114" s="10" t="s">
        <v>82</v>
      </c>
      <c r="J114" s="10"/>
      <c r="K114" s="10"/>
      <c r="L114" s="10" t="s">
        <v>144</v>
      </c>
      <c r="M114" s="10" t="s">
        <v>633</v>
      </c>
      <c r="N114" s="10" t="s">
        <v>55</v>
      </c>
      <c r="O114" s="10" t="str">
        <f>VLOOKUP(G114,'Sheet 1 (2)'!$H$4:$M$536,6,FALSE)</f>
        <v/>
      </c>
      <c r="P114" s="10" t="str">
        <f t="shared" si="20"/>
        <v/>
      </c>
      <c r="Q114" s="10"/>
      <c r="R114" s="10" t="s">
        <v>652</v>
      </c>
      <c r="S114" s="10" t="s">
        <v>55</v>
      </c>
      <c r="T114" s="10" t="str">
        <f>VLOOKUP(G114,'Sheet 1 (2)'!$H$4:$O$536,8,FALSE)</f>
        <v/>
      </c>
      <c r="U114" s="10" t="s">
        <v>551</v>
      </c>
      <c r="V114" s="10" t="s">
        <v>433</v>
      </c>
      <c r="W114" s="10" t="s">
        <v>55</v>
      </c>
      <c r="X114" s="10" t="str">
        <f>VLOOKUP(G114,'Sheet 1 (2)'!$H$4:$Q$536,10,FALSE)</f>
        <v/>
      </c>
      <c r="Y114" s="10" t="str">
        <f t="shared" si="2"/>
        <v/>
      </c>
      <c r="Z114" s="10" t="s">
        <v>636</v>
      </c>
      <c r="AA114" s="10" t="s">
        <v>55</v>
      </c>
      <c r="AB114" s="10" t="str">
        <f>VLOOKUP(G114,'Sheet 1 (2)'!$H$4:$S$536,12,FALSE)</f>
        <v/>
      </c>
      <c r="AC114" s="10" t="s">
        <v>666</v>
      </c>
      <c r="AD114" s="10" t="s">
        <v>55</v>
      </c>
      <c r="AE114" s="10" t="str">
        <f>VLOOKUP(G114,'Sheet 1 (2)'!$H$4:$AF$536,25,FALSE)</f>
        <v/>
      </c>
      <c r="AF114" s="10" t="s">
        <v>663</v>
      </c>
      <c r="AG114" s="10" t="str">
        <f t="shared" si="15"/>
        <v/>
      </c>
      <c r="AH114" s="10" t="s">
        <v>55</v>
      </c>
      <c r="AI114" s="10" t="str">
        <f>VLOOKUP(G114,'Sheet 1 (2)'!$H$4:$AG$536,26,FALSE)</f>
        <v/>
      </c>
      <c r="AJ114" s="10" t="s">
        <v>82</v>
      </c>
      <c r="AK114" s="10" t="s">
        <v>55</v>
      </c>
      <c r="AL114" s="10" t="str">
        <f>VLOOKUP(G114,'Sheet 1 (2)'!$H$4:$AH$536,27,FALSE)</f>
        <v/>
      </c>
      <c r="AM114" s="10" t="str">
        <f t="shared" si="18"/>
        <v/>
      </c>
      <c r="AN114" s="10">
        <v>1</v>
      </c>
      <c r="AO114" s="10">
        <f t="shared" si="5"/>
        <v>1</v>
      </c>
      <c r="AP114" s="11" t="s">
        <v>82</v>
      </c>
      <c r="AQ114" s="11" t="s">
        <v>533</v>
      </c>
      <c r="AR114" s="11" t="s">
        <v>52</v>
      </c>
    </row>
    <row r="115" spans="1:44" ht="15.75" customHeight="1" x14ac:dyDescent="0.2">
      <c r="A115" s="10" t="s">
        <v>413</v>
      </c>
      <c r="B115" s="10" t="s">
        <v>414</v>
      </c>
      <c r="C115" s="10" t="s">
        <v>667</v>
      </c>
      <c r="D115" s="10" t="s">
        <v>668</v>
      </c>
      <c r="E115" s="10" t="s">
        <v>669</v>
      </c>
      <c r="F115" s="10" t="s">
        <v>670</v>
      </c>
      <c r="G115" s="10" t="s">
        <v>671</v>
      </c>
      <c r="H115" s="10" t="s">
        <v>672</v>
      </c>
      <c r="I115" s="10" t="s">
        <v>82</v>
      </c>
      <c r="J115" s="10"/>
      <c r="K115" s="10"/>
      <c r="L115" s="10" t="s">
        <v>673</v>
      </c>
      <c r="M115" s="10" t="s">
        <v>555</v>
      </c>
      <c r="N115" s="10" t="s">
        <v>55</v>
      </c>
      <c r="O115" s="10" t="str">
        <f>VLOOKUP(G115,'Sheet 1 (2)'!$H$4:$M$536,6,FALSE)</f>
        <v/>
      </c>
      <c r="P115" s="10" t="str">
        <f t="shared" si="20"/>
        <v/>
      </c>
      <c r="Q115" s="10"/>
      <c r="R115" s="10" t="s">
        <v>674</v>
      </c>
      <c r="S115" s="10" t="s">
        <v>55</v>
      </c>
      <c r="T115" s="10" t="str">
        <f>VLOOKUP(G115,'Sheet 1 (2)'!$H$4:$O$536,8,FALSE)</f>
        <v/>
      </c>
      <c r="U115" s="10" t="s">
        <v>433</v>
      </c>
      <c r="V115" s="10" t="s">
        <v>433</v>
      </c>
      <c r="W115" s="10" t="s">
        <v>55</v>
      </c>
      <c r="X115" s="10" t="str">
        <f>VLOOKUP(G115,'Sheet 1 (2)'!$H$4:$Q$536,10,FALSE)</f>
        <v/>
      </c>
      <c r="Y115" s="10" t="str">
        <f t="shared" si="2"/>
        <v/>
      </c>
      <c r="Z115" s="10" t="s">
        <v>636</v>
      </c>
      <c r="AA115" s="10" t="s">
        <v>55</v>
      </c>
      <c r="AB115" s="10" t="str">
        <f>VLOOKUP(G115,'Sheet 1 (2)'!$H$4:$S$536,12,FALSE)</f>
        <v/>
      </c>
      <c r="AC115" s="10" t="str">
        <f t="shared" ref="AC115:AC159" si="21">IF(AA115&lt;&gt;"",AA115,AB115)</f>
        <v/>
      </c>
      <c r="AD115" s="10" t="s">
        <v>55</v>
      </c>
      <c r="AE115" s="10" t="str">
        <f>VLOOKUP(G115,'Sheet 1 (2)'!$H$4:$AF$536,25,FALSE)</f>
        <v/>
      </c>
      <c r="AF115" s="10" t="s">
        <v>675</v>
      </c>
      <c r="AG115" s="10" t="str">
        <f t="shared" si="15"/>
        <v/>
      </c>
      <c r="AH115" s="10" t="s">
        <v>55</v>
      </c>
      <c r="AI115" s="10" t="str">
        <f>VLOOKUP(G115,'Sheet 1 (2)'!$H$4:$AG$536,26,FALSE)</f>
        <v/>
      </c>
      <c r="AJ115" s="10" t="s">
        <v>52</v>
      </c>
      <c r="AK115" s="10" t="s">
        <v>55</v>
      </c>
      <c r="AL115" s="10" t="str">
        <f>VLOOKUP(G115,'Sheet 1 (2)'!$H$4:$AH$536,27,FALSE)</f>
        <v/>
      </c>
      <c r="AM115" s="10" t="s">
        <v>676</v>
      </c>
      <c r="AN115" s="10">
        <v>1</v>
      </c>
      <c r="AO115" s="10">
        <f t="shared" si="5"/>
        <v>0</v>
      </c>
      <c r="AP115" s="11"/>
      <c r="AQ115" s="11"/>
      <c r="AR115" s="11"/>
    </row>
    <row r="116" spans="1:44" ht="15.75" customHeight="1" x14ac:dyDescent="0.2">
      <c r="A116" s="10" t="s">
        <v>413</v>
      </c>
      <c r="B116" s="10" t="s">
        <v>414</v>
      </c>
      <c r="C116" s="10" t="s">
        <v>667</v>
      </c>
      <c r="D116" s="10" t="s">
        <v>668</v>
      </c>
      <c r="E116" s="10" t="s">
        <v>669</v>
      </c>
      <c r="F116" s="10" t="s">
        <v>670</v>
      </c>
      <c r="G116" s="10" t="s">
        <v>677</v>
      </c>
      <c r="H116" s="10" t="s">
        <v>678</v>
      </c>
      <c r="I116" s="10" t="s">
        <v>82</v>
      </c>
      <c r="J116" s="10"/>
      <c r="K116" s="10"/>
      <c r="L116" s="10" t="s">
        <v>673</v>
      </c>
      <c r="M116" s="10" t="s">
        <v>555</v>
      </c>
      <c r="N116" s="10" t="s">
        <v>55</v>
      </c>
      <c r="O116" s="10" t="str">
        <f>VLOOKUP(G116,'Sheet 1 (2)'!$H$4:$M$536,6,FALSE)</f>
        <v/>
      </c>
      <c r="P116" s="10" t="str">
        <f t="shared" si="20"/>
        <v/>
      </c>
      <c r="Q116" s="10"/>
      <c r="R116" s="10" t="s">
        <v>679</v>
      </c>
      <c r="S116" s="10" t="s">
        <v>55</v>
      </c>
      <c r="T116" s="10" t="str">
        <f>VLOOKUP(G116,'Sheet 1 (2)'!$H$4:$O$536,8,FALSE)</f>
        <v/>
      </c>
      <c r="U116" s="10" t="s">
        <v>433</v>
      </c>
      <c r="V116" s="10" t="s">
        <v>433</v>
      </c>
      <c r="W116" s="10" t="s">
        <v>55</v>
      </c>
      <c r="X116" s="10" t="str">
        <f>VLOOKUP(G116,'Sheet 1 (2)'!$H$4:$Q$536,10,FALSE)</f>
        <v/>
      </c>
      <c r="Y116" s="10" t="str">
        <f t="shared" si="2"/>
        <v/>
      </c>
      <c r="Z116" s="10" t="s">
        <v>636</v>
      </c>
      <c r="AA116" s="10" t="s">
        <v>55</v>
      </c>
      <c r="AB116" s="10" t="str">
        <f>VLOOKUP(G116,'Sheet 1 (2)'!$H$4:$S$536,12,FALSE)</f>
        <v/>
      </c>
      <c r="AC116" s="10" t="str">
        <f t="shared" si="21"/>
        <v/>
      </c>
      <c r="AD116" s="10" t="s">
        <v>55</v>
      </c>
      <c r="AE116" s="10" t="str">
        <f>VLOOKUP(G116,'Sheet 1 (2)'!$H$4:$AF$536,25,FALSE)</f>
        <v/>
      </c>
      <c r="AF116" s="10" t="s">
        <v>680</v>
      </c>
      <c r="AG116" s="10" t="str">
        <f t="shared" si="15"/>
        <v/>
      </c>
      <c r="AH116" s="10" t="s">
        <v>55</v>
      </c>
      <c r="AI116" s="10" t="str">
        <f>VLOOKUP(G116,'Sheet 1 (2)'!$H$4:$AG$536,26,FALSE)</f>
        <v/>
      </c>
      <c r="AJ116" s="10" t="s">
        <v>52</v>
      </c>
      <c r="AK116" s="10" t="s">
        <v>55</v>
      </c>
      <c r="AL116" s="10" t="str">
        <f>VLOOKUP(G116,'Sheet 1 (2)'!$H$4:$AH$536,27,FALSE)</f>
        <v/>
      </c>
      <c r="AM116" s="10" t="s">
        <v>676</v>
      </c>
      <c r="AN116" s="10">
        <v>1</v>
      </c>
      <c r="AO116" s="10">
        <f t="shared" si="5"/>
        <v>0</v>
      </c>
      <c r="AP116" s="11"/>
      <c r="AQ116" s="11"/>
      <c r="AR116" s="11"/>
    </row>
    <row r="117" spans="1:44" ht="15.75" customHeight="1" x14ac:dyDescent="0.2">
      <c r="A117" s="10" t="s">
        <v>413</v>
      </c>
      <c r="B117" s="10" t="s">
        <v>414</v>
      </c>
      <c r="C117" s="10" t="s">
        <v>667</v>
      </c>
      <c r="D117" s="10" t="s">
        <v>668</v>
      </c>
      <c r="E117" s="10" t="s">
        <v>669</v>
      </c>
      <c r="F117" s="10" t="s">
        <v>670</v>
      </c>
      <c r="G117" s="10" t="s">
        <v>681</v>
      </c>
      <c r="H117" s="10" t="s">
        <v>682</v>
      </c>
      <c r="I117" s="10" t="s">
        <v>82</v>
      </c>
      <c r="J117" s="10"/>
      <c r="K117" s="10"/>
      <c r="L117" s="10" t="s">
        <v>673</v>
      </c>
      <c r="M117" s="10" t="s">
        <v>555</v>
      </c>
      <c r="N117" s="10" t="s">
        <v>55</v>
      </c>
      <c r="O117" s="10" t="str">
        <f>VLOOKUP(G117,'Sheet 1 (2)'!$H$4:$M$536,6,FALSE)</f>
        <v/>
      </c>
      <c r="P117" s="10" t="str">
        <f t="shared" si="20"/>
        <v/>
      </c>
      <c r="Q117" s="10"/>
      <c r="R117" s="10" t="s">
        <v>683</v>
      </c>
      <c r="S117" s="10" t="s">
        <v>55</v>
      </c>
      <c r="T117" s="10" t="str">
        <f>VLOOKUP(G117,'Sheet 1 (2)'!$H$4:$O$536,8,FALSE)</f>
        <v/>
      </c>
      <c r="U117" s="10" t="s">
        <v>433</v>
      </c>
      <c r="V117" s="10" t="s">
        <v>433</v>
      </c>
      <c r="W117" s="10" t="s">
        <v>55</v>
      </c>
      <c r="X117" s="10" t="str">
        <f>VLOOKUP(G117,'Sheet 1 (2)'!$H$4:$Q$536,10,FALSE)</f>
        <v/>
      </c>
      <c r="Y117" s="10" t="str">
        <f t="shared" si="2"/>
        <v/>
      </c>
      <c r="Z117" s="10" t="s">
        <v>636</v>
      </c>
      <c r="AA117" s="10" t="s">
        <v>55</v>
      </c>
      <c r="AB117" s="10" t="str">
        <f>VLOOKUP(G117,'Sheet 1 (2)'!$H$4:$S$536,12,FALSE)</f>
        <v/>
      </c>
      <c r="AC117" s="10" t="str">
        <f t="shared" si="21"/>
        <v/>
      </c>
      <c r="AD117" s="10" t="s">
        <v>55</v>
      </c>
      <c r="AE117" s="10" t="str">
        <f>VLOOKUP(G117,'Sheet 1 (2)'!$H$4:$AF$536,25,FALSE)</f>
        <v/>
      </c>
      <c r="AF117" s="10" t="s">
        <v>684</v>
      </c>
      <c r="AG117" s="10" t="str">
        <f t="shared" si="15"/>
        <v/>
      </c>
      <c r="AH117" s="10" t="s">
        <v>55</v>
      </c>
      <c r="AI117" s="10" t="str">
        <f>VLOOKUP(G117,'Sheet 1 (2)'!$H$4:$AG$536,26,FALSE)</f>
        <v/>
      </c>
      <c r="AJ117" s="10" t="s">
        <v>52</v>
      </c>
      <c r="AK117" s="10" t="s">
        <v>55</v>
      </c>
      <c r="AL117" s="10" t="str">
        <f>VLOOKUP(G117,'Sheet 1 (2)'!$H$4:$AH$536,27,FALSE)</f>
        <v/>
      </c>
      <c r="AM117" s="10" t="s">
        <v>676</v>
      </c>
      <c r="AN117" s="10">
        <v>1</v>
      </c>
      <c r="AO117" s="10">
        <f t="shared" si="5"/>
        <v>0</v>
      </c>
      <c r="AP117" s="11"/>
      <c r="AQ117" s="11"/>
      <c r="AR117" s="11"/>
    </row>
    <row r="118" spans="1:44" ht="15.75" customHeight="1" x14ac:dyDescent="0.2">
      <c r="A118" s="10" t="s">
        <v>413</v>
      </c>
      <c r="B118" s="10" t="s">
        <v>414</v>
      </c>
      <c r="C118" s="10" t="s">
        <v>685</v>
      </c>
      <c r="D118" s="10" t="s">
        <v>686</v>
      </c>
      <c r="E118" s="10" t="s">
        <v>687</v>
      </c>
      <c r="F118" s="10" t="s">
        <v>688</v>
      </c>
      <c r="G118" s="10" t="s">
        <v>689</v>
      </c>
      <c r="H118" s="10" t="s">
        <v>690</v>
      </c>
      <c r="I118" s="10" t="s">
        <v>82</v>
      </c>
      <c r="J118" s="10"/>
      <c r="K118" s="10"/>
      <c r="L118" s="10" t="s">
        <v>691</v>
      </c>
      <c r="M118" s="10" t="s">
        <v>692</v>
      </c>
      <c r="N118" s="10" t="s">
        <v>55</v>
      </c>
      <c r="O118" s="10" t="str">
        <f>VLOOKUP(G118,'Sheet 1 (2)'!$H$4:$M$536,6,FALSE)</f>
        <v/>
      </c>
      <c r="P118" s="10" t="s">
        <v>693</v>
      </c>
      <c r="Q118" s="10"/>
      <c r="R118" s="10" t="s">
        <v>694</v>
      </c>
      <c r="S118" s="10" t="s">
        <v>55</v>
      </c>
      <c r="T118" s="10" t="str">
        <f>VLOOKUP(G118,'Sheet 1 (2)'!$H$4:$O$536,8,FALSE)</f>
        <v/>
      </c>
      <c r="U118" s="10" t="s">
        <v>594</v>
      </c>
      <c r="V118" s="10" t="s">
        <v>433</v>
      </c>
      <c r="W118" s="10" t="s">
        <v>55</v>
      </c>
      <c r="X118" s="10" t="str">
        <f>VLOOKUP(G118,'Sheet 1 (2)'!$H$4:$Q$536,10,FALSE)</f>
        <v/>
      </c>
      <c r="Y118" s="10" t="str">
        <f t="shared" si="2"/>
        <v/>
      </c>
      <c r="Z118" s="10" t="s">
        <v>695</v>
      </c>
      <c r="AA118" s="10" t="s">
        <v>55</v>
      </c>
      <c r="AB118" s="10" t="str">
        <f>VLOOKUP(G118,'Sheet 1 (2)'!$H$4:$S$536,12,FALSE)</f>
        <v/>
      </c>
      <c r="AC118" s="10" t="str">
        <f t="shared" si="21"/>
        <v/>
      </c>
      <c r="AD118" s="10" t="s">
        <v>55</v>
      </c>
      <c r="AE118" s="10" t="str">
        <f>VLOOKUP(G118,'Sheet 1 (2)'!$H$4:$AF$536,25,FALSE)</f>
        <v/>
      </c>
      <c r="AF118" s="10" t="s">
        <v>176</v>
      </c>
      <c r="AG118" s="10" t="s">
        <v>696</v>
      </c>
      <c r="AH118" s="10" t="s">
        <v>55</v>
      </c>
      <c r="AI118" s="10" t="str">
        <f>VLOOKUP(G118,'Sheet 1 (2)'!$H$4:$AG$536,26,FALSE)</f>
        <v/>
      </c>
      <c r="AJ118" s="10" t="s">
        <v>82</v>
      </c>
      <c r="AK118" s="10" t="s">
        <v>55</v>
      </c>
      <c r="AL118" s="10" t="str">
        <f>VLOOKUP(G118,'Sheet 1 (2)'!$H$4:$AH$536,27,FALSE)</f>
        <v/>
      </c>
      <c r="AM118" s="10" t="str">
        <f t="shared" ref="AM118:AM150" si="22">IF(AK118&lt;&gt;"",AK118,AL118)</f>
        <v/>
      </c>
      <c r="AN118" s="10">
        <v>1</v>
      </c>
      <c r="AO118" s="10">
        <f t="shared" si="5"/>
        <v>1</v>
      </c>
      <c r="AP118" s="11" t="s">
        <v>82</v>
      </c>
      <c r="AQ118" s="11" t="s">
        <v>82</v>
      </c>
      <c r="AR118" s="11" t="s">
        <v>82</v>
      </c>
    </row>
    <row r="119" spans="1:44" ht="15.75" customHeight="1" x14ac:dyDescent="0.2">
      <c r="A119" s="10" t="s">
        <v>413</v>
      </c>
      <c r="B119" s="10" t="s">
        <v>414</v>
      </c>
      <c r="C119" s="10" t="s">
        <v>685</v>
      </c>
      <c r="D119" s="10" t="s">
        <v>686</v>
      </c>
      <c r="E119" s="10" t="s">
        <v>687</v>
      </c>
      <c r="F119" s="10" t="s">
        <v>688</v>
      </c>
      <c r="G119" s="10" t="s">
        <v>697</v>
      </c>
      <c r="H119" s="10" t="s">
        <v>698</v>
      </c>
      <c r="I119" s="10" t="s">
        <v>82</v>
      </c>
      <c r="J119" s="10"/>
      <c r="K119" s="10"/>
      <c r="L119" s="10" t="s">
        <v>691</v>
      </c>
      <c r="M119" s="10" t="s">
        <v>699</v>
      </c>
      <c r="N119" s="10" t="s">
        <v>55</v>
      </c>
      <c r="O119" s="10" t="str">
        <f>VLOOKUP(G119,'Sheet 1 (2)'!$H$4:$M$536,6,FALSE)</f>
        <v/>
      </c>
      <c r="P119" s="10" t="s">
        <v>700</v>
      </c>
      <c r="Q119" s="10"/>
      <c r="R119" s="10" t="s">
        <v>694</v>
      </c>
      <c r="S119" s="10" t="s">
        <v>55</v>
      </c>
      <c r="T119" s="10" t="str">
        <f>VLOOKUP(G119,'Sheet 1 (2)'!$H$4:$O$536,8,FALSE)</f>
        <v/>
      </c>
      <c r="U119" s="10" t="s">
        <v>594</v>
      </c>
      <c r="V119" s="10" t="s">
        <v>433</v>
      </c>
      <c r="W119" s="10" t="s">
        <v>55</v>
      </c>
      <c r="X119" s="10" t="str">
        <f>VLOOKUP(G119,'Sheet 1 (2)'!$H$4:$Q$536,10,FALSE)</f>
        <v/>
      </c>
      <c r="Y119" s="10" t="str">
        <f t="shared" si="2"/>
        <v/>
      </c>
      <c r="Z119" s="10" t="s">
        <v>695</v>
      </c>
      <c r="AA119" s="10" t="s">
        <v>55</v>
      </c>
      <c r="AB119" s="10" t="str">
        <f>VLOOKUP(G119,'Sheet 1 (2)'!$H$4:$S$536,12,FALSE)</f>
        <v/>
      </c>
      <c r="AC119" s="10" t="str">
        <f t="shared" si="21"/>
        <v/>
      </c>
      <c r="AD119" s="10" t="s">
        <v>55</v>
      </c>
      <c r="AE119" s="10" t="str">
        <f>VLOOKUP(G119,'Sheet 1 (2)'!$H$4:$AF$536,25,FALSE)</f>
        <v/>
      </c>
      <c r="AF119" s="10" t="s">
        <v>701</v>
      </c>
      <c r="AG119" s="10" t="str">
        <f t="shared" ref="AG119:AG121" si="23">IF(AD119&lt;&gt;"",AD119,AE119)</f>
        <v/>
      </c>
      <c r="AH119" s="10" t="s">
        <v>55</v>
      </c>
      <c r="AI119" s="10" t="str">
        <f>VLOOKUP(G119,'Sheet 1 (2)'!$H$4:$AG$536,26,FALSE)</f>
        <v/>
      </c>
      <c r="AJ119" s="10" t="s">
        <v>82</v>
      </c>
      <c r="AK119" s="10" t="s">
        <v>55</v>
      </c>
      <c r="AL119" s="10" t="str">
        <f>VLOOKUP(G119,'Sheet 1 (2)'!$H$4:$AH$536,27,FALSE)</f>
        <v/>
      </c>
      <c r="AM119" s="10" t="str">
        <f t="shared" si="22"/>
        <v/>
      </c>
      <c r="AN119" s="10">
        <v>1</v>
      </c>
      <c r="AO119" s="10">
        <f t="shared" si="5"/>
        <v>1</v>
      </c>
      <c r="AP119" s="11" t="s">
        <v>82</v>
      </c>
      <c r="AQ119" s="11" t="s">
        <v>82</v>
      </c>
      <c r="AR119" s="11" t="s">
        <v>82</v>
      </c>
    </row>
    <row r="120" spans="1:44" ht="15.75" customHeight="1" x14ac:dyDescent="0.2">
      <c r="A120" s="10" t="s">
        <v>413</v>
      </c>
      <c r="B120" s="10" t="s">
        <v>414</v>
      </c>
      <c r="C120" s="10" t="s">
        <v>685</v>
      </c>
      <c r="D120" s="10" t="s">
        <v>686</v>
      </c>
      <c r="E120" s="10" t="s">
        <v>687</v>
      </c>
      <c r="F120" s="10" t="s">
        <v>688</v>
      </c>
      <c r="G120" s="10" t="s">
        <v>702</v>
      </c>
      <c r="H120" s="10" t="s">
        <v>703</v>
      </c>
      <c r="I120" s="10" t="s">
        <v>82</v>
      </c>
      <c r="J120" s="10"/>
      <c r="K120" s="10"/>
      <c r="L120" s="10" t="s">
        <v>704</v>
      </c>
      <c r="M120" s="10" t="s">
        <v>705</v>
      </c>
      <c r="N120" s="10" t="s">
        <v>55</v>
      </c>
      <c r="O120" s="10" t="str">
        <f>VLOOKUP(G120,'Sheet 1 (2)'!$H$4:$M$536,6,FALSE)</f>
        <v/>
      </c>
      <c r="P120" s="10" t="s">
        <v>700</v>
      </c>
      <c r="Q120" s="10"/>
      <c r="R120" s="10" t="s">
        <v>694</v>
      </c>
      <c r="S120" s="10" t="s">
        <v>55</v>
      </c>
      <c r="T120" s="10" t="str">
        <f>VLOOKUP(G120,'Sheet 1 (2)'!$H$4:$O$536,8,FALSE)</f>
        <v/>
      </c>
      <c r="U120" s="10" t="s">
        <v>594</v>
      </c>
      <c r="V120" s="10" t="s">
        <v>433</v>
      </c>
      <c r="W120" s="10" t="s">
        <v>55</v>
      </c>
      <c r="X120" s="10" t="str">
        <f>VLOOKUP(G120,'Sheet 1 (2)'!$H$4:$Q$536,10,FALSE)</f>
        <v/>
      </c>
      <c r="Y120" s="10" t="str">
        <f t="shared" si="2"/>
        <v/>
      </c>
      <c r="Z120" s="10" t="s">
        <v>695</v>
      </c>
      <c r="AA120" s="10" t="s">
        <v>55</v>
      </c>
      <c r="AB120" s="10" t="str">
        <f>VLOOKUP(G120,'Sheet 1 (2)'!$H$4:$S$536,12,FALSE)</f>
        <v/>
      </c>
      <c r="AC120" s="10" t="str">
        <f t="shared" si="21"/>
        <v/>
      </c>
      <c r="AD120" s="10" t="s">
        <v>55</v>
      </c>
      <c r="AE120" s="10" t="str">
        <f>VLOOKUP(G120,'Sheet 1 (2)'!$H$4:$AF$536,25,FALSE)</f>
        <v/>
      </c>
      <c r="AF120" s="10" t="s">
        <v>87</v>
      </c>
      <c r="AG120" s="10" t="str">
        <f t="shared" si="23"/>
        <v/>
      </c>
      <c r="AH120" s="10" t="s">
        <v>55</v>
      </c>
      <c r="AI120" s="10" t="str">
        <f>VLOOKUP(G120,'Sheet 1 (2)'!$H$4:$AG$536,26,FALSE)</f>
        <v/>
      </c>
      <c r="AJ120" s="10" t="s">
        <v>82</v>
      </c>
      <c r="AK120" s="10" t="s">
        <v>55</v>
      </c>
      <c r="AL120" s="10" t="str">
        <f>VLOOKUP(G120,'Sheet 1 (2)'!$H$4:$AH$536,27,FALSE)</f>
        <v/>
      </c>
      <c r="AM120" s="10" t="str">
        <f t="shared" si="22"/>
        <v/>
      </c>
      <c r="AN120" s="10">
        <v>1</v>
      </c>
      <c r="AO120" s="10">
        <f t="shared" si="5"/>
        <v>1</v>
      </c>
      <c r="AP120" s="11" t="s">
        <v>82</v>
      </c>
      <c r="AQ120" s="11" t="s">
        <v>82</v>
      </c>
      <c r="AR120" s="11" t="s">
        <v>82</v>
      </c>
    </row>
    <row r="121" spans="1:44" ht="15.75" customHeight="1" x14ac:dyDescent="0.2">
      <c r="A121" s="10" t="s">
        <v>413</v>
      </c>
      <c r="B121" s="10" t="s">
        <v>414</v>
      </c>
      <c r="C121" s="10" t="s">
        <v>685</v>
      </c>
      <c r="D121" s="10" t="s">
        <v>686</v>
      </c>
      <c r="E121" s="10" t="s">
        <v>687</v>
      </c>
      <c r="F121" s="10" t="s">
        <v>688</v>
      </c>
      <c r="G121" s="10" t="s">
        <v>706</v>
      </c>
      <c r="H121" s="10" t="s">
        <v>707</v>
      </c>
      <c r="I121" s="10" t="s">
        <v>82</v>
      </c>
      <c r="J121" s="10"/>
      <c r="K121" s="10"/>
      <c r="L121" s="10" t="s">
        <v>691</v>
      </c>
      <c r="M121" s="10" t="s">
        <v>708</v>
      </c>
      <c r="N121" s="10" t="s">
        <v>55</v>
      </c>
      <c r="O121" s="10" t="str">
        <f>VLOOKUP(G121,'Sheet 1 (2)'!$H$4:$M$536,6,FALSE)</f>
        <v/>
      </c>
      <c r="P121" s="10" t="s">
        <v>700</v>
      </c>
      <c r="Q121" s="10"/>
      <c r="R121" s="10" t="s">
        <v>694</v>
      </c>
      <c r="S121" s="10" t="s">
        <v>55</v>
      </c>
      <c r="T121" s="10" t="str">
        <f>VLOOKUP(G121,'Sheet 1 (2)'!$H$4:$O$536,8,FALSE)</f>
        <v/>
      </c>
      <c r="U121" s="10" t="s">
        <v>594</v>
      </c>
      <c r="V121" s="10" t="s">
        <v>433</v>
      </c>
      <c r="W121" s="10" t="s">
        <v>55</v>
      </c>
      <c r="X121" s="10" t="str">
        <f>VLOOKUP(G121,'Sheet 1 (2)'!$H$4:$Q$536,10,FALSE)</f>
        <v/>
      </c>
      <c r="Y121" s="10" t="str">
        <f t="shared" si="2"/>
        <v/>
      </c>
      <c r="Z121" s="10" t="s">
        <v>695</v>
      </c>
      <c r="AA121" s="10" t="s">
        <v>55</v>
      </c>
      <c r="AB121" s="10" t="str">
        <f>VLOOKUP(G121,'Sheet 1 (2)'!$H$4:$S$536,12,FALSE)</f>
        <v/>
      </c>
      <c r="AC121" s="10" t="str">
        <f t="shared" si="21"/>
        <v/>
      </c>
      <c r="AD121" s="10" t="s">
        <v>55</v>
      </c>
      <c r="AE121" s="10" t="str">
        <f>VLOOKUP(G121,'Sheet 1 (2)'!$H$4:$AF$536,25,FALSE)</f>
        <v/>
      </c>
      <c r="AF121" s="10" t="s">
        <v>709</v>
      </c>
      <c r="AG121" s="10" t="str">
        <f t="shared" si="23"/>
        <v/>
      </c>
      <c r="AH121" s="10" t="s">
        <v>55</v>
      </c>
      <c r="AI121" s="10" t="str">
        <f>VLOOKUP(G121,'Sheet 1 (2)'!$H$4:$AG$536,26,FALSE)</f>
        <v/>
      </c>
      <c r="AJ121" s="10" t="s">
        <v>82</v>
      </c>
      <c r="AK121" s="10" t="s">
        <v>55</v>
      </c>
      <c r="AL121" s="10" t="str">
        <f>VLOOKUP(G121,'Sheet 1 (2)'!$H$4:$AH$536,27,FALSE)</f>
        <v/>
      </c>
      <c r="AM121" s="10" t="str">
        <f t="shared" si="22"/>
        <v/>
      </c>
      <c r="AN121" s="10">
        <v>1</v>
      </c>
      <c r="AO121" s="10">
        <f t="shared" si="5"/>
        <v>1</v>
      </c>
      <c r="AP121" s="11" t="s">
        <v>82</v>
      </c>
      <c r="AQ121" s="11" t="s">
        <v>82</v>
      </c>
      <c r="AR121" s="11" t="s">
        <v>82</v>
      </c>
    </row>
    <row r="122" spans="1:44" ht="15.75" customHeight="1" x14ac:dyDescent="0.2">
      <c r="A122" s="10" t="s">
        <v>413</v>
      </c>
      <c r="B122" s="10" t="s">
        <v>414</v>
      </c>
      <c r="C122" s="10" t="s">
        <v>685</v>
      </c>
      <c r="D122" s="10" t="s">
        <v>686</v>
      </c>
      <c r="E122" s="10" t="s">
        <v>687</v>
      </c>
      <c r="F122" s="10" t="s">
        <v>688</v>
      </c>
      <c r="G122" s="10" t="s">
        <v>710</v>
      </c>
      <c r="H122" s="10" t="s">
        <v>711</v>
      </c>
      <c r="I122" s="10" t="s">
        <v>82</v>
      </c>
      <c r="J122" s="10"/>
      <c r="K122" s="10"/>
      <c r="L122" s="10" t="s">
        <v>691</v>
      </c>
      <c r="M122" s="10" t="s">
        <v>712</v>
      </c>
      <c r="N122" s="10" t="s">
        <v>55</v>
      </c>
      <c r="O122" s="10" t="str">
        <f>VLOOKUP(G122,'Sheet 1 (2)'!$H$4:$M$536,6,FALSE)</f>
        <v/>
      </c>
      <c r="P122" s="10" t="s">
        <v>713</v>
      </c>
      <c r="Q122" s="10"/>
      <c r="R122" s="10" t="s">
        <v>694</v>
      </c>
      <c r="S122" s="10" t="s">
        <v>55</v>
      </c>
      <c r="T122" s="10" t="str">
        <f>VLOOKUP(G122,'Sheet 1 (2)'!$H$4:$O$536,8,FALSE)</f>
        <v/>
      </c>
      <c r="U122" s="10" t="s">
        <v>594</v>
      </c>
      <c r="V122" s="10" t="s">
        <v>433</v>
      </c>
      <c r="W122" s="10" t="s">
        <v>55</v>
      </c>
      <c r="X122" s="10" t="str">
        <f>VLOOKUP(G122,'Sheet 1 (2)'!$H$4:$Q$536,10,FALSE)</f>
        <v/>
      </c>
      <c r="Y122" s="10" t="str">
        <f t="shared" si="2"/>
        <v/>
      </c>
      <c r="Z122" s="10" t="s">
        <v>695</v>
      </c>
      <c r="AA122" s="10" t="s">
        <v>55</v>
      </c>
      <c r="AB122" s="10" t="str">
        <f>VLOOKUP(G122,'Sheet 1 (2)'!$H$4:$S$536,12,FALSE)</f>
        <v/>
      </c>
      <c r="AC122" s="10" t="str">
        <f t="shared" si="21"/>
        <v/>
      </c>
      <c r="AD122" s="10" t="s">
        <v>55</v>
      </c>
      <c r="AE122" s="10" t="str">
        <f>VLOOKUP(G122,'Sheet 1 (2)'!$H$4:$AF$536,25,FALSE)</f>
        <v/>
      </c>
      <c r="AF122" s="10" t="s">
        <v>176</v>
      </c>
      <c r="AG122" s="10" t="s">
        <v>714</v>
      </c>
      <c r="AH122" s="10" t="s">
        <v>55</v>
      </c>
      <c r="AI122" s="10" t="str">
        <f>VLOOKUP(G122,'Sheet 1 (2)'!$H$4:$AG$536,26,FALSE)</f>
        <v/>
      </c>
      <c r="AJ122" s="10" t="s">
        <v>82</v>
      </c>
      <c r="AK122" s="10" t="s">
        <v>55</v>
      </c>
      <c r="AL122" s="10" t="str">
        <f>VLOOKUP(G122,'Sheet 1 (2)'!$H$4:$AH$536,27,FALSE)</f>
        <v/>
      </c>
      <c r="AM122" s="10" t="str">
        <f t="shared" si="22"/>
        <v/>
      </c>
      <c r="AN122" s="10">
        <v>1</v>
      </c>
      <c r="AO122" s="10">
        <f t="shared" si="5"/>
        <v>1</v>
      </c>
      <c r="AP122" s="11" t="s">
        <v>715</v>
      </c>
      <c r="AQ122" s="11" t="s">
        <v>52</v>
      </c>
      <c r="AR122" s="11" t="s">
        <v>82</v>
      </c>
    </row>
    <row r="123" spans="1:44" ht="15.75" customHeight="1" x14ac:dyDescent="0.2">
      <c r="A123" s="10" t="s">
        <v>413</v>
      </c>
      <c r="B123" s="10" t="s">
        <v>414</v>
      </c>
      <c r="C123" s="10" t="s">
        <v>716</v>
      </c>
      <c r="D123" s="10" t="s">
        <v>717</v>
      </c>
      <c r="E123" s="10" t="s">
        <v>718</v>
      </c>
      <c r="F123" s="10" t="s">
        <v>719</v>
      </c>
      <c r="G123" s="10" t="s">
        <v>720</v>
      </c>
      <c r="H123" s="10" t="s">
        <v>721</v>
      </c>
      <c r="I123" s="10" t="s">
        <v>82</v>
      </c>
      <c r="J123" s="10"/>
      <c r="K123" s="10"/>
      <c r="L123" s="10" t="s">
        <v>144</v>
      </c>
      <c r="M123" s="10" t="s">
        <v>722</v>
      </c>
      <c r="N123" s="10" t="s">
        <v>55</v>
      </c>
      <c r="O123" s="10" t="str">
        <f>VLOOKUP(G123,'Sheet 1 (2)'!$H$4:$M$536,6,FALSE)</f>
        <v/>
      </c>
      <c r="P123" s="10" t="str">
        <f t="shared" ref="P123:P128" si="24">IF(N123&lt;&gt;"",N123,O123)</f>
        <v/>
      </c>
      <c r="Q123" s="10"/>
      <c r="R123" s="10" t="s">
        <v>723</v>
      </c>
      <c r="S123" s="10" t="s">
        <v>55</v>
      </c>
      <c r="T123" s="10" t="str">
        <f>VLOOKUP(G123,'Sheet 1 (2)'!$H$4:$O$536,8,FALSE)</f>
        <v/>
      </c>
      <c r="U123" s="10" t="s">
        <v>723</v>
      </c>
      <c r="V123" s="10" t="s">
        <v>433</v>
      </c>
      <c r="W123" s="10" t="s">
        <v>55</v>
      </c>
      <c r="X123" s="10" t="str">
        <f>VLOOKUP(G123,'Sheet 1 (2)'!$H$4:$Q$536,10,FALSE)</f>
        <v/>
      </c>
      <c r="Y123" s="10" t="str">
        <f t="shared" si="2"/>
        <v/>
      </c>
      <c r="Z123" s="10" t="s">
        <v>724</v>
      </c>
      <c r="AA123" s="10" t="s">
        <v>55</v>
      </c>
      <c r="AB123" s="10" t="str">
        <f>VLOOKUP(G123,'Sheet 1 (2)'!$H$4:$S$536,12,FALSE)</f>
        <v/>
      </c>
      <c r="AC123" s="10" t="str">
        <f t="shared" si="21"/>
        <v/>
      </c>
      <c r="AD123" s="10" t="s">
        <v>55</v>
      </c>
      <c r="AE123" s="10" t="str">
        <f>VLOOKUP(G123,'Sheet 1 (2)'!$H$4:$AF$536,25,FALSE)</f>
        <v/>
      </c>
      <c r="AF123" s="10" t="s">
        <v>411</v>
      </c>
      <c r="AG123" s="10" t="str">
        <f t="shared" ref="AG123:AG158" si="25">IF(AD123&lt;&gt;"",AD123,AE123)</f>
        <v/>
      </c>
      <c r="AH123" s="10" t="s">
        <v>55</v>
      </c>
      <c r="AI123" s="10" t="str">
        <f>VLOOKUP(G123,'Sheet 1 (2)'!$H$4:$AG$536,26,FALSE)</f>
        <v/>
      </c>
      <c r="AJ123" s="10" t="s">
        <v>82</v>
      </c>
      <c r="AK123" s="10" t="s">
        <v>55</v>
      </c>
      <c r="AL123" s="10" t="str">
        <f>VLOOKUP(G123,'Sheet 1 (2)'!$H$4:$AH$536,27,FALSE)</f>
        <v/>
      </c>
      <c r="AM123" s="10" t="str">
        <f t="shared" si="22"/>
        <v/>
      </c>
      <c r="AN123" s="10">
        <v>1</v>
      </c>
      <c r="AO123" s="10">
        <f t="shared" si="5"/>
        <v>1</v>
      </c>
      <c r="AP123" s="11" t="s">
        <v>82</v>
      </c>
      <c r="AQ123" s="11" t="s">
        <v>725</v>
      </c>
      <c r="AR123" s="11" t="s">
        <v>52</v>
      </c>
    </row>
    <row r="124" spans="1:44" ht="15.75" customHeight="1" x14ac:dyDescent="0.2">
      <c r="A124" s="10" t="s">
        <v>413</v>
      </c>
      <c r="B124" s="10" t="s">
        <v>414</v>
      </c>
      <c r="C124" s="10" t="s">
        <v>716</v>
      </c>
      <c r="D124" s="10" t="s">
        <v>717</v>
      </c>
      <c r="E124" s="10" t="s">
        <v>718</v>
      </c>
      <c r="F124" s="10" t="s">
        <v>719</v>
      </c>
      <c r="G124" s="10" t="s">
        <v>726</v>
      </c>
      <c r="H124" s="10" t="s">
        <v>727</v>
      </c>
      <c r="I124" s="10" t="s">
        <v>82</v>
      </c>
      <c r="J124" s="10"/>
      <c r="K124" s="10"/>
      <c r="L124" s="10" t="s">
        <v>144</v>
      </c>
      <c r="M124" s="10" t="s">
        <v>728</v>
      </c>
      <c r="N124" s="10" t="s">
        <v>55</v>
      </c>
      <c r="O124" s="10" t="str">
        <f>VLOOKUP(G124,'Sheet 1 (2)'!$H$4:$M$536,6,FALSE)</f>
        <v/>
      </c>
      <c r="P124" s="10" t="str">
        <f t="shared" si="24"/>
        <v/>
      </c>
      <c r="Q124" s="10"/>
      <c r="R124" s="10" t="s">
        <v>729</v>
      </c>
      <c r="S124" s="10" t="s">
        <v>55</v>
      </c>
      <c r="T124" s="10" t="str">
        <f>VLOOKUP(G124,'Sheet 1 (2)'!$H$4:$O$536,8,FALSE)</f>
        <v/>
      </c>
      <c r="U124" s="10" t="s">
        <v>551</v>
      </c>
      <c r="V124" s="10" t="s">
        <v>433</v>
      </c>
      <c r="W124" s="10" t="s">
        <v>55</v>
      </c>
      <c r="X124" s="10" t="str">
        <f>VLOOKUP(G124,'Sheet 1 (2)'!$H$4:$Q$536,10,FALSE)</f>
        <v/>
      </c>
      <c r="Y124" s="10" t="str">
        <f t="shared" si="2"/>
        <v/>
      </c>
      <c r="Z124" s="10" t="s">
        <v>730</v>
      </c>
      <c r="AA124" s="10" t="s">
        <v>55</v>
      </c>
      <c r="AB124" s="10" t="str">
        <f>VLOOKUP(G124,'Sheet 1 (2)'!$H$4:$S$536,12,FALSE)</f>
        <v/>
      </c>
      <c r="AC124" s="10" t="str">
        <f t="shared" si="21"/>
        <v/>
      </c>
      <c r="AD124" s="10" t="s">
        <v>55</v>
      </c>
      <c r="AE124" s="10" t="str">
        <f>VLOOKUP(G124,'Sheet 1 (2)'!$H$4:$AF$536,25,FALSE)</f>
        <v/>
      </c>
      <c r="AF124" s="10" t="s">
        <v>411</v>
      </c>
      <c r="AG124" s="10" t="str">
        <f t="shared" si="25"/>
        <v/>
      </c>
      <c r="AH124" s="10" t="s">
        <v>55</v>
      </c>
      <c r="AI124" s="10" t="str">
        <f>VLOOKUP(G124,'Sheet 1 (2)'!$H$4:$AG$536,26,FALSE)</f>
        <v/>
      </c>
      <c r="AJ124" s="10" t="s">
        <v>82</v>
      </c>
      <c r="AK124" s="10" t="s">
        <v>55</v>
      </c>
      <c r="AL124" s="10" t="str">
        <f>VLOOKUP(G124,'Sheet 1 (2)'!$H$4:$AH$536,27,FALSE)</f>
        <v/>
      </c>
      <c r="AM124" s="10" t="str">
        <f t="shared" si="22"/>
        <v/>
      </c>
      <c r="AN124" s="10">
        <v>1</v>
      </c>
      <c r="AO124" s="10">
        <f t="shared" si="5"/>
        <v>1</v>
      </c>
      <c r="AP124" s="11" t="s">
        <v>82</v>
      </c>
      <c r="AQ124" s="11" t="s">
        <v>725</v>
      </c>
      <c r="AR124" s="11" t="s">
        <v>52</v>
      </c>
    </row>
    <row r="125" spans="1:44" ht="15.75" customHeight="1" x14ac:dyDescent="0.2">
      <c r="A125" s="10" t="s">
        <v>413</v>
      </c>
      <c r="B125" s="10" t="s">
        <v>414</v>
      </c>
      <c r="C125" s="10" t="s">
        <v>716</v>
      </c>
      <c r="D125" s="10" t="s">
        <v>717</v>
      </c>
      <c r="E125" s="10" t="s">
        <v>718</v>
      </c>
      <c r="F125" s="10" t="s">
        <v>719</v>
      </c>
      <c r="G125" s="10" t="s">
        <v>731</v>
      </c>
      <c r="H125" s="10" t="s">
        <v>732</v>
      </c>
      <c r="I125" s="10" t="s">
        <v>82</v>
      </c>
      <c r="J125" s="10"/>
      <c r="K125" s="10"/>
      <c r="L125" s="10" t="s">
        <v>144</v>
      </c>
      <c r="M125" s="10" t="s">
        <v>733</v>
      </c>
      <c r="N125" s="10" t="s">
        <v>55</v>
      </c>
      <c r="O125" s="10" t="str">
        <f>VLOOKUP(G125,'Sheet 1 (2)'!$H$4:$M$536,6,FALSE)</f>
        <v/>
      </c>
      <c r="P125" s="10" t="str">
        <f t="shared" si="24"/>
        <v/>
      </c>
      <c r="Q125" s="10"/>
      <c r="R125" s="10" t="s">
        <v>734</v>
      </c>
      <c r="S125" s="10" t="s">
        <v>55</v>
      </c>
      <c r="T125" s="10" t="str">
        <f>VLOOKUP(G125,'Sheet 1 (2)'!$H$4:$O$536,8,FALSE)</f>
        <v/>
      </c>
      <c r="U125" s="10" t="s">
        <v>551</v>
      </c>
      <c r="V125" s="10" t="s">
        <v>433</v>
      </c>
      <c r="W125" s="10" t="s">
        <v>55</v>
      </c>
      <c r="X125" s="10" t="str">
        <f>VLOOKUP(G125,'Sheet 1 (2)'!$H$4:$Q$536,10,FALSE)</f>
        <v/>
      </c>
      <c r="Y125" s="10" t="str">
        <f t="shared" si="2"/>
        <v/>
      </c>
      <c r="Z125" s="10" t="s">
        <v>735</v>
      </c>
      <c r="AA125" s="10" t="s">
        <v>55</v>
      </c>
      <c r="AB125" s="10" t="str">
        <f>VLOOKUP(G125,'Sheet 1 (2)'!$H$4:$S$536,12,FALSE)</f>
        <v/>
      </c>
      <c r="AC125" s="10" t="str">
        <f t="shared" si="21"/>
        <v/>
      </c>
      <c r="AD125" s="10" t="s">
        <v>55</v>
      </c>
      <c r="AE125" s="10" t="str">
        <f>VLOOKUP(G125,'Sheet 1 (2)'!$H$4:$AF$536,25,FALSE)</f>
        <v/>
      </c>
      <c r="AF125" s="10" t="s">
        <v>411</v>
      </c>
      <c r="AG125" s="10" t="str">
        <f t="shared" si="25"/>
        <v/>
      </c>
      <c r="AH125" s="10" t="s">
        <v>55</v>
      </c>
      <c r="AI125" s="10" t="str">
        <f>VLOOKUP(G125,'Sheet 1 (2)'!$H$4:$AG$536,26,FALSE)</f>
        <v/>
      </c>
      <c r="AJ125" s="10" t="s">
        <v>82</v>
      </c>
      <c r="AK125" s="10" t="s">
        <v>55</v>
      </c>
      <c r="AL125" s="10" t="str">
        <f>VLOOKUP(G125,'Sheet 1 (2)'!$H$4:$AH$536,27,FALSE)</f>
        <v/>
      </c>
      <c r="AM125" s="10" t="str">
        <f t="shared" si="22"/>
        <v/>
      </c>
      <c r="AN125" s="10">
        <v>1</v>
      </c>
      <c r="AO125" s="10">
        <f t="shared" si="5"/>
        <v>1</v>
      </c>
      <c r="AP125" s="11" t="s">
        <v>82</v>
      </c>
      <c r="AQ125" s="11" t="s">
        <v>725</v>
      </c>
      <c r="AR125" s="11" t="s">
        <v>52</v>
      </c>
    </row>
    <row r="126" spans="1:44" ht="15.75" customHeight="1" x14ac:dyDescent="0.2">
      <c r="A126" s="10" t="s">
        <v>413</v>
      </c>
      <c r="B126" s="10" t="s">
        <v>414</v>
      </c>
      <c r="C126" s="10" t="s">
        <v>716</v>
      </c>
      <c r="D126" s="10" t="s">
        <v>717</v>
      </c>
      <c r="E126" s="10" t="s">
        <v>718</v>
      </c>
      <c r="F126" s="10" t="s">
        <v>719</v>
      </c>
      <c r="G126" s="10" t="s">
        <v>736</v>
      </c>
      <c r="H126" s="10" t="s">
        <v>737</v>
      </c>
      <c r="I126" s="10" t="s">
        <v>82</v>
      </c>
      <c r="J126" s="10"/>
      <c r="K126" s="10"/>
      <c r="L126" s="10" t="s">
        <v>144</v>
      </c>
      <c r="M126" s="10" t="s">
        <v>738</v>
      </c>
      <c r="N126" s="10" t="s">
        <v>55</v>
      </c>
      <c r="O126" s="10" t="str">
        <f>VLOOKUP(G126,'Sheet 1 (2)'!$H$4:$M$536,6,FALSE)</f>
        <v/>
      </c>
      <c r="P126" s="10" t="str">
        <f t="shared" si="24"/>
        <v/>
      </c>
      <c r="Q126" s="10"/>
      <c r="R126" s="10" t="s">
        <v>739</v>
      </c>
      <c r="S126" s="10" t="s">
        <v>55</v>
      </c>
      <c r="T126" s="10" t="str">
        <f>VLOOKUP(G126,'Sheet 1 (2)'!$H$4:$O$536,8,FALSE)</f>
        <v/>
      </c>
      <c r="U126" s="10" t="s">
        <v>551</v>
      </c>
      <c r="V126" s="10" t="s">
        <v>433</v>
      </c>
      <c r="W126" s="10" t="s">
        <v>55</v>
      </c>
      <c r="X126" s="10" t="str">
        <f>VLOOKUP(G126,'Sheet 1 (2)'!$H$4:$Q$536,10,FALSE)</f>
        <v/>
      </c>
      <c r="Y126" s="10" t="str">
        <f t="shared" si="2"/>
        <v/>
      </c>
      <c r="Z126" s="10" t="s">
        <v>740</v>
      </c>
      <c r="AA126" s="10" t="s">
        <v>55</v>
      </c>
      <c r="AB126" s="10" t="str">
        <f>VLOOKUP(G126,'Sheet 1 (2)'!$H$4:$S$536,12,FALSE)</f>
        <v/>
      </c>
      <c r="AC126" s="10" t="str">
        <f t="shared" si="21"/>
        <v/>
      </c>
      <c r="AD126" s="10" t="s">
        <v>55</v>
      </c>
      <c r="AE126" s="10" t="str">
        <f>VLOOKUP(G126,'Sheet 1 (2)'!$H$4:$AF$536,25,FALSE)</f>
        <v/>
      </c>
      <c r="AF126" s="10" t="s">
        <v>411</v>
      </c>
      <c r="AG126" s="10" t="str">
        <f t="shared" si="25"/>
        <v/>
      </c>
      <c r="AH126" s="10" t="s">
        <v>55</v>
      </c>
      <c r="AI126" s="10" t="str">
        <f>VLOOKUP(G126,'Sheet 1 (2)'!$H$4:$AG$536,26,FALSE)</f>
        <v/>
      </c>
      <c r="AJ126" s="10" t="s">
        <v>82</v>
      </c>
      <c r="AK126" s="10" t="s">
        <v>55</v>
      </c>
      <c r="AL126" s="10" t="str">
        <f>VLOOKUP(G126,'Sheet 1 (2)'!$H$4:$AH$536,27,FALSE)</f>
        <v/>
      </c>
      <c r="AM126" s="10" t="str">
        <f t="shared" si="22"/>
        <v/>
      </c>
      <c r="AN126" s="10">
        <v>1</v>
      </c>
      <c r="AO126" s="10">
        <f t="shared" si="5"/>
        <v>1</v>
      </c>
      <c r="AP126" s="11" t="s">
        <v>82</v>
      </c>
      <c r="AQ126" s="11" t="s">
        <v>725</v>
      </c>
      <c r="AR126" s="11" t="s">
        <v>52</v>
      </c>
    </row>
    <row r="127" spans="1:44" ht="15.75" customHeight="1" x14ac:dyDescent="0.2">
      <c r="A127" s="10" t="s">
        <v>413</v>
      </c>
      <c r="B127" s="10" t="s">
        <v>414</v>
      </c>
      <c r="C127" s="10" t="s">
        <v>716</v>
      </c>
      <c r="D127" s="10" t="s">
        <v>717</v>
      </c>
      <c r="E127" s="10" t="s">
        <v>718</v>
      </c>
      <c r="F127" s="10" t="s">
        <v>719</v>
      </c>
      <c r="G127" s="10" t="s">
        <v>741</v>
      </c>
      <c r="H127" s="10" t="s">
        <v>742</v>
      </c>
      <c r="I127" s="10" t="s">
        <v>82</v>
      </c>
      <c r="J127" s="10"/>
      <c r="K127" s="10"/>
      <c r="L127" s="10" t="s">
        <v>144</v>
      </c>
      <c r="M127" s="10" t="s">
        <v>743</v>
      </c>
      <c r="N127" s="10" t="s">
        <v>55</v>
      </c>
      <c r="O127" s="10" t="str">
        <f>VLOOKUP(G127,'Sheet 1 (2)'!$H$4:$M$536,6,FALSE)</f>
        <v/>
      </c>
      <c r="P127" s="10" t="str">
        <f t="shared" si="24"/>
        <v/>
      </c>
      <c r="Q127" s="10"/>
      <c r="R127" s="10" t="s">
        <v>739</v>
      </c>
      <c r="S127" s="10" t="s">
        <v>55</v>
      </c>
      <c r="T127" s="10" t="str">
        <f>VLOOKUP(G127,'Sheet 1 (2)'!$H$4:$O$536,8,FALSE)</f>
        <v/>
      </c>
      <c r="U127" s="10" t="s">
        <v>551</v>
      </c>
      <c r="V127" s="10" t="s">
        <v>433</v>
      </c>
      <c r="W127" s="10" t="s">
        <v>55</v>
      </c>
      <c r="X127" s="10" t="str">
        <f>VLOOKUP(G127,'Sheet 1 (2)'!$H$4:$Q$536,10,FALSE)</f>
        <v/>
      </c>
      <c r="Y127" s="10" t="str">
        <f t="shared" si="2"/>
        <v/>
      </c>
      <c r="Z127" s="10" t="s">
        <v>744</v>
      </c>
      <c r="AA127" s="10" t="s">
        <v>55</v>
      </c>
      <c r="AB127" s="10" t="str">
        <f>VLOOKUP(G127,'Sheet 1 (2)'!$H$4:$S$536,12,FALSE)</f>
        <v/>
      </c>
      <c r="AC127" s="10" t="str">
        <f t="shared" si="21"/>
        <v/>
      </c>
      <c r="AD127" s="10" t="s">
        <v>55</v>
      </c>
      <c r="AE127" s="10" t="str">
        <f>VLOOKUP(G127,'Sheet 1 (2)'!$H$4:$AF$536,25,FALSE)</f>
        <v/>
      </c>
      <c r="AF127" s="10" t="s">
        <v>411</v>
      </c>
      <c r="AG127" s="10" t="str">
        <f t="shared" si="25"/>
        <v/>
      </c>
      <c r="AH127" s="10" t="s">
        <v>55</v>
      </c>
      <c r="AI127" s="10" t="str">
        <f>VLOOKUP(G127,'Sheet 1 (2)'!$H$4:$AG$536,26,FALSE)</f>
        <v/>
      </c>
      <c r="AJ127" s="10" t="s">
        <v>82</v>
      </c>
      <c r="AK127" s="10" t="s">
        <v>55</v>
      </c>
      <c r="AL127" s="10" t="str">
        <f>VLOOKUP(G127,'Sheet 1 (2)'!$H$4:$AH$536,27,FALSE)</f>
        <v/>
      </c>
      <c r="AM127" s="10" t="str">
        <f t="shared" si="22"/>
        <v/>
      </c>
      <c r="AN127" s="10">
        <v>1</v>
      </c>
      <c r="AO127" s="10">
        <f t="shared" si="5"/>
        <v>1</v>
      </c>
      <c r="AP127" s="11" t="s">
        <v>82</v>
      </c>
      <c r="AQ127" s="11" t="s">
        <v>725</v>
      </c>
      <c r="AR127" s="11" t="s">
        <v>52</v>
      </c>
    </row>
    <row r="128" spans="1:44" ht="15.75" customHeight="1" x14ac:dyDescent="0.2">
      <c r="A128" s="10" t="s">
        <v>413</v>
      </c>
      <c r="B128" s="10" t="s">
        <v>414</v>
      </c>
      <c r="C128" s="10" t="s">
        <v>716</v>
      </c>
      <c r="D128" s="10" t="s">
        <v>717</v>
      </c>
      <c r="E128" s="10" t="s">
        <v>718</v>
      </c>
      <c r="F128" s="10" t="s">
        <v>719</v>
      </c>
      <c r="G128" s="10" t="s">
        <v>745</v>
      </c>
      <c r="H128" s="10" t="s">
        <v>746</v>
      </c>
      <c r="I128" s="10" t="s">
        <v>82</v>
      </c>
      <c r="J128" s="10"/>
      <c r="K128" s="10"/>
      <c r="L128" s="10" t="s">
        <v>144</v>
      </c>
      <c r="M128" s="10" t="s">
        <v>747</v>
      </c>
      <c r="N128" s="10" t="s">
        <v>55</v>
      </c>
      <c r="O128" s="10" t="str">
        <f>VLOOKUP(G128,'Sheet 1 (2)'!$H$4:$M$536,6,FALSE)</f>
        <v/>
      </c>
      <c r="P128" s="10" t="str">
        <f t="shared" si="24"/>
        <v/>
      </c>
      <c r="Q128" s="10"/>
      <c r="R128" s="10" t="s">
        <v>723</v>
      </c>
      <c r="S128" s="10" t="s">
        <v>55</v>
      </c>
      <c r="T128" s="10" t="str">
        <f>VLOOKUP(G128,'Sheet 1 (2)'!$H$4:$O$536,8,FALSE)</f>
        <v/>
      </c>
      <c r="U128" s="10" t="s">
        <v>723</v>
      </c>
      <c r="V128" s="10" t="s">
        <v>433</v>
      </c>
      <c r="W128" s="10" t="s">
        <v>55</v>
      </c>
      <c r="X128" s="10" t="str">
        <f>VLOOKUP(G128,'Sheet 1 (2)'!$H$4:$Q$536,10,FALSE)</f>
        <v/>
      </c>
      <c r="Y128" s="10" t="str">
        <f t="shared" si="2"/>
        <v/>
      </c>
      <c r="Z128" s="10" t="s">
        <v>748</v>
      </c>
      <c r="AA128" s="10" t="s">
        <v>55</v>
      </c>
      <c r="AB128" s="10" t="str">
        <f>VLOOKUP(G128,'Sheet 1 (2)'!$H$4:$S$536,12,FALSE)</f>
        <v/>
      </c>
      <c r="AC128" s="10" t="str">
        <f t="shared" si="21"/>
        <v/>
      </c>
      <c r="AD128" s="10" t="s">
        <v>55</v>
      </c>
      <c r="AE128" s="10" t="str">
        <f>VLOOKUP(G128,'Sheet 1 (2)'!$H$4:$AF$536,25,FALSE)</f>
        <v/>
      </c>
      <c r="AF128" s="10" t="s">
        <v>411</v>
      </c>
      <c r="AG128" s="10" t="str">
        <f t="shared" si="25"/>
        <v/>
      </c>
      <c r="AH128" s="10" t="s">
        <v>55</v>
      </c>
      <c r="AI128" s="10" t="str">
        <f>VLOOKUP(G128,'Sheet 1 (2)'!$H$4:$AG$536,26,FALSE)</f>
        <v/>
      </c>
      <c r="AJ128" s="10" t="s">
        <v>82</v>
      </c>
      <c r="AK128" s="10" t="s">
        <v>55</v>
      </c>
      <c r="AL128" s="10" t="str">
        <f>VLOOKUP(G128,'Sheet 1 (2)'!$H$4:$AH$536,27,FALSE)</f>
        <v/>
      </c>
      <c r="AM128" s="10" t="str">
        <f t="shared" si="22"/>
        <v/>
      </c>
      <c r="AN128" s="10">
        <v>1</v>
      </c>
      <c r="AO128" s="10">
        <f t="shared" si="5"/>
        <v>1</v>
      </c>
      <c r="AP128" s="11" t="s">
        <v>82</v>
      </c>
      <c r="AQ128" s="11" t="s">
        <v>725</v>
      </c>
      <c r="AR128" s="11" t="s">
        <v>52</v>
      </c>
    </row>
    <row r="129" spans="1:44" ht="15.75" customHeight="1" x14ac:dyDescent="0.2">
      <c r="A129" s="10" t="s">
        <v>413</v>
      </c>
      <c r="B129" s="10" t="s">
        <v>414</v>
      </c>
      <c r="C129" s="10" t="s">
        <v>716</v>
      </c>
      <c r="D129" s="10" t="s">
        <v>717</v>
      </c>
      <c r="E129" s="10" t="s">
        <v>718</v>
      </c>
      <c r="F129" s="10" t="s">
        <v>719</v>
      </c>
      <c r="G129" s="10" t="s">
        <v>749</v>
      </c>
      <c r="H129" s="10" t="s">
        <v>750</v>
      </c>
      <c r="I129" s="10" t="s">
        <v>82</v>
      </c>
      <c r="J129" s="10"/>
      <c r="K129" s="10"/>
      <c r="L129" s="10" t="s">
        <v>144</v>
      </c>
      <c r="M129" s="10" t="s">
        <v>751</v>
      </c>
      <c r="N129" s="10" t="s">
        <v>55</v>
      </c>
      <c r="O129" s="10" t="str">
        <f>VLOOKUP(G129,'Sheet 1 (2)'!$H$4:$M$536,6,FALSE)</f>
        <v/>
      </c>
      <c r="P129" s="10" t="s">
        <v>752</v>
      </c>
      <c r="Q129" s="10"/>
      <c r="R129" s="10" t="s">
        <v>723</v>
      </c>
      <c r="S129" s="10" t="s">
        <v>55</v>
      </c>
      <c r="T129" s="10" t="str">
        <f>VLOOKUP(G129,'Sheet 1 (2)'!$H$4:$O$536,8,FALSE)</f>
        <v/>
      </c>
      <c r="U129" s="10" t="s">
        <v>723</v>
      </c>
      <c r="V129" s="10" t="s">
        <v>433</v>
      </c>
      <c r="W129" s="10" t="s">
        <v>55</v>
      </c>
      <c r="X129" s="10" t="str">
        <f>VLOOKUP(G129,'Sheet 1 (2)'!$H$4:$Q$536,10,FALSE)</f>
        <v/>
      </c>
      <c r="Y129" s="10" t="str">
        <f t="shared" si="2"/>
        <v/>
      </c>
      <c r="Z129" s="10" t="s">
        <v>753</v>
      </c>
      <c r="AA129" s="10" t="s">
        <v>55</v>
      </c>
      <c r="AB129" s="10" t="str">
        <f>VLOOKUP(G129,'Sheet 1 (2)'!$H$4:$S$536,12,FALSE)</f>
        <v/>
      </c>
      <c r="AC129" s="10" t="str">
        <f t="shared" si="21"/>
        <v/>
      </c>
      <c r="AD129" s="10" t="s">
        <v>55</v>
      </c>
      <c r="AE129" s="10" t="str">
        <f>VLOOKUP(G129,'Sheet 1 (2)'!$H$4:$AF$536,25,FALSE)</f>
        <v/>
      </c>
      <c r="AF129" s="10" t="s">
        <v>411</v>
      </c>
      <c r="AG129" s="10" t="str">
        <f t="shared" si="25"/>
        <v/>
      </c>
      <c r="AH129" s="10" t="s">
        <v>55</v>
      </c>
      <c r="AI129" s="10" t="str">
        <f>VLOOKUP(G129,'Sheet 1 (2)'!$H$4:$AG$536,26,FALSE)</f>
        <v/>
      </c>
      <c r="AJ129" s="10" t="s">
        <v>82</v>
      </c>
      <c r="AK129" s="10" t="s">
        <v>55</v>
      </c>
      <c r="AL129" s="10" t="str">
        <f>VLOOKUP(G129,'Sheet 1 (2)'!$H$4:$AH$536,27,FALSE)</f>
        <v/>
      </c>
      <c r="AM129" s="10" t="str">
        <f t="shared" si="22"/>
        <v/>
      </c>
      <c r="AN129" s="10">
        <v>1</v>
      </c>
      <c r="AO129" s="10">
        <f t="shared" si="5"/>
        <v>1</v>
      </c>
      <c r="AP129" s="11" t="s">
        <v>82</v>
      </c>
      <c r="AQ129" s="11" t="s">
        <v>725</v>
      </c>
      <c r="AR129" s="11" t="s">
        <v>52</v>
      </c>
    </row>
    <row r="130" spans="1:44" ht="15.75" customHeight="1" x14ac:dyDescent="0.2">
      <c r="A130" s="10" t="s">
        <v>413</v>
      </c>
      <c r="B130" s="10" t="s">
        <v>414</v>
      </c>
      <c r="C130" s="10" t="s">
        <v>716</v>
      </c>
      <c r="D130" s="10" t="s">
        <v>717</v>
      </c>
      <c r="E130" s="10" t="s">
        <v>718</v>
      </c>
      <c r="F130" s="10" t="s">
        <v>719</v>
      </c>
      <c r="G130" s="10" t="s">
        <v>754</v>
      </c>
      <c r="H130" s="10" t="s">
        <v>755</v>
      </c>
      <c r="I130" s="10" t="s">
        <v>82</v>
      </c>
      <c r="J130" s="10"/>
      <c r="K130" s="10"/>
      <c r="L130" s="10" t="s">
        <v>144</v>
      </c>
      <c r="M130" s="10" t="s">
        <v>751</v>
      </c>
      <c r="N130" s="10" t="s">
        <v>55</v>
      </c>
      <c r="O130" s="10" t="str">
        <f>VLOOKUP(G130,'Sheet 1 (2)'!$H$4:$M$536,6,FALSE)</f>
        <v/>
      </c>
      <c r="P130" s="10" t="str">
        <f t="shared" ref="P130:P158" si="26">IF(N130&lt;&gt;"",N130,O130)</f>
        <v/>
      </c>
      <c r="Q130" s="10"/>
      <c r="R130" s="10" t="s">
        <v>723</v>
      </c>
      <c r="S130" s="10" t="s">
        <v>55</v>
      </c>
      <c r="T130" s="10" t="str">
        <f>VLOOKUP(G130,'Sheet 1 (2)'!$H$4:$O$536,8,FALSE)</f>
        <v/>
      </c>
      <c r="U130" s="10" t="s">
        <v>723</v>
      </c>
      <c r="V130" s="10" t="s">
        <v>433</v>
      </c>
      <c r="W130" s="10" t="s">
        <v>55</v>
      </c>
      <c r="X130" s="10" t="str">
        <f>VLOOKUP(G130,'Sheet 1 (2)'!$H$4:$Q$536,10,FALSE)</f>
        <v/>
      </c>
      <c r="Y130" s="10" t="str">
        <f t="shared" si="2"/>
        <v/>
      </c>
      <c r="Z130" s="10" t="s">
        <v>756</v>
      </c>
      <c r="AA130" s="10" t="s">
        <v>55</v>
      </c>
      <c r="AB130" s="10" t="str">
        <f>VLOOKUP(G130,'Sheet 1 (2)'!$H$4:$S$536,12,FALSE)</f>
        <v/>
      </c>
      <c r="AC130" s="10" t="str">
        <f t="shared" si="21"/>
        <v/>
      </c>
      <c r="AD130" s="10" t="s">
        <v>55</v>
      </c>
      <c r="AE130" s="10" t="str">
        <f>VLOOKUP(G130,'Sheet 1 (2)'!$H$4:$AF$536,25,FALSE)</f>
        <v/>
      </c>
      <c r="AF130" s="10" t="s">
        <v>411</v>
      </c>
      <c r="AG130" s="10" t="str">
        <f t="shared" si="25"/>
        <v/>
      </c>
      <c r="AH130" s="10" t="s">
        <v>55</v>
      </c>
      <c r="AI130" s="10" t="str">
        <f>VLOOKUP(G130,'Sheet 1 (2)'!$H$4:$AG$536,26,FALSE)</f>
        <v/>
      </c>
      <c r="AJ130" s="10" t="s">
        <v>82</v>
      </c>
      <c r="AK130" s="10" t="s">
        <v>55</v>
      </c>
      <c r="AL130" s="10" t="str">
        <f>VLOOKUP(G130,'Sheet 1 (2)'!$H$4:$AH$536,27,FALSE)</f>
        <v/>
      </c>
      <c r="AM130" s="10" t="str">
        <f t="shared" si="22"/>
        <v/>
      </c>
      <c r="AN130" s="10">
        <v>1</v>
      </c>
      <c r="AO130" s="10">
        <f t="shared" si="5"/>
        <v>1</v>
      </c>
      <c r="AP130" s="11" t="s">
        <v>82</v>
      </c>
      <c r="AQ130" s="11" t="s">
        <v>725</v>
      </c>
      <c r="AR130" s="11" t="s">
        <v>52</v>
      </c>
    </row>
    <row r="131" spans="1:44" ht="15.75" customHeight="1" x14ac:dyDescent="0.2">
      <c r="A131" s="10" t="s">
        <v>413</v>
      </c>
      <c r="B131" s="10" t="s">
        <v>414</v>
      </c>
      <c r="C131" s="10" t="s">
        <v>716</v>
      </c>
      <c r="D131" s="10" t="s">
        <v>717</v>
      </c>
      <c r="E131" s="10" t="s">
        <v>718</v>
      </c>
      <c r="F131" s="10" t="s">
        <v>719</v>
      </c>
      <c r="G131" s="10" t="s">
        <v>757</v>
      </c>
      <c r="H131" s="10" t="s">
        <v>758</v>
      </c>
      <c r="I131" s="10" t="s">
        <v>82</v>
      </c>
      <c r="J131" s="10"/>
      <c r="K131" s="10"/>
      <c r="L131" s="10" t="s">
        <v>144</v>
      </c>
      <c r="M131" s="10" t="s">
        <v>759</v>
      </c>
      <c r="N131" s="10" t="s">
        <v>55</v>
      </c>
      <c r="O131" s="10" t="str">
        <f>VLOOKUP(G131,'Sheet 1 (2)'!$H$4:$M$536,6,FALSE)</f>
        <v/>
      </c>
      <c r="P131" s="10" t="str">
        <f t="shared" si="26"/>
        <v/>
      </c>
      <c r="Q131" s="10"/>
      <c r="R131" s="10" t="s">
        <v>760</v>
      </c>
      <c r="S131" s="10" t="s">
        <v>55</v>
      </c>
      <c r="T131" s="10" t="str">
        <f>VLOOKUP(G131,'Sheet 1 (2)'!$H$4:$O$536,8,FALSE)</f>
        <v/>
      </c>
      <c r="U131" s="10" t="s">
        <v>551</v>
      </c>
      <c r="V131" s="10" t="s">
        <v>433</v>
      </c>
      <c r="W131" s="10" t="s">
        <v>55</v>
      </c>
      <c r="X131" s="10" t="str">
        <f>VLOOKUP(G131,'Sheet 1 (2)'!$H$4:$Q$536,10,FALSE)</f>
        <v/>
      </c>
      <c r="Y131" s="10" t="str">
        <f t="shared" si="2"/>
        <v/>
      </c>
      <c r="Z131" s="10" t="s">
        <v>761</v>
      </c>
      <c r="AA131" s="10" t="s">
        <v>55</v>
      </c>
      <c r="AB131" s="10" t="str">
        <f>VLOOKUP(G131,'Sheet 1 (2)'!$H$4:$S$536,12,FALSE)</f>
        <v/>
      </c>
      <c r="AC131" s="10" t="str">
        <f t="shared" si="21"/>
        <v/>
      </c>
      <c r="AD131" s="10" t="s">
        <v>55</v>
      </c>
      <c r="AE131" s="10" t="str">
        <f>VLOOKUP(G131,'Sheet 1 (2)'!$H$4:$AF$536,25,FALSE)</f>
        <v/>
      </c>
      <c r="AF131" s="10" t="s">
        <v>187</v>
      </c>
      <c r="AG131" s="10" t="str">
        <f t="shared" si="25"/>
        <v/>
      </c>
      <c r="AH131" s="10" t="s">
        <v>55</v>
      </c>
      <c r="AI131" s="10" t="str">
        <f>VLOOKUP(G131,'Sheet 1 (2)'!$H$4:$AG$536,26,FALSE)</f>
        <v/>
      </c>
      <c r="AJ131" s="10" t="s">
        <v>82</v>
      </c>
      <c r="AK131" s="10" t="s">
        <v>55</v>
      </c>
      <c r="AL131" s="10" t="str">
        <f>VLOOKUP(G131,'Sheet 1 (2)'!$H$4:$AH$536,27,FALSE)</f>
        <v/>
      </c>
      <c r="AM131" s="10" t="str">
        <f t="shared" si="22"/>
        <v/>
      </c>
      <c r="AN131" s="10">
        <v>1</v>
      </c>
      <c r="AO131" s="10">
        <f t="shared" si="5"/>
        <v>1</v>
      </c>
      <c r="AP131" s="11" t="s">
        <v>82</v>
      </c>
      <c r="AQ131" s="11" t="s">
        <v>725</v>
      </c>
      <c r="AR131" s="11" t="s">
        <v>52</v>
      </c>
    </row>
    <row r="132" spans="1:44" ht="15.75" customHeight="1" x14ac:dyDescent="0.2">
      <c r="A132" s="10" t="s">
        <v>413</v>
      </c>
      <c r="B132" s="10" t="s">
        <v>414</v>
      </c>
      <c r="C132" s="10" t="s">
        <v>716</v>
      </c>
      <c r="D132" s="10" t="s">
        <v>717</v>
      </c>
      <c r="E132" s="10" t="s">
        <v>718</v>
      </c>
      <c r="F132" s="10" t="s">
        <v>719</v>
      </c>
      <c r="G132" s="10" t="s">
        <v>762</v>
      </c>
      <c r="H132" s="10" t="s">
        <v>763</v>
      </c>
      <c r="I132" s="10" t="s">
        <v>82</v>
      </c>
      <c r="J132" s="10"/>
      <c r="K132" s="10"/>
      <c r="L132" s="10" t="s">
        <v>144</v>
      </c>
      <c r="M132" s="10" t="s">
        <v>764</v>
      </c>
      <c r="N132" s="10" t="s">
        <v>55</v>
      </c>
      <c r="O132" s="10" t="str">
        <f>VLOOKUP(G132,'Sheet 1 (2)'!$H$4:$M$536,6,FALSE)</f>
        <v/>
      </c>
      <c r="P132" s="10" t="str">
        <f t="shared" si="26"/>
        <v/>
      </c>
      <c r="Q132" s="10"/>
      <c r="R132" s="10" t="s">
        <v>723</v>
      </c>
      <c r="S132" s="10" t="s">
        <v>55</v>
      </c>
      <c r="T132" s="10" t="str">
        <f>VLOOKUP(G132,'Sheet 1 (2)'!$H$4:$O$536,8,FALSE)</f>
        <v/>
      </c>
      <c r="U132" s="10" t="s">
        <v>723</v>
      </c>
      <c r="V132" s="10" t="s">
        <v>433</v>
      </c>
      <c r="W132" s="10" t="s">
        <v>55</v>
      </c>
      <c r="X132" s="10" t="str">
        <f>VLOOKUP(G132,'Sheet 1 (2)'!$H$4:$Q$536,10,FALSE)</f>
        <v/>
      </c>
      <c r="Y132" s="10" t="str">
        <f t="shared" si="2"/>
        <v/>
      </c>
      <c r="Z132" s="10" t="s">
        <v>765</v>
      </c>
      <c r="AA132" s="10" t="s">
        <v>55</v>
      </c>
      <c r="AB132" s="10" t="str">
        <f>VLOOKUP(G132,'Sheet 1 (2)'!$H$4:$S$536,12,FALSE)</f>
        <v/>
      </c>
      <c r="AC132" s="10" t="str">
        <f t="shared" si="21"/>
        <v/>
      </c>
      <c r="AD132" s="10" t="s">
        <v>55</v>
      </c>
      <c r="AE132" s="10" t="str">
        <f>VLOOKUP(G132,'Sheet 1 (2)'!$H$4:$AF$536,25,FALSE)</f>
        <v/>
      </c>
      <c r="AF132" s="10" t="s">
        <v>187</v>
      </c>
      <c r="AG132" s="10" t="str">
        <f t="shared" si="25"/>
        <v/>
      </c>
      <c r="AH132" s="10" t="s">
        <v>55</v>
      </c>
      <c r="AI132" s="10" t="str">
        <f>VLOOKUP(G132,'Sheet 1 (2)'!$H$4:$AG$536,26,FALSE)</f>
        <v/>
      </c>
      <c r="AJ132" s="10" t="s">
        <v>82</v>
      </c>
      <c r="AK132" s="10" t="s">
        <v>55</v>
      </c>
      <c r="AL132" s="10" t="str">
        <f>VLOOKUP(G132,'Sheet 1 (2)'!$H$4:$AH$536,27,FALSE)</f>
        <v/>
      </c>
      <c r="AM132" s="10" t="str">
        <f t="shared" si="22"/>
        <v/>
      </c>
      <c r="AN132" s="10">
        <v>1</v>
      </c>
      <c r="AO132" s="10">
        <f t="shared" si="5"/>
        <v>1</v>
      </c>
      <c r="AP132" s="11" t="s">
        <v>82</v>
      </c>
      <c r="AQ132" s="11" t="s">
        <v>725</v>
      </c>
      <c r="AR132" s="11" t="s">
        <v>52</v>
      </c>
    </row>
    <row r="133" spans="1:44" ht="15.75" customHeight="1" x14ac:dyDescent="0.2">
      <c r="A133" s="10" t="s">
        <v>413</v>
      </c>
      <c r="B133" s="10" t="s">
        <v>414</v>
      </c>
      <c r="C133" s="10" t="s">
        <v>716</v>
      </c>
      <c r="D133" s="10" t="s">
        <v>717</v>
      </c>
      <c r="E133" s="10" t="s">
        <v>718</v>
      </c>
      <c r="F133" s="10" t="s">
        <v>719</v>
      </c>
      <c r="G133" s="10" t="s">
        <v>766</v>
      </c>
      <c r="H133" s="10" t="s">
        <v>767</v>
      </c>
      <c r="I133" s="10" t="s">
        <v>82</v>
      </c>
      <c r="J133" s="10"/>
      <c r="K133" s="10"/>
      <c r="L133" s="10" t="s">
        <v>144</v>
      </c>
      <c r="M133" s="10" t="s">
        <v>751</v>
      </c>
      <c r="N133" s="10" t="s">
        <v>55</v>
      </c>
      <c r="O133" s="10" t="str">
        <f>VLOOKUP(G133,'Sheet 1 (2)'!$H$4:$M$536,6,FALSE)</f>
        <v/>
      </c>
      <c r="P133" s="10" t="str">
        <f t="shared" si="26"/>
        <v/>
      </c>
      <c r="Q133" s="10"/>
      <c r="R133" s="10" t="s">
        <v>760</v>
      </c>
      <c r="S133" s="10" t="s">
        <v>55</v>
      </c>
      <c r="T133" s="10" t="str">
        <f>VLOOKUP(G133,'Sheet 1 (2)'!$H$4:$O$536,8,FALSE)</f>
        <v/>
      </c>
      <c r="U133" s="10" t="s">
        <v>551</v>
      </c>
      <c r="V133" s="10" t="s">
        <v>433</v>
      </c>
      <c r="W133" s="10" t="s">
        <v>55</v>
      </c>
      <c r="X133" s="10" t="str">
        <f>VLOOKUP(G133,'Sheet 1 (2)'!$H$4:$Q$536,10,FALSE)</f>
        <v/>
      </c>
      <c r="Y133" s="10" t="str">
        <f t="shared" si="2"/>
        <v/>
      </c>
      <c r="Z133" s="10" t="s">
        <v>768</v>
      </c>
      <c r="AA133" s="10" t="s">
        <v>55</v>
      </c>
      <c r="AB133" s="10" t="str">
        <f>VLOOKUP(G133,'Sheet 1 (2)'!$H$4:$S$536,12,FALSE)</f>
        <v/>
      </c>
      <c r="AC133" s="10" t="str">
        <f t="shared" si="21"/>
        <v/>
      </c>
      <c r="AD133" s="10" t="s">
        <v>55</v>
      </c>
      <c r="AE133" s="10" t="str">
        <f>VLOOKUP(G133,'Sheet 1 (2)'!$H$4:$AF$536,25,FALSE)</f>
        <v/>
      </c>
      <c r="AF133" s="10" t="s">
        <v>411</v>
      </c>
      <c r="AG133" s="10" t="str">
        <f t="shared" si="25"/>
        <v/>
      </c>
      <c r="AH133" s="10" t="s">
        <v>55</v>
      </c>
      <c r="AI133" s="10" t="str">
        <f>VLOOKUP(G133,'Sheet 1 (2)'!$H$4:$AG$536,26,FALSE)</f>
        <v/>
      </c>
      <c r="AJ133" s="10" t="s">
        <v>82</v>
      </c>
      <c r="AK133" s="10" t="s">
        <v>55</v>
      </c>
      <c r="AL133" s="10" t="str">
        <f>VLOOKUP(G133,'Sheet 1 (2)'!$H$4:$AH$536,27,FALSE)</f>
        <v/>
      </c>
      <c r="AM133" s="10" t="str">
        <f t="shared" si="22"/>
        <v/>
      </c>
      <c r="AN133" s="10">
        <v>1</v>
      </c>
      <c r="AO133" s="10">
        <f t="shared" si="5"/>
        <v>1</v>
      </c>
      <c r="AP133" s="11" t="s">
        <v>82</v>
      </c>
      <c r="AQ133" s="11" t="s">
        <v>725</v>
      </c>
      <c r="AR133" s="11" t="s">
        <v>52</v>
      </c>
    </row>
    <row r="134" spans="1:44" ht="15.75" customHeight="1" x14ac:dyDescent="0.2">
      <c r="A134" s="10" t="s">
        <v>413</v>
      </c>
      <c r="B134" s="10" t="s">
        <v>414</v>
      </c>
      <c r="C134" s="10" t="s">
        <v>716</v>
      </c>
      <c r="D134" s="10" t="s">
        <v>717</v>
      </c>
      <c r="E134" s="10" t="s">
        <v>718</v>
      </c>
      <c r="F134" s="10" t="s">
        <v>719</v>
      </c>
      <c r="G134" s="10" t="s">
        <v>769</v>
      </c>
      <c r="H134" s="10" t="s">
        <v>770</v>
      </c>
      <c r="I134" s="10" t="s">
        <v>82</v>
      </c>
      <c r="J134" s="10"/>
      <c r="K134" s="10"/>
      <c r="L134" s="10" t="s">
        <v>144</v>
      </c>
      <c r="M134" s="10" t="s">
        <v>751</v>
      </c>
      <c r="N134" s="10" t="s">
        <v>55</v>
      </c>
      <c r="O134" s="10" t="str">
        <f>VLOOKUP(G134,'Sheet 1 (2)'!$H$4:$M$536,6,FALSE)</f>
        <v/>
      </c>
      <c r="P134" s="10" t="str">
        <f t="shared" si="26"/>
        <v/>
      </c>
      <c r="Q134" s="10"/>
      <c r="R134" s="10" t="s">
        <v>760</v>
      </c>
      <c r="S134" s="10" t="s">
        <v>55</v>
      </c>
      <c r="T134" s="10" t="str">
        <f>VLOOKUP(G134,'Sheet 1 (2)'!$H$4:$O$536,8,FALSE)</f>
        <v/>
      </c>
      <c r="U134" s="10" t="s">
        <v>551</v>
      </c>
      <c r="V134" s="10" t="s">
        <v>433</v>
      </c>
      <c r="W134" s="10" t="s">
        <v>55</v>
      </c>
      <c r="X134" s="10" t="str">
        <f>VLOOKUP(G134,'Sheet 1 (2)'!$H$4:$Q$536,10,FALSE)</f>
        <v/>
      </c>
      <c r="Y134" s="10" t="str">
        <f t="shared" si="2"/>
        <v/>
      </c>
      <c r="Z134" s="10" t="s">
        <v>771</v>
      </c>
      <c r="AA134" s="10" t="s">
        <v>55</v>
      </c>
      <c r="AB134" s="10" t="str">
        <f>VLOOKUP(G134,'Sheet 1 (2)'!$H$4:$S$536,12,FALSE)</f>
        <v/>
      </c>
      <c r="AC134" s="10" t="str">
        <f t="shared" si="21"/>
        <v/>
      </c>
      <c r="AD134" s="10" t="s">
        <v>55</v>
      </c>
      <c r="AE134" s="10" t="str">
        <f>VLOOKUP(G134,'Sheet 1 (2)'!$H$4:$AF$536,25,FALSE)</f>
        <v/>
      </c>
      <c r="AF134" s="10" t="s">
        <v>187</v>
      </c>
      <c r="AG134" s="10" t="str">
        <f t="shared" si="25"/>
        <v/>
      </c>
      <c r="AH134" s="10" t="s">
        <v>55</v>
      </c>
      <c r="AI134" s="10" t="str">
        <f>VLOOKUP(G134,'Sheet 1 (2)'!$H$4:$AG$536,26,FALSE)</f>
        <v/>
      </c>
      <c r="AJ134" s="10" t="s">
        <v>82</v>
      </c>
      <c r="AK134" s="10" t="s">
        <v>55</v>
      </c>
      <c r="AL134" s="10" t="str">
        <f>VLOOKUP(G134,'Sheet 1 (2)'!$H$4:$AH$536,27,FALSE)</f>
        <v/>
      </c>
      <c r="AM134" s="10" t="str">
        <f t="shared" si="22"/>
        <v/>
      </c>
      <c r="AN134" s="10">
        <v>1</v>
      </c>
      <c r="AO134" s="10">
        <f t="shared" si="5"/>
        <v>1</v>
      </c>
      <c r="AP134" s="11" t="s">
        <v>82</v>
      </c>
      <c r="AQ134" s="11" t="s">
        <v>725</v>
      </c>
      <c r="AR134" s="11" t="s">
        <v>52</v>
      </c>
    </row>
    <row r="135" spans="1:44" ht="15.75" customHeight="1" x14ac:dyDescent="0.2">
      <c r="A135" s="10" t="s">
        <v>413</v>
      </c>
      <c r="B135" s="10" t="s">
        <v>414</v>
      </c>
      <c r="C135" s="10" t="s">
        <v>716</v>
      </c>
      <c r="D135" s="10" t="s">
        <v>717</v>
      </c>
      <c r="E135" s="10" t="s">
        <v>718</v>
      </c>
      <c r="F135" s="10" t="s">
        <v>719</v>
      </c>
      <c r="G135" s="10" t="s">
        <v>772</v>
      </c>
      <c r="H135" s="10" t="s">
        <v>773</v>
      </c>
      <c r="I135" s="10" t="s">
        <v>82</v>
      </c>
      <c r="J135" s="10"/>
      <c r="K135" s="10"/>
      <c r="L135" s="10" t="s">
        <v>144</v>
      </c>
      <c r="M135" s="10" t="s">
        <v>722</v>
      </c>
      <c r="N135" s="10" t="s">
        <v>55</v>
      </c>
      <c r="O135" s="10" t="str">
        <f>VLOOKUP(G135,'Sheet 1 (2)'!$H$4:$M$536,6,FALSE)</f>
        <v/>
      </c>
      <c r="P135" s="10" t="str">
        <f t="shared" si="26"/>
        <v/>
      </c>
      <c r="Q135" s="10"/>
      <c r="R135" s="10" t="s">
        <v>723</v>
      </c>
      <c r="S135" s="10" t="s">
        <v>55</v>
      </c>
      <c r="T135" s="10" t="str">
        <f>VLOOKUP(G135,'Sheet 1 (2)'!$H$4:$O$536,8,FALSE)</f>
        <v/>
      </c>
      <c r="U135" s="10" t="s">
        <v>723</v>
      </c>
      <c r="V135" s="10" t="s">
        <v>433</v>
      </c>
      <c r="W135" s="10" t="s">
        <v>55</v>
      </c>
      <c r="X135" s="10" t="str">
        <f>VLOOKUP(G135,'Sheet 1 (2)'!$H$4:$Q$536,10,FALSE)</f>
        <v/>
      </c>
      <c r="Y135" s="10" t="str">
        <f t="shared" si="2"/>
        <v/>
      </c>
      <c r="Z135" s="10" t="s">
        <v>774</v>
      </c>
      <c r="AA135" s="10" t="s">
        <v>55</v>
      </c>
      <c r="AB135" s="10" t="str">
        <f>VLOOKUP(G135,'Sheet 1 (2)'!$H$4:$S$536,12,FALSE)</f>
        <v/>
      </c>
      <c r="AC135" s="10" t="str">
        <f t="shared" si="21"/>
        <v/>
      </c>
      <c r="AD135" s="10" t="s">
        <v>55</v>
      </c>
      <c r="AE135" s="10" t="str">
        <f>VLOOKUP(G135,'Sheet 1 (2)'!$H$4:$AF$536,25,FALSE)</f>
        <v/>
      </c>
      <c r="AF135" s="10" t="s">
        <v>187</v>
      </c>
      <c r="AG135" s="10" t="str">
        <f t="shared" si="25"/>
        <v/>
      </c>
      <c r="AH135" s="10" t="s">
        <v>55</v>
      </c>
      <c r="AI135" s="10" t="str">
        <f>VLOOKUP(G135,'Sheet 1 (2)'!$H$4:$AG$536,26,FALSE)</f>
        <v/>
      </c>
      <c r="AJ135" s="10" t="s">
        <v>82</v>
      </c>
      <c r="AK135" s="10" t="s">
        <v>55</v>
      </c>
      <c r="AL135" s="10" t="str">
        <f>VLOOKUP(G135,'Sheet 1 (2)'!$H$4:$AH$536,27,FALSE)</f>
        <v/>
      </c>
      <c r="AM135" s="10" t="str">
        <f t="shared" si="22"/>
        <v/>
      </c>
      <c r="AN135" s="10">
        <v>1</v>
      </c>
      <c r="AO135" s="10">
        <f t="shared" si="5"/>
        <v>1</v>
      </c>
      <c r="AP135" s="11" t="s">
        <v>82</v>
      </c>
      <c r="AQ135" s="11" t="s">
        <v>725</v>
      </c>
      <c r="AR135" s="11" t="s">
        <v>52</v>
      </c>
    </row>
    <row r="136" spans="1:44" ht="15.75" customHeight="1" x14ac:dyDescent="0.2">
      <c r="A136" s="10" t="s">
        <v>413</v>
      </c>
      <c r="B136" s="10" t="s">
        <v>414</v>
      </c>
      <c r="C136" s="10" t="s">
        <v>716</v>
      </c>
      <c r="D136" s="10" t="s">
        <v>717</v>
      </c>
      <c r="E136" s="10" t="s">
        <v>718</v>
      </c>
      <c r="F136" s="10" t="s">
        <v>719</v>
      </c>
      <c r="G136" s="10" t="s">
        <v>775</v>
      </c>
      <c r="H136" s="10" t="s">
        <v>776</v>
      </c>
      <c r="I136" s="10" t="s">
        <v>82</v>
      </c>
      <c r="J136" s="10"/>
      <c r="K136" s="10"/>
      <c r="L136" s="10" t="s">
        <v>144</v>
      </c>
      <c r="M136" s="10" t="s">
        <v>751</v>
      </c>
      <c r="N136" s="10" t="s">
        <v>55</v>
      </c>
      <c r="O136" s="10" t="str">
        <f>VLOOKUP(G136,'Sheet 1 (2)'!$H$4:$M$536,6,FALSE)</f>
        <v/>
      </c>
      <c r="P136" s="10" t="str">
        <f t="shared" si="26"/>
        <v/>
      </c>
      <c r="Q136" s="10"/>
      <c r="R136" s="10" t="s">
        <v>723</v>
      </c>
      <c r="S136" s="10" t="s">
        <v>55</v>
      </c>
      <c r="T136" s="10" t="str">
        <f>VLOOKUP(G136,'Sheet 1 (2)'!$H$4:$O$536,8,FALSE)</f>
        <v/>
      </c>
      <c r="U136" s="10" t="s">
        <v>723</v>
      </c>
      <c r="V136" s="10" t="s">
        <v>433</v>
      </c>
      <c r="W136" s="10" t="s">
        <v>55</v>
      </c>
      <c r="X136" s="10" t="str">
        <f>VLOOKUP(G136,'Sheet 1 (2)'!$H$4:$Q$536,10,FALSE)</f>
        <v/>
      </c>
      <c r="Y136" s="10" t="str">
        <f t="shared" si="2"/>
        <v/>
      </c>
      <c r="Z136" s="10" t="s">
        <v>777</v>
      </c>
      <c r="AA136" s="10" t="s">
        <v>55</v>
      </c>
      <c r="AB136" s="10" t="str">
        <f>VLOOKUP(G136,'Sheet 1 (2)'!$H$4:$S$536,12,FALSE)</f>
        <v/>
      </c>
      <c r="AC136" s="10" t="str">
        <f t="shared" si="21"/>
        <v/>
      </c>
      <c r="AD136" s="10" t="s">
        <v>55</v>
      </c>
      <c r="AE136" s="10" t="str">
        <f>VLOOKUP(G136,'Sheet 1 (2)'!$H$4:$AF$536,25,FALSE)</f>
        <v/>
      </c>
      <c r="AF136" s="10" t="s">
        <v>411</v>
      </c>
      <c r="AG136" s="10" t="str">
        <f t="shared" si="25"/>
        <v/>
      </c>
      <c r="AH136" s="10" t="s">
        <v>55</v>
      </c>
      <c r="AI136" s="10" t="str">
        <f>VLOOKUP(G136,'Sheet 1 (2)'!$H$4:$AG$536,26,FALSE)</f>
        <v/>
      </c>
      <c r="AJ136" s="10" t="s">
        <v>82</v>
      </c>
      <c r="AK136" s="10" t="s">
        <v>55</v>
      </c>
      <c r="AL136" s="10" t="str">
        <f>VLOOKUP(G136,'Sheet 1 (2)'!$H$4:$AH$536,27,FALSE)</f>
        <v/>
      </c>
      <c r="AM136" s="10" t="str">
        <f t="shared" si="22"/>
        <v/>
      </c>
      <c r="AN136" s="10">
        <v>1</v>
      </c>
      <c r="AO136" s="10">
        <f t="shared" si="5"/>
        <v>1</v>
      </c>
      <c r="AP136" s="11" t="s">
        <v>82</v>
      </c>
      <c r="AQ136" s="11" t="s">
        <v>725</v>
      </c>
      <c r="AR136" s="11" t="s">
        <v>52</v>
      </c>
    </row>
    <row r="137" spans="1:44" ht="15.75" customHeight="1" x14ac:dyDescent="0.2">
      <c r="A137" s="10" t="s">
        <v>413</v>
      </c>
      <c r="B137" s="10" t="s">
        <v>414</v>
      </c>
      <c r="C137" s="10" t="s">
        <v>716</v>
      </c>
      <c r="D137" s="10" t="s">
        <v>717</v>
      </c>
      <c r="E137" s="10" t="s">
        <v>718</v>
      </c>
      <c r="F137" s="10" t="s">
        <v>719</v>
      </c>
      <c r="G137" s="10" t="s">
        <v>778</v>
      </c>
      <c r="H137" s="10" t="s">
        <v>779</v>
      </c>
      <c r="I137" s="10" t="s">
        <v>82</v>
      </c>
      <c r="J137" s="10"/>
      <c r="K137" s="10"/>
      <c r="L137" s="10" t="s">
        <v>144</v>
      </c>
      <c r="M137" s="10" t="s">
        <v>722</v>
      </c>
      <c r="N137" s="10" t="s">
        <v>55</v>
      </c>
      <c r="O137" s="10" t="str">
        <f>VLOOKUP(G137,'Sheet 1 (2)'!$H$4:$M$536,6,FALSE)</f>
        <v/>
      </c>
      <c r="P137" s="10" t="str">
        <f t="shared" si="26"/>
        <v/>
      </c>
      <c r="Q137" s="10"/>
      <c r="R137" s="10" t="s">
        <v>723</v>
      </c>
      <c r="S137" s="10" t="s">
        <v>55</v>
      </c>
      <c r="T137" s="10" t="str">
        <f>VLOOKUP(G137,'Sheet 1 (2)'!$H$4:$O$536,8,FALSE)</f>
        <v/>
      </c>
      <c r="U137" s="10" t="s">
        <v>723</v>
      </c>
      <c r="V137" s="10" t="s">
        <v>433</v>
      </c>
      <c r="W137" s="10" t="s">
        <v>55</v>
      </c>
      <c r="X137" s="10" t="str">
        <f>VLOOKUP(G137,'Sheet 1 (2)'!$H$4:$Q$536,10,FALSE)</f>
        <v/>
      </c>
      <c r="Y137" s="10" t="str">
        <f t="shared" si="2"/>
        <v/>
      </c>
      <c r="Z137" s="10" t="s">
        <v>780</v>
      </c>
      <c r="AA137" s="10" t="s">
        <v>55</v>
      </c>
      <c r="AB137" s="10" t="str">
        <f>VLOOKUP(G137,'Sheet 1 (2)'!$H$4:$S$536,12,FALSE)</f>
        <v/>
      </c>
      <c r="AC137" s="10" t="str">
        <f t="shared" si="21"/>
        <v/>
      </c>
      <c r="AD137" s="10" t="s">
        <v>55</v>
      </c>
      <c r="AE137" s="10" t="str">
        <f>VLOOKUP(G137,'Sheet 1 (2)'!$H$4:$AF$536,25,FALSE)</f>
        <v/>
      </c>
      <c r="AF137" s="10" t="s">
        <v>187</v>
      </c>
      <c r="AG137" s="10" t="str">
        <f t="shared" si="25"/>
        <v/>
      </c>
      <c r="AH137" s="10" t="s">
        <v>55</v>
      </c>
      <c r="AI137" s="10" t="str">
        <f>VLOOKUP(G137,'Sheet 1 (2)'!$H$4:$AG$536,26,FALSE)</f>
        <v/>
      </c>
      <c r="AJ137" s="10" t="s">
        <v>82</v>
      </c>
      <c r="AK137" s="10" t="s">
        <v>55</v>
      </c>
      <c r="AL137" s="10" t="str">
        <f>VLOOKUP(G137,'Sheet 1 (2)'!$H$4:$AH$536,27,FALSE)</f>
        <v/>
      </c>
      <c r="AM137" s="10" t="str">
        <f t="shared" si="22"/>
        <v/>
      </c>
      <c r="AN137" s="10">
        <v>1</v>
      </c>
      <c r="AO137" s="10">
        <f t="shared" si="5"/>
        <v>1</v>
      </c>
      <c r="AP137" s="11" t="s">
        <v>82</v>
      </c>
      <c r="AQ137" s="11" t="s">
        <v>725</v>
      </c>
      <c r="AR137" s="11" t="s">
        <v>52</v>
      </c>
    </row>
    <row r="138" spans="1:44" ht="15.75" customHeight="1" x14ac:dyDescent="0.2">
      <c r="A138" s="10" t="s">
        <v>413</v>
      </c>
      <c r="B138" s="10" t="s">
        <v>414</v>
      </c>
      <c r="C138" s="10" t="s">
        <v>716</v>
      </c>
      <c r="D138" s="10" t="s">
        <v>717</v>
      </c>
      <c r="E138" s="10" t="s">
        <v>718</v>
      </c>
      <c r="F138" s="10" t="s">
        <v>719</v>
      </c>
      <c r="G138" s="10" t="s">
        <v>781</v>
      </c>
      <c r="H138" s="10" t="s">
        <v>782</v>
      </c>
      <c r="I138" s="10" t="s">
        <v>82</v>
      </c>
      <c r="J138" s="10"/>
      <c r="K138" s="10"/>
      <c r="L138" s="10" t="s">
        <v>144</v>
      </c>
      <c r="M138" s="10" t="s">
        <v>722</v>
      </c>
      <c r="N138" s="10" t="s">
        <v>55</v>
      </c>
      <c r="O138" s="10" t="str">
        <f>VLOOKUP(G138,'Sheet 1 (2)'!$H$4:$M$536,6,FALSE)</f>
        <v/>
      </c>
      <c r="P138" s="10" t="str">
        <f t="shared" si="26"/>
        <v/>
      </c>
      <c r="Q138" s="10"/>
      <c r="R138" s="10" t="s">
        <v>723</v>
      </c>
      <c r="S138" s="10" t="s">
        <v>55</v>
      </c>
      <c r="T138" s="10" t="str">
        <f>VLOOKUP(G138,'Sheet 1 (2)'!$H$4:$O$536,8,FALSE)</f>
        <v/>
      </c>
      <c r="U138" s="10" t="s">
        <v>723</v>
      </c>
      <c r="V138" s="10" t="s">
        <v>433</v>
      </c>
      <c r="W138" s="10" t="s">
        <v>55</v>
      </c>
      <c r="X138" s="10" t="str">
        <f>VLOOKUP(G138,'Sheet 1 (2)'!$H$4:$Q$536,10,FALSE)</f>
        <v/>
      </c>
      <c r="Y138" s="10" t="str">
        <f t="shared" si="2"/>
        <v/>
      </c>
      <c r="Z138" s="10" t="s">
        <v>783</v>
      </c>
      <c r="AA138" s="10" t="s">
        <v>55</v>
      </c>
      <c r="AB138" s="10" t="str">
        <f>VLOOKUP(G138,'Sheet 1 (2)'!$H$4:$S$536,12,FALSE)</f>
        <v/>
      </c>
      <c r="AC138" s="10" t="str">
        <f t="shared" si="21"/>
        <v/>
      </c>
      <c r="AD138" s="10" t="s">
        <v>55</v>
      </c>
      <c r="AE138" s="10" t="str">
        <f>VLOOKUP(G138,'Sheet 1 (2)'!$H$4:$AF$536,25,FALSE)</f>
        <v/>
      </c>
      <c r="AF138" s="10" t="s">
        <v>187</v>
      </c>
      <c r="AG138" s="10" t="str">
        <f t="shared" si="25"/>
        <v/>
      </c>
      <c r="AH138" s="10" t="s">
        <v>55</v>
      </c>
      <c r="AI138" s="10" t="str">
        <f>VLOOKUP(G138,'Sheet 1 (2)'!$H$4:$AG$536,26,FALSE)</f>
        <v/>
      </c>
      <c r="AJ138" s="10" t="s">
        <v>82</v>
      </c>
      <c r="AK138" s="10" t="s">
        <v>55</v>
      </c>
      <c r="AL138" s="10" t="str">
        <f>VLOOKUP(G138,'Sheet 1 (2)'!$H$4:$AH$536,27,FALSE)</f>
        <v/>
      </c>
      <c r="AM138" s="10" t="str">
        <f t="shared" si="22"/>
        <v/>
      </c>
      <c r="AN138" s="10">
        <v>1</v>
      </c>
      <c r="AO138" s="10">
        <f t="shared" si="5"/>
        <v>1</v>
      </c>
      <c r="AP138" s="11" t="s">
        <v>82</v>
      </c>
      <c r="AQ138" s="11" t="s">
        <v>725</v>
      </c>
      <c r="AR138" s="11" t="s">
        <v>52</v>
      </c>
    </row>
    <row r="139" spans="1:44" ht="15.75" customHeight="1" x14ac:dyDescent="0.2">
      <c r="A139" s="10" t="s">
        <v>413</v>
      </c>
      <c r="B139" s="10" t="s">
        <v>414</v>
      </c>
      <c r="C139" s="10" t="s">
        <v>716</v>
      </c>
      <c r="D139" s="10" t="s">
        <v>717</v>
      </c>
      <c r="E139" s="10" t="s">
        <v>718</v>
      </c>
      <c r="F139" s="10" t="s">
        <v>719</v>
      </c>
      <c r="G139" s="10" t="s">
        <v>784</v>
      </c>
      <c r="H139" s="10" t="s">
        <v>785</v>
      </c>
      <c r="I139" s="10" t="s">
        <v>82</v>
      </c>
      <c r="J139" s="10"/>
      <c r="K139" s="10"/>
      <c r="L139" s="10" t="s">
        <v>144</v>
      </c>
      <c r="M139" s="10" t="s">
        <v>786</v>
      </c>
      <c r="N139" s="10" t="s">
        <v>55</v>
      </c>
      <c r="O139" s="10" t="str">
        <f>VLOOKUP(G139,'Sheet 1 (2)'!$H$4:$M$536,6,FALSE)</f>
        <v/>
      </c>
      <c r="P139" s="10" t="str">
        <f t="shared" si="26"/>
        <v/>
      </c>
      <c r="Q139" s="10"/>
      <c r="R139" s="10" t="s">
        <v>723</v>
      </c>
      <c r="S139" s="10" t="s">
        <v>55</v>
      </c>
      <c r="T139" s="10" t="str">
        <f>VLOOKUP(G139,'Sheet 1 (2)'!$H$4:$O$536,8,FALSE)</f>
        <v/>
      </c>
      <c r="U139" s="10" t="s">
        <v>723</v>
      </c>
      <c r="V139" s="10" t="s">
        <v>433</v>
      </c>
      <c r="W139" s="10" t="s">
        <v>55</v>
      </c>
      <c r="X139" s="10" t="str">
        <f>VLOOKUP(G139,'Sheet 1 (2)'!$H$4:$Q$536,10,FALSE)</f>
        <v/>
      </c>
      <c r="Y139" s="10" t="str">
        <f t="shared" si="2"/>
        <v/>
      </c>
      <c r="Z139" s="10" t="s">
        <v>787</v>
      </c>
      <c r="AA139" s="10" t="s">
        <v>55</v>
      </c>
      <c r="AB139" s="10" t="str">
        <f>VLOOKUP(G139,'Sheet 1 (2)'!$H$4:$S$536,12,FALSE)</f>
        <v/>
      </c>
      <c r="AC139" s="10" t="str">
        <f t="shared" si="21"/>
        <v/>
      </c>
      <c r="AD139" s="10" t="s">
        <v>55</v>
      </c>
      <c r="AE139" s="10" t="str">
        <f>VLOOKUP(G139,'Sheet 1 (2)'!$H$4:$AF$536,25,FALSE)</f>
        <v/>
      </c>
      <c r="AF139" s="10" t="s">
        <v>187</v>
      </c>
      <c r="AG139" s="10" t="str">
        <f t="shared" si="25"/>
        <v/>
      </c>
      <c r="AH139" s="10" t="s">
        <v>55</v>
      </c>
      <c r="AI139" s="10" t="str">
        <f>VLOOKUP(G139,'Sheet 1 (2)'!$H$4:$AG$536,26,FALSE)</f>
        <v/>
      </c>
      <c r="AJ139" s="10" t="s">
        <v>82</v>
      </c>
      <c r="AK139" s="10" t="s">
        <v>55</v>
      </c>
      <c r="AL139" s="10" t="str">
        <f>VLOOKUP(G139,'Sheet 1 (2)'!$H$4:$AH$536,27,FALSE)</f>
        <v/>
      </c>
      <c r="AM139" s="10" t="str">
        <f t="shared" si="22"/>
        <v/>
      </c>
      <c r="AN139" s="10">
        <v>1</v>
      </c>
      <c r="AO139" s="10">
        <f t="shared" si="5"/>
        <v>1</v>
      </c>
      <c r="AP139" s="11" t="s">
        <v>82</v>
      </c>
      <c r="AQ139" s="11" t="s">
        <v>725</v>
      </c>
      <c r="AR139" s="11" t="s">
        <v>52</v>
      </c>
    </row>
    <row r="140" spans="1:44" ht="15.75" customHeight="1" x14ac:dyDescent="0.2">
      <c r="A140" s="10" t="s">
        <v>413</v>
      </c>
      <c r="B140" s="10" t="s">
        <v>414</v>
      </c>
      <c r="C140" s="10" t="s">
        <v>716</v>
      </c>
      <c r="D140" s="10" t="s">
        <v>717</v>
      </c>
      <c r="E140" s="10" t="s">
        <v>718</v>
      </c>
      <c r="F140" s="10" t="s">
        <v>719</v>
      </c>
      <c r="G140" s="10" t="s">
        <v>788</v>
      </c>
      <c r="H140" s="10" t="s">
        <v>789</v>
      </c>
      <c r="I140" s="10" t="s">
        <v>82</v>
      </c>
      <c r="J140" s="10"/>
      <c r="K140" s="10"/>
      <c r="L140" s="10" t="s">
        <v>691</v>
      </c>
      <c r="M140" s="10" t="s">
        <v>790</v>
      </c>
      <c r="N140" s="10" t="s">
        <v>55</v>
      </c>
      <c r="O140" s="10" t="str">
        <f>VLOOKUP(G140,'Sheet 1 (2)'!$H$4:$M$536,6,FALSE)</f>
        <v/>
      </c>
      <c r="P140" s="10" t="str">
        <f t="shared" si="26"/>
        <v/>
      </c>
      <c r="Q140" s="10"/>
      <c r="R140" s="10" t="s">
        <v>791</v>
      </c>
      <c r="S140" s="10" t="s">
        <v>55</v>
      </c>
      <c r="T140" s="10" t="str">
        <f>VLOOKUP(G140,'Sheet 1 (2)'!$H$4:$O$536,8,FALSE)</f>
        <v/>
      </c>
      <c r="U140" s="10" t="s">
        <v>723</v>
      </c>
      <c r="V140" s="10" t="s">
        <v>433</v>
      </c>
      <c r="W140" s="10" t="s">
        <v>55</v>
      </c>
      <c r="X140" s="10" t="str">
        <f>VLOOKUP(G140,'Sheet 1 (2)'!$H$4:$Q$536,10,FALSE)</f>
        <v/>
      </c>
      <c r="Y140" s="10" t="str">
        <f t="shared" si="2"/>
        <v/>
      </c>
      <c r="Z140" s="10" t="s">
        <v>724</v>
      </c>
      <c r="AA140" s="10" t="s">
        <v>55</v>
      </c>
      <c r="AB140" s="10" t="str">
        <f>VLOOKUP(G140,'Sheet 1 (2)'!$H$4:$S$536,12,FALSE)</f>
        <v/>
      </c>
      <c r="AC140" s="10" t="str">
        <f t="shared" si="21"/>
        <v/>
      </c>
      <c r="AD140" s="10" t="s">
        <v>55</v>
      </c>
      <c r="AE140" s="10" t="str">
        <f>VLOOKUP(G140,'Sheet 1 (2)'!$H$4:$AF$536,25,FALSE)</f>
        <v/>
      </c>
      <c r="AF140" s="10" t="s">
        <v>663</v>
      </c>
      <c r="AG140" s="10" t="str">
        <f t="shared" si="25"/>
        <v/>
      </c>
      <c r="AH140" s="10" t="s">
        <v>55</v>
      </c>
      <c r="AI140" s="10" t="str">
        <f>VLOOKUP(G140,'Sheet 1 (2)'!$H$4:$AG$536,26,FALSE)</f>
        <v/>
      </c>
      <c r="AJ140" s="10" t="s">
        <v>82</v>
      </c>
      <c r="AK140" s="10" t="s">
        <v>55</v>
      </c>
      <c r="AL140" s="10" t="str">
        <f>VLOOKUP(G140,'Sheet 1 (2)'!$H$4:$AH$536,27,FALSE)</f>
        <v/>
      </c>
      <c r="AM140" s="10" t="str">
        <f t="shared" si="22"/>
        <v/>
      </c>
      <c r="AN140" s="10">
        <v>1</v>
      </c>
      <c r="AO140" s="10">
        <f t="shared" si="5"/>
        <v>1</v>
      </c>
      <c r="AP140" s="11" t="s">
        <v>82</v>
      </c>
      <c r="AQ140" s="11" t="s">
        <v>725</v>
      </c>
      <c r="AR140" s="11" t="s">
        <v>52</v>
      </c>
    </row>
    <row r="141" spans="1:44" ht="15.75" customHeight="1" x14ac:dyDescent="0.2">
      <c r="A141" s="10" t="s">
        <v>413</v>
      </c>
      <c r="B141" s="10" t="s">
        <v>414</v>
      </c>
      <c r="C141" s="10" t="s">
        <v>792</v>
      </c>
      <c r="D141" s="10" t="s">
        <v>793</v>
      </c>
      <c r="E141" s="10" t="s">
        <v>794</v>
      </c>
      <c r="F141" s="10" t="s">
        <v>795</v>
      </c>
      <c r="G141" s="10" t="s">
        <v>796</v>
      </c>
      <c r="H141" s="10" t="s">
        <v>797</v>
      </c>
      <c r="I141" s="10" t="s">
        <v>82</v>
      </c>
      <c r="J141" s="10"/>
      <c r="K141" s="10"/>
      <c r="L141" s="10" t="s">
        <v>144</v>
      </c>
      <c r="M141" s="10" t="s">
        <v>798</v>
      </c>
      <c r="N141" s="10" t="s">
        <v>55</v>
      </c>
      <c r="O141" s="10" t="str">
        <f>VLOOKUP(G141,'Sheet 1 (2)'!$H$4:$M$536,6,FALSE)</f>
        <v/>
      </c>
      <c r="P141" s="10" t="str">
        <f t="shared" si="26"/>
        <v/>
      </c>
      <c r="Q141" s="10"/>
      <c r="R141" s="10" t="s">
        <v>799</v>
      </c>
      <c r="S141" s="10" t="s">
        <v>55</v>
      </c>
      <c r="T141" s="10" t="str">
        <f>VLOOKUP(G141,'Sheet 1 (2)'!$H$4:$O$536,8,FALSE)</f>
        <v/>
      </c>
      <c r="U141" s="10" t="s">
        <v>800</v>
      </c>
      <c r="V141" s="10" t="s">
        <v>433</v>
      </c>
      <c r="W141" s="10" t="s">
        <v>55</v>
      </c>
      <c r="X141" s="10" t="str">
        <f>VLOOKUP(G141,'Sheet 1 (2)'!$H$4:$Q$536,10,FALSE)</f>
        <v/>
      </c>
      <c r="Y141" s="10" t="str">
        <f t="shared" si="2"/>
        <v/>
      </c>
      <c r="Z141" s="10" t="s">
        <v>724</v>
      </c>
      <c r="AA141" s="10" t="s">
        <v>55</v>
      </c>
      <c r="AB141" s="10" t="str">
        <f>VLOOKUP(G141,'Sheet 1 (2)'!$H$4:$S$536,12,FALSE)</f>
        <v/>
      </c>
      <c r="AC141" s="10" t="str">
        <f t="shared" si="21"/>
        <v/>
      </c>
      <c r="AD141" s="10" t="s">
        <v>55</v>
      </c>
      <c r="AE141" s="10" t="str">
        <f>VLOOKUP(G141,'Sheet 1 (2)'!$H$4:$AF$536,25,FALSE)</f>
        <v/>
      </c>
      <c r="AF141" s="10" t="s">
        <v>663</v>
      </c>
      <c r="AG141" s="10" t="str">
        <f t="shared" si="25"/>
        <v/>
      </c>
      <c r="AH141" s="10" t="s">
        <v>55</v>
      </c>
      <c r="AI141" s="10" t="str">
        <f>VLOOKUP(G141,'Sheet 1 (2)'!$H$4:$AG$536,26,FALSE)</f>
        <v/>
      </c>
      <c r="AJ141" s="10" t="s">
        <v>82</v>
      </c>
      <c r="AK141" s="10" t="s">
        <v>55</v>
      </c>
      <c r="AL141" s="10" t="str">
        <f>VLOOKUP(G141,'Sheet 1 (2)'!$H$4:$AH$536,27,FALSE)</f>
        <v/>
      </c>
      <c r="AM141" s="10" t="str">
        <f t="shared" si="22"/>
        <v/>
      </c>
      <c r="AN141" s="10">
        <v>1</v>
      </c>
      <c r="AO141" s="10">
        <f t="shared" si="5"/>
        <v>1</v>
      </c>
      <c r="AP141" s="11" t="s">
        <v>82</v>
      </c>
      <c r="AQ141" s="11" t="s">
        <v>801</v>
      </c>
      <c r="AR141" s="11" t="s">
        <v>82</v>
      </c>
    </row>
    <row r="142" spans="1:44" ht="15.75" customHeight="1" x14ac:dyDescent="0.2">
      <c r="A142" s="10" t="s">
        <v>413</v>
      </c>
      <c r="B142" s="10" t="s">
        <v>414</v>
      </c>
      <c r="C142" s="10" t="s">
        <v>792</v>
      </c>
      <c r="D142" s="10" t="s">
        <v>793</v>
      </c>
      <c r="E142" s="10" t="s">
        <v>794</v>
      </c>
      <c r="F142" s="10" t="s">
        <v>795</v>
      </c>
      <c r="G142" s="10" t="s">
        <v>802</v>
      </c>
      <c r="H142" s="10" t="s">
        <v>803</v>
      </c>
      <c r="I142" s="10" t="s">
        <v>82</v>
      </c>
      <c r="J142" s="10"/>
      <c r="K142" s="10"/>
      <c r="L142" s="10" t="s">
        <v>144</v>
      </c>
      <c r="M142" s="10" t="s">
        <v>804</v>
      </c>
      <c r="N142" s="10" t="s">
        <v>55</v>
      </c>
      <c r="O142" s="10" t="str">
        <f>VLOOKUP(G142,'Sheet 1 (2)'!$H$4:$M$536,6,FALSE)</f>
        <v/>
      </c>
      <c r="P142" s="10" t="str">
        <f t="shared" si="26"/>
        <v/>
      </c>
      <c r="Q142" s="10"/>
      <c r="R142" s="10" t="s">
        <v>799</v>
      </c>
      <c r="S142" s="10" t="s">
        <v>55</v>
      </c>
      <c r="T142" s="10" t="str">
        <f>VLOOKUP(G142,'Sheet 1 (2)'!$H$4:$O$536,8,FALSE)</f>
        <v/>
      </c>
      <c r="U142" s="10" t="s">
        <v>800</v>
      </c>
      <c r="V142" s="10" t="s">
        <v>433</v>
      </c>
      <c r="W142" s="10" t="s">
        <v>55</v>
      </c>
      <c r="X142" s="10" t="str">
        <f>VLOOKUP(G142,'Sheet 1 (2)'!$H$4:$Q$536,10,FALSE)</f>
        <v/>
      </c>
      <c r="Y142" s="10" t="str">
        <f t="shared" si="2"/>
        <v/>
      </c>
      <c r="Z142" s="10" t="s">
        <v>805</v>
      </c>
      <c r="AA142" s="10" t="s">
        <v>55</v>
      </c>
      <c r="AB142" s="10" t="str">
        <f>VLOOKUP(G142,'Sheet 1 (2)'!$H$4:$S$536,12,FALSE)</f>
        <v/>
      </c>
      <c r="AC142" s="10" t="str">
        <f t="shared" si="21"/>
        <v/>
      </c>
      <c r="AD142" s="10" t="s">
        <v>55</v>
      </c>
      <c r="AE142" s="10" t="str">
        <f>VLOOKUP(G142,'Sheet 1 (2)'!$H$4:$AF$536,25,FALSE)</f>
        <v/>
      </c>
      <c r="AF142" s="10" t="s">
        <v>663</v>
      </c>
      <c r="AG142" s="10" t="str">
        <f t="shared" si="25"/>
        <v/>
      </c>
      <c r="AH142" s="10" t="s">
        <v>55</v>
      </c>
      <c r="AI142" s="10" t="str">
        <f>VLOOKUP(G142,'Sheet 1 (2)'!$H$4:$AG$536,26,FALSE)</f>
        <v/>
      </c>
      <c r="AJ142" s="10" t="s">
        <v>82</v>
      </c>
      <c r="AK142" s="10" t="s">
        <v>55</v>
      </c>
      <c r="AL142" s="10" t="str">
        <f>VLOOKUP(G142,'Sheet 1 (2)'!$H$4:$AH$536,27,FALSE)</f>
        <v/>
      </c>
      <c r="AM142" s="10" t="str">
        <f t="shared" si="22"/>
        <v/>
      </c>
      <c r="AN142" s="10">
        <v>1</v>
      </c>
      <c r="AO142" s="10">
        <f t="shared" si="5"/>
        <v>1</v>
      </c>
      <c r="AP142" s="11" t="s">
        <v>82</v>
      </c>
      <c r="AQ142" s="11" t="s">
        <v>801</v>
      </c>
      <c r="AR142" s="11" t="s">
        <v>82</v>
      </c>
    </row>
    <row r="143" spans="1:44" ht="15.75" customHeight="1" x14ac:dyDescent="0.2">
      <c r="A143" s="10" t="s">
        <v>413</v>
      </c>
      <c r="B143" s="10" t="s">
        <v>414</v>
      </c>
      <c r="C143" s="10" t="s">
        <v>792</v>
      </c>
      <c r="D143" s="10" t="s">
        <v>793</v>
      </c>
      <c r="E143" s="10" t="s">
        <v>794</v>
      </c>
      <c r="F143" s="10" t="s">
        <v>795</v>
      </c>
      <c r="G143" s="10" t="s">
        <v>806</v>
      </c>
      <c r="H143" s="10" t="s">
        <v>807</v>
      </c>
      <c r="I143" s="10" t="s">
        <v>82</v>
      </c>
      <c r="J143" s="10"/>
      <c r="K143" s="10"/>
      <c r="L143" s="10" t="s">
        <v>144</v>
      </c>
      <c r="M143" s="10" t="s">
        <v>798</v>
      </c>
      <c r="N143" s="10" t="s">
        <v>55</v>
      </c>
      <c r="O143" s="10" t="str">
        <f>VLOOKUP(G143,'Sheet 1 (2)'!$H$4:$M$536,6,FALSE)</f>
        <v/>
      </c>
      <c r="P143" s="10" t="str">
        <f t="shared" si="26"/>
        <v/>
      </c>
      <c r="Q143" s="10"/>
      <c r="R143" s="10" t="s">
        <v>799</v>
      </c>
      <c r="S143" s="10" t="s">
        <v>55</v>
      </c>
      <c r="T143" s="10" t="str">
        <f>VLOOKUP(G143,'Sheet 1 (2)'!$H$4:$O$536,8,FALSE)</f>
        <v/>
      </c>
      <c r="U143" s="10" t="s">
        <v>800</v>
      </c>
      <c r="V143" s="10" t="s">
        <v>433</v>
      </c>
      <c r="W143" s="10" t="s">
        <v>55</v>
      </c>
      <c r="X143" s="10" t="str">
        <f>VLOOKUP(G143,'Sheet 1 (2)'!$H$4:$Q$536,10,FALSE)</f>
        <v/>
      </c>
      <c r="Y143" s="10" t="str">
        <f t="shared" si="2"/>
        <v/>
      </c>
      <c r="Z143" s="10" t="s">
        <v>808</v>
      </c>
      <c r="AA143" s="10" t="s">
        <v>55</v>
      </c>
      <c r="AB143" s="10" t="str">
        <f>VLOOKUP(G143,'Sheet 1 (2)'!$H$4:$S$536,12,FALSE)</f>
        <v/>
      </c>
      <c r="AC143" s="10" t="str">
        <f t="shared" si="21"/>
        <v/>
      </c>
      <c r="AD143" s="10" t="s">
        <v>55</v>
      </c>
      <c r="AE143" s="10" t="str">
        <f>VLOOKUP(G143,'Sheet 1 (2)'!$H$4:$AF$536,25,FALSE)</f>
        <v/>
      </c>
      <c r="AF143" s="10" t="s">
        <v>663</v>
      </c>
      <c r="AG143" s="10" t="str">
        <f t="shared" si="25"/>
        <v/>
      </c>
      <c r="AH143" s="10" t="s">
        <v>55</v>
      </c>
      <c r="AI143" s="10" t="str">
        <f>VLOOKUP(G143,'Sheet 1 (2)'!$H$4:$AG$536,26,FALSE)</f>
        <v/>
      </c>
      <c r="AJ143" s="10" t="s">
        <v>82</v>
      </c>
      <c r="AK143" s="10" t="s">
        <v>55</v>
      </c>
      <c r="AL143" s="10" t="str">
        <f>VLOOKUP(G143,'Sheet 1 (2)'!$H$4:$AH$536,27,FALSE)</f>
        <v/>
      </c>
      <c r="AM143" s="10" t="str">
        <f t="shared" si="22"/>
        <v/>
      </c>
      <c r="AN143" s="10">
        <v>1</v>
      </c>
      <c r="AO143" s="10">
        <f t="shared" si="5"/>
        <v>1</v>
      </c>
      <c r="AP143" s="11" t="s">
        <v>82</v>
      </c>
      <c r="AQ143" s="11" t="s">
        <v>801</v>
      </c>
      <c r="AR143" s="11" t="s">
        <v>82</v>
      </c>
    </row>
    <row r="144" spans="1:44" ht="15.75" customHeight="1" x14ac:dyDescent="0.2">
      <c r="A144" s="10" t="s">
        <v>413</v>
      </c>
      <c r="B144" s="10" t="s">
        <v>414</v>
      </c>
      <c r="C144" s="10" t="s">
        <v>792</v>
      </c>
      <c r="D144" s="10" t="s">
        <v>793</v>
      </c>
      <c r="E144" s="10" t="s">
        <v>794</v>
      </c>
      <c r="F144" s="10" t="s">
        <v>795</v>
      </c>
      <c r="G144" s="10" t="s">
        <v>809</v>
      </c>
      <c r="H144" s="10" t="s">
        <v>810</v>
      </c>
      <c r="I144" s="10" t="s">
        <v>82</v>
      </c>
      <c r="J144" s="10"/>
      <c r="K144" s="10"/>
      <c r="L144" s="10" t="s">
        <v>144</v>
      </c>
      <c r="M144" s="10" t="s">
        <v>798</v>
      </c>
      <c r="N144" s="10" t="s">
        <v>55</v>
      </c>
      <c r="O144" s="10" t="str">
        <f>VLOOKUP(G144,'Sheet 1 (2)'!$H$4:$M$536,6,FALSE)</f>
        <v/>
      </c>
      <c r="P144" s="10" t="str">
        <f t="shared" si="26"/>
        <v/>
      </c>
      <c r="Q144" s="10"/>
      <c r="R144" s="10" t="s">
        <v>799</v>
      </c>
      <c r="S144" s="10" t="s">
        <v>55</v>
      </c>
      <c r="T144" s="10" t="str">
        <f>VLOOKUP(G144,'Sheet 1 (2)'!$H$4:$O$536,8,FALSE)</f>
        <v/>
      </c>
      <c r="U144" s="10" t="s">
        <v>800</v>
      </c>
      <c r="V144" s="10" t="s">
        <v>433</v>
      </c>
      <c r="W144" s="10" t="s">
        <v>55</v>
      </c>
      <c r="X144" s="10" t="str">
        <f>VLOOKUP(G144,'Sheet 1 (2)'!$H$4:$Q$536,10,FALSE)</f>
        <v/>
      </c>
      <c r="Y144" s="10" t="str">
        <f t="shared" si="2"/>
        <v/>
      </c>
      <c r="Z144" s="10" t="s">
        <v>811</v>
      </c>
      <c r="AA144" s="10" t="s">
        <v>55</v>
      </c>
      <c r="AB144" s="10" t="str">
        <f>VLOOKUP(G144,'Sheet 1 (2)'!$H$4:$S$536,12,FALSE)</f>
        <v/>
      </c>
      <c r="AC144" s="10" t="str">
        <f t="shared" si="21"/>
        <v/>
      </c>
      <c r="AD144" s="10" t="s">
        <v>55</v>
      </c>
      <c r="AE144" s="10" t="str">
        <f>VLOOKUP(G144,'Sheet 1 (2)'!$H$4:$AF$536,25,FALSE)</f>
        <v/>
      </c>
      <c r="AF144" s="10" t="s">
        <v>663</v>
      </c>
      <c r="AG144" s="10" t="str">
        <f t="shared" si="25"/>
        <v/>
      </c>
      <c r="AH144" s="10" t="s">
        <v>55</v>
      </c>
      <c r="AI144" s="10" t="str">
        <f>VLOOKUP(G144,'Sheet 1 (2)'!$H$4:$AG$536,26,FALSE)</f>
        <v/>
      </c>
      <c r="AJ144" s="10" t="s">
        <v>82</v>
      </c>
      <c r="AK144" s="10" t="s">
        <v>55</v>
      </c>
      <c r="AL144" s="10" t="str">
        <f>VLOOKUP(G144,'Sheet 1 (2)'!$H$4:$AH$536,27,FALSE)</f>
        <v/>
      </c>
      <c r="AM144" s="10" t="str">
        <f t="shared" si="22"/>
        <v/>
      </c>
      <c r="AN144" s="10">
        <v>1</v>
      </c>
      <c r="AO144" s="10">
        <f t="shared" si="5"/>
        <v>1</v>
      </c>
      <c r="AP144" s="11" t="s">
        <v>82</v>
      </c>
      <c r="AQ144" s="11" t="s">
        <v>801</v>
      </c>
      <c r="AR144" s="11" t="s">
        <v>82</v>
      </c>
    </row>
    <row r="145" spans="1:44" ht="15.75" customHeight="1" x14ac:dyDescent="0.2">
      <c r="A145" s="10" t="s">
        <v>413</v>
      </c>
      <c r="B145" s="10" t="s">
        <v>414</v>
      </c>
      <c r="C145" s="10" t="s">
        <v>792</v>
      </c>
      <c r="D145" s="10" t="s">
        <v>793</v>
      </c>
      <c r="E145" s="10" t="s">
        <v>794</v>
      </c>
      <c r="F145" s="10" t="s">
        <v>795</v>
      </c>
      <c r="G145" s="10" t="s">
        <v>812</v>
      </c>
      <c r="H145" s="10" t="s">
        <v>813</v>
      </c>
      <c r="I145" s="10" t="s">
        <v>82</v>
      </c>
      <c r="J145" s="10"/>
      <c r="K145" s="10"/>
      <c r="L145" s="10" t="s">
        <v>144</v>
      </c>
      <c r="M145" s="10" t="s">
        <v>798</v>
      </c>
      <c r="N145" s="10" t="s">
        <v>55</v>
      </c>
      <c r="O145" s="10" t="str">
        <f>VLOOKUP(G145,'Sheet 1 (2)'!$H$4:$M$536,6,FALSE)</f>
        <v/>
      </c>
      <c r="P145" s="10" t="str">
        <f t="shared" si="26"/>
        <v/>
      </c>
      <c r="Q145" s="10"/>
      <c r="R145" s="10" t="s">
        <v>799</v>
      </c>
      <c r="S145" s="10" t="s">
        <v>55</v>
      </c>
      <c r="T145" s="10" t="str">
        <f>VLOOKUP(G145,'Sheet 1 (2)'!$H$4:$O$536,8,FALSE)</f>
        <v/>
      </c>
      <c r="U145" s="10" t="s">
        <v>800</v>
      </c>
      <c r="V145" s="10" t="s">
        <v>433</v>
      </c>
      <c r="W145" s="10" t="s">
        <v>55</v>
      </c>
      <c r="X145" s="10" t="str">
        <f>VLOOKUP(G145,'Sheet 1 (2)'!$H$4:$Q$536,10,FALSE)</f>
        <v/>
      </c>
      <c r="Y145" s="10" t="str">
        <f t="shared" si="2"/>
        <v/>
      </c>
      <c r="Z145" s="10" t="s">
        <v>814</v>
      </c>
      <c r="AA145" s="10" t="s">
        <v>55</v>
      </c>
      <c r="AB145" s="10" t="str">
        <f>VLOOKUP(G145,'Sheet 1 (2)'!$H$4:$S$536,12,FALSE)</f>
        <v/>
      </c>
      <c r="AC145" s="10" t="str">
        <f t="shared" si="21"/>
        <v/>
      </c>
      <c r="AD145" s="10" t="s">
        <v>55</v>
      </c>
      <c r="AE145" s="10" t="str">
        <f>VLOOKUP(G145,'Sheet 1 (2)'!$H$4:$AF$536,25,FALSE)</f>
        <v/>
      </c>
      <c r="AF145" s="10" t="s">
        <v>663</v>
      </c>
      <c r="AG145" s="10" t="str">
        <f t="shared" si="25"/>
        <v/>
      </c>
      <c r="AH145" s="10" t="s">
        <v>55</v>
      </c>
      <c r="AI145" s="10" t="str">
        <f>VLOOKUP(G145,'Sheet 1 (2)'!$H$4:$AG$536,26,FALSE)</f>
        <v/>
      </c>
      <c r="AJ145" s="10" t="s">
        <v>82</v>
      </c>
      <c r="AK145" s="10" t="s">
        <v>55</v>
      </c>
      <c r="AL145" s="10" t="str">
        <f>VLOOKUP(G145,'Sheet 1 (2)'!$H$4:$AH$536,27,FALSE)</f>
        <v/>
      </c>
      <c r="AM145" s="10" t="str">
        <f t="shared" si="22"/>
        <v/>
      </c>
      <c r="AN145" s="10">
        <v>1</v>
      </c>
      <c r="AO145" s="10">
        <f t="shared" si="5"/>
        <v>1</v>
      </c>
      <c r="AP145" s="11" t="s">
        <v>82</v>
      </c>
      <c r="AQ145" s="11" t="s">
        <v>801</v>
      </c>
      <c r="AR145" s="11" t="s">
        <v>82</v>
      </c>
    </row>
    <row r="146" spans="1:44" ht="15.75" customHeight="1" x14ac:dyDescent="0.2">
      <c r="A146" s="10" t="s">
        <v>413</v>
      </c>
      <c r="B146" s="10" t="s">
        <v>414</v>
      </c>
      <c r="C146" s="10" t="s">
        <v>792</v>
      </c>
      <c r="D146" s="10" t="s">
        <v>793</v>
      </c>
      <c r="E146" s="10" t="s">
        <v>794</v>
      </c>
      <c r="F146" s="10" t="s">
        <v>795</v>
      </c>
      <c r="G146" s="10" t="s">
        <v>815</v>
      </c>
      <c r="H146" s="10" t="s">
        <v>816</v>
      </c>
      <c r="I146" s="10" t="s">
        <v>82</v>
      </c>
      <c r="J146" s="10"/>
      <c r="K146" s="10"/>
      <c r="L146" s="10" t="s">
        <v>144</v>
      </c>
      <c r="M146" s="10" t="s">
        <v>798</v>
      </c>
      <c r="N146" s="10" t="s">
        <v>55</v>
      </c>
      <c r="O146" s="10" t="str">
        <f>VLOOKUP(G146,'Sheet 1 (2)'!$H$4:$M$536,6,FALSE)</f>
        <v/>
      </c>
      <c r="P146" s="10" t="str">
        <f t="shared" si="26"/>
        <v/>
      </c>
      <c r="Q146" s="10"/>
      <c r="R146" s="10" t="s">
        <v>799</v>
      </c>
      <c r="S146" s="10" t="s">
        <v>55</v>
      </c>
      <c r="T146" s="10" t="str">
        <f>VLOOKUP(G146,'Sheet 1 (2)'!$H$4:$O$536,8,FALSE)</f>
        <v/>
      </c>
      <c r="U146" s="10" t="s">
        <v>551</v>
      </c>
      <c r="V146" s="10" t="s">
        <v>433</v>
      </c>
      <c r="W146" s="10" t="s">
        <v>55</v>
      </c>
      <c r="X146" s="10" t="str">
        <f>VLOOKUP(G146,'Sheet 1 (2)'!$H$4:$Q$536,10,FALSE)</f>
        <v/>
      </c>
      <c r="Y146" s="10" t="str">
        <f t="shared" si="2"/>
        <v/>
      </c>
      <c r="Z146" s="10" t="s">
        <v>817</v>
      </c>
      <c r="AA146" s="10" t="s">
        <v>55</v>
      </c>
      <c r="AB146" s="10" t="str">
        <f>VLOOKUP(G146,'Sheet 1 (2)'!$H$4:$S$536,12,FALSE)</f>
        <v/>
      </c>
      <c r="AC146" s="10" t="str">
        <f t="shared" si="21"/>
        <v/>
      </c>
      <c r="AD146" s="10" t="s">
        <v>55</v>
      </c>
      <c r="AE146" s="10" t="str">
        <f>VLOOKUP(G146,'Sheet 1 (2)'!$H$4:$AF$536,25,FALSE)</f>
        <v/>
      </c>
      <c r="AF146" s="10" t="s">
        <v>663</v>
      </c>
      <c r="AG146" s="10" t="str">
        <f t="shared" si="25"/>
        <v/>
      </c>
      <c r="AH146" s="10" t="s">
        <v>55</v>
      </c>
      <c r="AI146" s="10" t="str">
        <f>VLOOKUP(G146,'Sheet 1 (2)'!$H$4:$AG$536,26,FALSE)</f>
        <v/>
      </c>
      <c r="AJ146" s="10" t="s">
        <v>82</v>
      </c>
      <c r="AK146" s="10" t="s">
        <v>55</v>
      </c>
      <c r="AL146" s="10" t="str">
        <f>VLOOKUP(G146,'Sheet 1 (2)'!$H$4:$AH$536,27,FALSE)</f>
        <v/>
      </c>
      <c r="AM146" s="10" t="str">
        <f t="shared" si="22"/>
        <v/>
      </c>
      <c r="AN146" s="10">
        <v>1</v>
      </c>
      <c r="AO146" s="10">
        <f t="shared" si="5"/>
        <v>1</v>
      </c>
      <c r="AP146" s="11" t="s">
        <v>82</v>
      </c>
      <c r="AQ146" s="11" t="s">
        <v>801</v>
      </c>
      <c r="AR146" s="11" t="s">
        <v>82</v>
      </c>
    </row>
    <row r="147" spans="1:44" ht="15.75" customHeight="1" x14ac:dyDescent="0.2">
      <c r="A147" s="10" t="s">
        <v>413</v>
      </c>
      <c r="B147" s="10" t="s">
        <v>414</v>
      </c>
      <c r="C147" s="10" t="s">
        <v>792</v>
      </c>
      <c r="D147" s="10" t="s">
        <v>793</v>
      </c>
      <c r="E147" s="10" t="s">
        <v>794</v>
      </c>
      <c r="F147" s="10" t="s">
        <v>795</v>
      </c>
      <c r="G147" s="10" t="s">
        <v>818</v>
      </c>
      <c r="H147" s="10" t="s">
        <v>819</v>
      </c>
      <c r="I147" s="10" t="s">
        <v>82</v>
      </c>
      <c r="J147" s="10"/>
      <c r="K147" s="10"/>
      <c r="L147" s="10" t="s">
        <v>144</v>
      </c>
      <c r="M147" s="10" t="s">
        <v>820</v>
      </c>
      <c r="N147" s="10" t="s">
        <v>55</v>
      </c>
      <c r="O147" s="10" t="str">
        <f>VLOOKUP(G147,'Sheet 1 (2)'!$H$4:$M$536,6,FALSE)</f>
        <v/>
      </c>
      <c r="P147" s="10" t="str">
        <f t="shared" si="26"/>
        <v/>
      </c>
      <c r="Q147" s="10"/>
      <c r="R147" s="10" t="s">
        <v>799</v>
      </c>
      <c r="S147" s="10" t="s">
        <v>55</v>
      </c>
      <c r="T147" s="10" t="str">
        <f>VLOOKUP(G147,'Sheet 1 (2)'!$H$4:$O$536,8,FALSE)</f>
        <v/>
      </c>
      <c r="U147" s="10" t="s">
        <v>551</v>
      </c>
      <c r="V147" s="10" t="s">
        <v>433</v>
      </c>
      <c r="W147" s="10" t="s">
        <v>55</v>
      </c>
      <c r="X147" s="10" t="str">
        <f>VLOOKUP(G147,'Sheet 1 (2)'!$H$4:$Q$536,10,FALSE)</f>
        <v/>
      </c>
      <c r="Y147" s="10" t="str">
        <f t="shared" si="2"/>
        <v/>
      </c>
      <c r="Z147" s="10" t="s">
        <v>821</v>
      </c>
      <c r="AA147" s="10" t="s">
        <v>55</v>
      </c>
      <c r="AB147" s="10" t="str">
        <f>VLOOKUP(G147,'Sheet 1 (2)'!$H$4:$S$536,12,FALSE)</f>
        <v/>
      </c>
      <c r="AC147" s="10" t="str">
        <f t="shared" si="21"/>
        <v/>
      </c>
      <c r="AD147" s="10" t="s">
        <v>55</v>
      </c>
      <c r="AE147" s="10" t="str">
        <f>VLOOKUP(G147,'Sheet 1 (2)'!$H$4:$AF$536,25,FALSE)</f>
        <v/>
      </c>
      <c r="AF147" s="10" t="s">
        <v>822</v>
      </c>
      <c r="AG147" s="10" t="str">
        <f t="shared" si="25"/>
        <v/>
      </c>
      <c r="AH147" s="10" t="s">
        <v>55</v>
      </c>
      <c r="AI147" s="10" t="str">
        <f>VLOOKUP(G147,'Sheet 1 (2)'!$H$4:$AG$536,26,FALSE)</f>
        <v/>
      </c>
      <c r="AJ147" s="10" t="s">
        <v>82</v>
      </c>
      <c r="AK147" s="10" t="s">
        <v>55</v>
      </c>
      <c r="AL147" s="10" t="str">
        <f>VLOOKUP(G147,'Sheet 1 (2)'!$H$4:$AH$536,27,FALSE)</f>
        <v/>
      </c>
      <c r="AM147" s="10" t="str">
        <f t="shared" si="22"/>
        <v/>
      </c>
      <c r="AN147" s="10">
        <v>1</v>
      </c>
      <c r="AO147" s="10">
        <f t="shared" si="5"/>
        <v>1</v>
      </c>
      <c r="AP147" s="11" t="s">
        <v>82</v>
      </c>
      <c r="AQ147" s="11" t="s">
        <v>801</v>
      </c>
      <c r="AR147" s="11" t="s">
        <v>82</v>
      </c>
    </row>
    <row r="148" spans="1:44" ht="15.75" customHeight="1" x14ac:dyDescent="0.2">
      <c r="A148" s="10" t="s">
        <v>413</v>
      </c>
      <c r="B148" s="10" t="s">
        <v>414</v>
      </c>
      <c r="C148" s="10" t="s">
        <v>792</v>
      </c>
      <c r="D148" s="10" t="s">
        <v>793</v>
      </c>
      <c r="E148" s="10" t="s">
        <v>794</v>
      </c>
      <c r="F148" s="10" t="s">
        <v>795</v>
      </c>
      <c r="G148" s="10" t="s">
        <v>823</v>
      </c>
      <c r="H148" s="10" t="s">
        <v>824</v>
      </c>
      <c r="I148" s="10" t="s">
        <v>82</v>
      </c>
      <c r="J148" s="10"/>
      <c r="K148" s="10"/>
      <c r="L148" s="10" t="s">
        <v>144</v>
      </c>
      <c r="M148" s="10" t="s">
        <v>825</v>
      </c>
      <c r="N148" s="10" t="s">
        <v>55</v>
      </c>
      <c r="O148" s="10" t="str">
        <f>VLOOKUP(G148,'Sheet 1 (2)'!$H$4:$M$536,6,FALSE)</f>
        <v/>
      </c>
      <c r="P148" s="10" t="str">
        <f t="shared" si="26"/>
        <v/>
      </c>
      <c r="Q148" s="10"/>
      <c r="R148" s="10" t="s">
        <v>799</v>
      </c>
      <c r="S148" s="10" t="s">
        <v>55</v>
      </c>
      <c r="T148" s="10" t="str">
        <f>VLOOKUP(G148,'Sheet 1 (2)'!$H$4:$O$536,8,FALSE)</f>
        <v/>
      </c>
      <c r="U148" s="10" t="s">
        <v>551</v>
      </c>
      <c r="V148" s="10" t="s">
        <v>433</v>
      </c>
      <c r="W148" s="10" t="s">
        <v>55</v>
      </c>
      <c r="X148" s="10" t="str">
        <f>VLOOKUP(G148,'Sheet 1 (2)'!$H$4:$Q$536,10,FALSE)</f>
        <v/>
      </c>
      <c r="Y148" s="10" t="str">
        <f t="shared" si="2"/>
        <v/>
      </c>
      <c r="Z148" s="10" t="s">
        <v>826</v>
      </c>
      <c r="AA148" s="10" t="s">
        <v>55</v>
      </c>
      <c r="AB148" s="10" t="str">
        <f>VLOOKUP(G148,'Sheet 1 (2)'!$H$4:$S$536,12,FALSE)</f>
        <v/>
      </c>
      <c r="AC148" s="10" t="str">
        <f t="shared" si="21"/>
        <v/>
      </c>
      <c r="AD148" s="10" t="s">
        <v>55</v>
      </c>
      <c r="AE148" s="10" t="str">
        <f>VLOOKUP(G148,'Sheet 1 (2)'!$H$4:$AF$536,25,FALSE)</f>
        <v/>
      </c>
      <c r="AF148" s="10" t="s">
        <v>663</v>
      </c>
      <c r="AG148" s="10" t="str">
        <f t="shared" si="25"/>
        <v/>
      </c>
      <c r="AH148" s="10" t="s">
        <v>55</v>
      </c>
      <c r="AI148" s="10" t="str">
        <f>VLOOKUP(G148,'Sheet 1 (2)'!$H$4:$AG$536,26,FALSE)</f>
        <v/>
      </c>
      <c r="AJ148" s="10" t="s">
        <v>82</v>
      </c>
      <c r="AK148" s="10" t="s">
        <v>55</v>
      </c>
      <c r="AL148" s="10" t="str">
        <f>VLOOKUP(G148,'Sheet 1 (2)'!$H$4:$AH$536,27,FALSE)</f>
        <v/>
      </c>
      <c r="AM148" s="10" t="str">
        <f t="shared" si="22"/>
        <v/>
      </c>
      <c r="AN148" s="10">
        <v>1</v>
      </c>
      <c r="AO148" s="10">
        <f t="shared" si="5"/>
        <v>1</v>
      </c>
      <c r="AP148" s="11" t="s">
        <v>82</v>
      </c>
      <c r="AQ148" s="11" t="s">
        <v>801</v>
      </c>
      <c r="AR148" s="11" t="s">
        <v>82</v>
      </c>
    </row>
    <row r="149" spans="1:44" ht="15.75" customHeight="1" x14ac:dyDescent="0.2">
      <c r="A149" s="10" t="s">
        <v>413</v>
      </c>
      <c r="B149" s="10" t="s">
        <v>414</v>
      </c>
      <c r="C149" s="10" t="s">
        <v>792</v>
      </c>
      <c r="D149" s="10" t="s">
        <v>793</v>
      </c>
      <c r="E149" s="10" t="s">
        <v>794</v>
      </c>
      <c r="F149" s="10" t="s">
        <v>795</v>
      </c>
      <c r="G149" s="10" t="s">
        <v>827</v>
      </c>
      <c r="H149" s="10" t="s">
        <v>828</v>
      </c>
      <c r="I149" s="10" t="s">
        <v>82</v>
      </c>
      <c r="J149" s="10"/>
      <c r="K149" s="10"/>
      <c r="L149" s="10" t="s">
        <v>144</v>
      </c>
      <c r="M149" s="10" t="s">
        <v>798</v>
      </c>
      <c r="N149" s="10" t="s">
        <v>55</v>
      </c>
      <c r="O149" s="10" t="str">
        <f>VLOOKUP(G149,'Sheet 1 (2)'!$H$4:$M$536,6,FALSE)</f>
        <v/>
      </c>
      <c r="P149" s="10" t="str">
        <f t="shared" si="26"/>
        <v/>
      </c>
      <c r="Q149" s="10"/>
      <c r="R149" s="10" t="s">
        <v>799</v>
      </c>
      <c r="S149" s="10" t="s">
        <v>55</v>
      </c>
      <c r="T149" s="10" t="str">
        <f>VLOOKUP(G149,'Sheet 1 (2)'!$H$4:$O$536,8,FALSE)</f>
        <v/>
      </c>
      <c r="U149" s="10" t="s">
        <v>551</v>
      </c>
      <c r="V149" s="10" t="s">
        <v>433</v>
      </c>
      <c r="W149" s="10" t="s">
        <v>55</v>
      </c>
      <c r="X149" s="10" t="str">
        <f>VLOOKUP(G149,'Sheet 1 (2)'!$H$4:$Q$536,10,FALSE)</f>
        <v/>
      </c>
      <c r="Y149" s="10" t="str">
        <f t="shared" si="2"/>
        <v/>
      </c>
      <c r="Z149" s="10" t="s">
        <v>829</v>
      </c>
      <c r="AA149" s="10" t="s">
        <v>55</v>
      </c>
      <c r="AB149" s="10" t="str">
        <f>VLOOKUP(G149,'Sheet 1 (2)'!$H$4:$S$536,12,FALSE)</f>
        <v/>
      </c>
      <c r="AC149" s="10" t="str">
        <f t="shared" si="21"/>
        <v/>
      </c>
      <c r="AD149" s="10" t="s">
        <v>55</v>
      </c>
      <c r="AE149" s="10" t="str">
        <f>VLOOKUP(G149,'Sheet 1 (2)'!$H$4:$AF$536,25,FALSE)</f>
        <v/>
      </c>
      <c r="AF149" s="10" t="s">
        <v>663</v>
      </c>
      <c r="AG149" s="10" t="str">
        <f t="shared" si="25"/>
        <v/>
      </c>
      <c r="AH149" s="10" t="s">
        <v>55</v>
      </c>
      <c r="AI149" s="10" t="str">
        <f>VLOOKUP(G149,'Sheet 1 (2)'!$H$4:$AG$536,26,FALSE)</f>
        <v/>
      </c>
      <c r="AJ149" s="10" t="s">
        <v>82</v>
      </c>
      <c r="AK149" s="10" t="s">
        <v>55</v>
      </c>
      <c r="AL149" s="10" t="str">
        <f>VLOOKUP(G149,'Sheet 1 (2)'!$H$4:$AH$536,27,FALSE)</f>
        <v/>
      </c>
      <c r="AM149" s="10" t="str">
        <f t="shared" si="22"/>
        <v/>
      </c>
      <c r="AN149" s="10">
        <v>1</v>
      </c>
      <c r="AO149" s="10">
        <f t="shared" si="5"/>
        <v>1</v>
      </c>
      <c r="AP149" s="11" t="s">
        <v>82</v>
      </c>
      <c r="AQ149" s="11" t="s">
        <v>801</v>
      </c>
      <c r="AR149" s="11" t="s">
        <v>82</v>
      </c>
    </row>
    <row r="150" spans="1:44" ht="15.75" customHeight="1" x14ac:dyDescent="0.2">
      <c r="A150" s="10" t="s">
        <v>413</v>
      </c>
      <c r="B150" s="10" t="s">
        <v>414</v>
      </c>
      <c r="C150" s="10" t="s">
        <v>792</v>
      </c>
      <c r="D150" s="10" t="s">
        <v>793</v>
      </c>
      <c r="E150" s="10" t="s">
        <v>794</v>
      </c>
      <c r="F150" s="10" t="s">
        <v>795</v>
      </c>
      <c r="G150" s="10" t="s">
        <v>830</v>
      </c>
      <c r="H150" s="10" t="s">
        <v>831</v>
      </c>
      <c r="I150" s="10" t="s">
        <v>82</v>
      </c>
      <c r="J150" s="10"/>
      <c r="K150" s="10"/>
      <c r="L150" s="10" t="s">
        <v>144</v>
      </c>
      <c r="M150" s="10" t="s">
        <v>798</v>
      </c>
      <c r="N150" s="10" t="s">
        <v>55</v>
      </c>
      <c r="O150" s="10" t="str">
        <f>VLOOKUP(G150,'Sheet 1 (2)'!$H$4:$M$536,6,FALSE)</f>
        <v/>
      </c>
      <c r="P150" s="10" t="str">
        <f t="shared" si="26"/>
        <v/>
      </c>
      <c r="Q150" s="10"/>
      <c r="R150" s="10" t="s">
        <v>799</v>
      </c>
      <c r="S150" s="10" t="s">
        <v>55</v>
      </c>
      <c r="T150" s="10" t="str">
        <f>VLOOKUP(G150,'Sheet 1 (2)'!$H$4:$O$536,8,FALSE)</f>
        <v/>
      </c>
      <c r="U150" s="10" t="s">
        <v>800</v>
      </c>
      <c r="V150" s="10" t="s">
        <v>433</v>
      </c>
      <c r="W150" s="10" t="s">
        <v>55</v>
      </c>
      <c r="X150" s="10" t="str">
        <f>VLOOKUP(G150,'Sheet 1 (2)'!$H$4:$Q$536,10,FALSE)</f>
        <v/>
      </c>
      <c r="Y150" s="10" t="str">
        <f t="shared" si="2"/>
        <v/>
      </c>
      <c r="Z150" s="10" t="s">
        <v>834</v>
      </c>
      <c r="AA150" s="10" t="s">
        <v>55</v>
      </c>
      <c r="AB150" s="10" t="str">
        <f>VLOOKUP(G150,'Sheet 1 (2)'!$H$4:$S$536,12,FALSE)</f>
        <v/>
      </c>
      <c r="AC150" s="10" t="str">
        <f t="shared" si="21"/>
        <v/>
      </c>
      <c r="AD150" s="10" t="s">
        <v>55</v>
      </c>
      <c r="AE150" s="10" t="str">
        <f>VLOOKUP(G150,'Sheet 1 (2)'!$H$4:$AF$536,25,FALSE)</f>
        <v/>
      </c>
      <c r="AF150" s="10" t="s">
        <v>663</v>
      </c>
      <c r="AG150" s="10" t="str">
        <f t="shared" si="25"/>
        <v/>
      </c>
      <c r="AH150" s="10" t="s">
        <v>55</v>
      </c>
      <c r="AI150" s="10" t="str">
        <f>VLOOKUP(G150,'Sheet 1 (2)'!$H$4:$AG$536,26,FALSE)</f>
        <v/>
      </c>
      <c r="AJ150" s="10" t="s">
        <v>82</v>
      </c>
      <c r="AK150" s="10" t="s">
        <v>55</v>
      </c>
      <c r="AL150" s="10" t="str">
        <f>VLOOKUP(G150,'Sheet 1 (2)'!$H$4:$AH$536,27,FALSE)</f>
        <v/>
      </c>
      <c r="AM150" s="10" t="str">
        <f t="shared" si="22"/>
        <v/>
      </c>
      <c r="AN150" s="10">
        <v>1</v>
      </c>
      <c r="AO150" s="10">
        <f t="shared" si="5"/>
        <v>1</v>
      </c>
      <c r="AP150" s="11" t="s">
        <v>82</v>
      </c>
      <c r="AQ150" s="11" t="s">
        <v>801</v>
      </c>
      <c r="AR150" s="11" t="s">
        <v>82</v>
      </c>
    </row>
    <row r="151" spans="1:44" ht="15.75" customHeight="1" x14ac:dyDescent="0.2">
      <c r="A151" s="10" t="s">
        <v>413</v>
      </c>
      <c r="B151" s="10" t="s">
        <v>414</v>
      </c>
      <c r="C151" s="10" t="s">
        <v>835</v>
      </c>
      <c r="D151" s="10" t="s">
        <v>836</v>
      </c>
      <c r="E151" s="10" t="s">
        <v>837</v>
      </c>
      <c r="F151" s="10" t="s">
        <v>838</v>
      </c>
      <c r="G151" s="10" t="s">
        <v>839</v>
      </c>
      <c r="H151" s="10" t="s">
        <v>840</v>
      </c>
      <c r="I151" s="10" t="s">
        <v>52</v>
      </c>
      <c r="J151" s="10"/>
      <c r="K151" s="10"/>
      <c r="L151" s="10" t="s">
        <v>83</v>
      </c>
      <c r="M151" s="10" t="s">
        <v>841</v>
      </c>
      <c r="N151" s="10" t="s">
        <v>55</v>
      </c>
      <c r="O151" s="10" t="str">
        <f>VLOOKUP(G151,'Sheet 1 (2)'!$H$4:$M$536,6,FALSE)</f>
        <v/>
      </c>
      <c r="P151" s="10" t="str">
        <f t="shared" si="26"/>
        <v/>
      </c>
      <c r="Q151" s="10"/>
      <c r="R151" s="10" t="s">
        <v>842</v>
      </c>
      <c r="S151" s="10" t="s">
        <v>55</v>
      </c>
      <c r="T151" s="10" t="str">
        <f>VLOOKUP(G151,'Sheet 1 (2)'!$H$4:$O$536,8,FALSE)</f>
        <v/>
      </c>
      <c r="U151" s="10" t="str">
        <f t="shared" ref="U151:U158" si="27">IF(S151&lt;&gt;"",S151,T151)</f>
        <v/>
      </c>
      <c r="V151" s="10"/>
      <c r="W151" s="10" t="s">
        <v>55</v>
      </c>
      <c r="X151" s="10" t="str">
        <f>VLOOKUP(G151,'Sheet 1 (2)'!$H$4:$Q$536,10,FALSE)</f>
        <v/>
      </c>
      <c r="Y151" s="10" t="str">
        <f t="shared" si="2"/>
        <v/>
      </c>
      <c r="Z151" s="10" t="s">
        <v>847</v>
      </c>
      <c r="AA151" s="10" t="s">
        <v>55</v>
      </c>
      <c r="AB151" s="10" t="str">
        <f>VLOOKUP(G151,'Sheet 1 (2)'!$H$4:$S$536,12,FALSE)</f>
        <v/>
      </c>
      <c r="AC151" s="10" t="str">
        <f t="shared" si="21"/>
        <v/>
      </c>
      <c r="AD151" s="10" t="s">
        <v>55</v>
      </c>
      <c r="AE151" s="10" t="str">
        <f>VLOOKUP(G151,'Sheet 1 (2)'!$H$4:$AF$536,25,FALSE)</f>
        <v/>
      </c>
      <c r="AF151" s="10" t="s">
        <v>87</v>
      </c>
      <c r="AG151" s="10" t="str">
        <f t="shared" si="25"/>
        <v/>
      </c>
      <c r="AH151" s="10" t="s">
        <v>55</v>
      </c>
      <c r="AI151" s="10" t="str">
        <f>VLOOKUP(G151,'Sheet 1 (2)'!$H$4:$AG$536,26,FALSE)</f>
        <v/>
      </c>
      <c r="AJ151" s="10" t="s">
        <v>52</v>
      </c>
      <c r="AK151" s="10" t="s">
        <v>55</v>
      </c>
      <c r="AL151" s="10" t="str">
        <f>VLOOKUP(G151,'Sheet 1 (2)'!$H$4:$AH$536,27,FALSE)</f>
        <v/>
      </c>
      <c r="AM151" s="10" t="s">
        <v>850</v>
      </c>
      <c r="AN151" s="10">
        <v>1</v>
      </c>
      <c r="AO151" s="10">
        <f t="shared" si="5"/>
        <v>0</v>
      </c>
      <c r="AP151" s="11" t="s">
        <v>52</v>
      </c>
      <c r="AQ151" s="11" t="s">
        <v>52</v>
      </c>
      <c r="AR151" s="11" t="s">
        <v>52</v>
      </c>
    </row>
    <row r="152" spans="1:44" ht="15.75" customHeight="1" x14ac:dyDescent="0.2">
      <c r="A152" s="10" t="s">
        <v>413</v>
      </c>
      <c r="B152" s="10" t="s">
        <v>414</v>
      </c>
      <c r="C152" s="10" t="s">
        <v>835</v>
      </c>
      <c r="D152" s="10" t="s">
        <v>836</v>
      </c>
      <c r="E152" s="10" t="s">
        <v>837</v>
      </c>
      <c r="F152" s="10" t="s">
        <v>838</v>
      </c>
      <c r="G152" s="10" t="s">
        <v>851</v>
      </c>
      <c r="H152" s="10" t="s">
        <v>852</v>
      </c>
      <c r="I152" s="10" t="s">
        <v>52</v>
      </c>
      <c r="J152" s="10"/>
      <c r="K152" s="10"/>
      <c r="L152" s="10" t="s">
        <v>92</v>
      </c>
      <c r="M152" s="10" t="s">
        <v>853</v>
      </c>
      <c r="N152" s="10" t="s">
        <v>55</v>
      </c>
      <c r="O152" s="10" t="str">
        <f>VLOOKUP(G152,'Sheet 1 (2)'!$H$4:$M$536,6,FALSE)</f>
        <v/>
      </c>
      <c r="P152" s="10" t="str">
        <f t="shared" si="26"/>
        <v/>
      </c>
      <c r="Q152" s="10"/>
      <c r="R152" s="10" t="s">
        <v>854</v>
      </c>
      <c r="S152" s="10" t="s">
        <v>55</v>
      </c>
      <c r="T152" s="10" t="str">
        <f>VLOOKUP(G152,'Sheet 1 (2)'!$H$4:$O$536,8,FALSE)</f>
        <v/>
      </c>
      <c r="U152" s="10" t="str">
        <f t="shared" si="27"/>
        <v/>
      </c>
      <c r="V152" s="10"/>
      <c r="W152" s="10" t="s">
        <v>55</v>
      </c>
      <c r="X152" s="10" t="str">
        <f>VLOOKUP(G152,'Sheet 1 (2)'!$H$4:$Q$536,10,FALSE)</f>
        <v/>
      </c>
      <c r="Y152" s="10" t="str">
        <f t="shared" si="2"/>
        <v/>
      </c>
      <c r="Z152" s="10" t="s">
        <v>859</v>
      </c>
      <c r="AA152" s="10" t="s">
        <v>55</v>
      </c>
      <c r="AB152" s="10" t="str">
        <f>VLOOKUP(G152,'Sheet 1 (2)'!$H$4:$S$536,12,FALSE)</f>
        <v/>
      </c>
      <c r="AC152" s="10" t="str">
        <f t="shared" si="21"/>
        <v/>
      </c>
      <c r="AD152" s="10" t="s">
        <v>55</v>
      </c>
      <c r="AE152" s="10" t="str">
        <f>VLOOKUP(G152,'Sheet 1 (2)'!$H$4:$AF$536,25,FALSE)</f>
        <v/>
      </c>
      <c r="AF152" s="10" t="s">
        <v>87</v>
      </c>
      <c r="AG152" s="10" t="str">
        <f t="shared" si="25"/>
        <v/>
      </c>
      <c r="AH152" s="10" t="s">
        <v>55</v>
      </c>
      <c r="AI152" s="10" t="str">
        <f>VLOOKUP(G152,'Sheet 1 (2)'!$H$4:$AG$536,26,FALSE)</f>
        <v/>
      </c>
      <c r="AJ152" s="10" t="s">
        <v>52</v>
      </c>
      <c r="AK152" s="10" t="s">
        <v>55</v>
      </c>
      <c r="AL152" s="10" t="str">
        <f>VLOOKUP(G152,'Sheet 1 (2)'!$H$4:$AH$536,27,FALSE)</f>
        <v/>
      </c>
      <c r="AM152" s="10" t="s">
        <v>865</v>
      </c>
      <c r="AN152" s="10">
        <v>1</v>
      </c>
      <c r="AO152" s="10">
        <f t="shared" si="5"/>
        <v>0</v>
      </c>
      <c r="AP152" s="11" t="s">
        <v>52</v>
      </c>
      <c r="AQ152" s="11" t="s">
        <v>52</v>
      </c>
      <c r="AR152" s="11" t="s">
        <v>52</v>
      </c>
    </row>
    <row r="153" spans="1:44" ht="15.75" customHeight="1" x14ac:dyDescent="0.2">
      <c r="A153" s="10" t="s">
        <v>413</v>
      </c>
      <c r="B153" s="10" t="s">
        <v>414</v>
      </c>
      <c r="C153" s="10" t="s">
        <v>835</v>
      </c>
      <c r="D153" s="10" t="s">
        <v>836</v>
      </c>
      <c r="E153" s="10" t="s">
        <v>868</v>
      </c>
      <c r="F153" s="10" t="s">
        <v>869</v>
      </c>
      <c r="G153" s="10" t="s">
        <v>870</v>
      </c>
      <c r="H153" s="10" t="s">
        <v>871</v>
      </c>
      <c r="I153" s="10" t="s">
        <v>52</v>
      </c>
      <c r="J153" s="10"/>
      <c r="K153" s="10"/>
      <c r="L153" s="10" t="s">
        <v>873</v>
      </c>
      <c r="M153" s="10" t="s">
        <v>875</v>
      </c>
      <c r="N153" s="10" t="s">
        <v>55</v>
      </c>
      <c r="O153" s="10" t="str">
        <f>VLOOKUP(G153,'Sheet 1 (2)'!$H$4:$M$536,6,FALSE)</f>
        <v/>
      </c>
      <c r="P153" s="10" t="str">
        <f t="shared" si="26"/>
        <v/>
      </c>
      <c r="Q153" s="10"/>
      <c r="R153" s="10" t="s">
        <v>879</v>
      </c>
      <c r="S153" s="10" t="s">
        <v>55</v>
      </c>
      <c r="T153" s="10" t="str">
        <f>VLOOKUP(G153,'Sheet 1 (2)'!$H$4:$O$536,8,FALSE)</f>
        <v/>
      </c>
      <c r="U153" s="10" t="str">
        <f t="shared" si="27"/>
        <v/>
      </c>
      <c r="V153" s="10"/>
      <c r="W153" s="10" t="s">
        <v>55</v>
      </c>
      <c r="X153" s="10" t="str">
        <f>VLOOKUP(G153,'Sheet 1 (2)'!$H$4:$Q$536,10,FALSE)</f>
        <v/>
      </c>
      <c r="Y153" s="10" t="str">
        <f t="shared" si="2"/>
        <v/>
      </c>
      <c r="Z153" s="10" t="s">
        <v>887</v>
      </c>
      <c r="AA153" s="10" t="s">
        <v>55</v>
      </c>
      <c r="AB153" s="10" t="str">
        <f>VLOOKUP(G153,'Sheet 1 (2)'!$H$4:$S$536,12,FALSE)</f>
        <v/>
      </c>
      <c r="AC153" s="10" t="str">
        <f t="shared" si="21"/>
        <v/>
      </c>
      <c r="AD153" s="10" t="s">
        <v>55</v>
      </c>
      <c r="AE153" s="10" t="str">
        <f>VLOOKUP(G153,'Sheet 1 (2)'!$H$4:$AF$536,25,FALSE)</f>
        <v/>
      </c>
      <c r="AF153" s="10" t="s">
        <v>87</v>
      </c>
      <c r="AG153" s="10" t="str">
        <f t="shared" si="25"/>
        <v/>
      </c>
      <c r="AH153" s="10" t="s">
        <v>55</v>
      </c>
      <c r="AI153" s="10" t="str">
        <f>VLOOKUP(G153,'Sheet 1 (2)'!$H$4:$AG$536,26,FALSE)</f>
        <v/>
      </c>
      <c r="AJ153" s="10" t="s">
        <v>52</v>
      </c>
      <c r="AK153" s="10" t="s">
        <v>55</v>
      </c>
      <c r="AL153" s="10" t="str">
        <f>VLOOKUP(G153,'Sheet 1 (2)'!$H$4:$AH$536,27,FALSE)</f>
        <v/>
      </c>
      <c r="AM153" s="10" t="s">
        <v>901</v>
      </c>
      <c r="AN153" s="10">
        <v>1</v>
      </c>
      <c r="AO153" s="10">
        <f t="shared" si="5"/>
        <v>0</v>
      </c>
      <c r="AP153" s="11" t="s">
        <v>52</v>
      </c>
      <c r="AQ153" s="11" t="s">
        <v>52</v>
      </c>
      <c r="AR153" s="11" t="s">
        <v>52</v>
      </c>
    </row>
    <row r="154" spans="1:44" ht="15.75" customHeight="1" x14ac:dyDescent="0.2">
      <c r="A154" s="10" t="s">
        <v>413</v>
      </c>
      <c r="B154" s="10" t="s">
        <v>414</v>
      </c>
      <c r="C154" s="10" t="s">
        <v>835</v>
      </c>
      <c r="D154" s="10" t="s">
        <v>836</v>
      </c>
      <c r="E154" s="10" t="s">
        <v>837</v>
      </c>
      <c r="F154" s="10" t="s">
        <v>838</v>
      </c>
      <c r="G154" s="10" t="s">
        <v>909</v>
      </c>
      <c r="H154" s="10" t="s">
        <v>910</v>
      </c>
      <c r="I154" s="10" t="s">
        <v>52</v>
      </c>
      <c r="J154" s="10"/>
      <c r="K154" s="10"/>
      <c r="L154" s="10" t="s">
        <v>92</v>
      </c>
      <c r="M154" s="10" t="s">
        <v>914</v>
      </c>
      <c r="N154" s="10" t="s">
        <v>55</v>
      </c>
      <c r="O154" s="10" t="str">
        <f>VLOOKUP(G154,'Sheet 1 (2)'!$H$4:$M$536,6,FALSE)</f>
        <v/>
      </c>
      <c r="P154" s="10" t="str">
        <f t="shared" si="26"/>
        <v/>
      </c>
      <c r="Q154" s="10"/>
      <c r="R154" s="10" t="s">
        <v>920</v>
      </c>
      <c r="S154" s="10" t="s">
        <v>55</v>
      </c>
      <c r="T154" s="10" t="str">
        <f>VLOOKUP(G154,'Sheet 1 (2)'!$H$4:$O$536,8,FALSE)</f>
        <v/>
      </c>
      <c r="U154" s="10" t="str">
        <f t="shared" si="27"/>
        <v/>
      </c>
      <c r="V154" s="10" t="s">
        <v>433</v>
      </c>
      <c r="W154" s="10" t="s">
        <v>55</v>
      </c>
      <c r="X154" s="10" t="str">
        <f>VLOOKUP(G154,'Sheet 1 (2)'!$H$4:$Q$536,10,FALSE)</f>
        <v/>
      </c>
      <c r="Y154" s="10" t="str">
        <f t="shared" si="2"/>
        <v/>
      </c>
      <c r="Z154" s="10" t="s">
        <v>929</v>
      </c>
      <c r="AA154" s="10" t="s">
        <v>55</v>
      </c>
      <c r="AB154" s="10" t="str">
        <f>VLOOKUP(G154,'Sheet 1 (2)'!$H$4:$S$536,12,FALSE)</f>
        <v/>
      </c>
      <c r="AC154" s="10" t="str">
        <f t="shared" si="21"/>
        <v/>
      </c>
      <c r="AD154" s="10" t="s">
        <v>55</v>
      </c>
      <c r="AE154" s="10" t="str">
        <f>VLOOKUP(G154,'Sheet 1 (2)'!$H$4:$AF$536,25,FALSE)</f>
        <v/>
      </c>
      <c r="AF154" s="10" t="s">
        <v>87</v>
      </c>
      <c r="AG154" s="10" t="str">
        <f t="shared" si="25"/>
        <v/>
      </c>
      <c r="AH154" s="10" t="s">
        <v>55</v>
      </c>
      <c r="AI154" s="10" t="str">
        <f>VLOOKUP(G154,'Sheet 1 (2)'!$H$4:$AG$536,26,FALSE)</f>
        <v/>
      </c>
      <c r="AJ154" s="10" t="s">
        <v>52</v>
      </c>
      <c r="AK154" s="10" t="s">
        <v>55</v>
      </c>
      <c r="AL154" s="10" t="str">
        <f>VLOOKUP(G154,'Sheet 1 (2)'!$H$4:$AH$536,27,FALSE)</f>
        <v/>
      </c>
      <c r="AM154" s="10" t="s">
        <v>946</v>
      </c>
      <c r="AN154" s="10">
        <v>1</v>
      </c>
      <c r="AO154" s="10">
        <f t="shared" si="5"/>
        <v>0</v>
      </c>
      <c r="AP154" s="11" t="s">
        <v>52</v>
      </c>
      <c r="AQ154" s="11" t="s">
        <v>52</v>
      </c>
      <c r="AR154" s="11" t="s">
        <v>52</v>
      </c>
    </row>
    <row r="155" spans="1:44" ht="15.75" customHeight="1" x14ac:dyDescent="0.2">
      <c r="A155" s="10" t="s">
        <v>413</v>
      </c>
      <c r="B155" s="10" t="s">
        <v>414</v>
      </c>
      <c r="C155" s="10" t="s">
        <v>835</v>
      </c>
      <c r="D155" s="10" t="s">
        <v>836</v>
      </c>
      <c r="E155" s="10" t="s">
        <v>868</v>
      </c>
      <c r="F155" s="10" t="s">
        <v>869</v>
      </c>
      <c r="G155" s="10" t="s">
        <v>909</v>
      </c>
      <c r="H155" s="10" t="s">
        <v>952</v>
      </c>
      <c r="I155" s="10" t="s">
        <v>52</v>
      </c>
      <c r="J155" s="10"/>
      <c r="K155" s="10"/>
      <c r="L155" s="10" t="s">
        <v>955</v>
      </c>
      <c r="M155" s="10" t="s">
        <v>956</v>
      </c>
      <c r="N155" s="10" t="s">
        <v>55</v>
      </c>
      <c r="O155" s="10" t="str">
        <f>VLOOKUP(G155,'Sheet 1 (2)'!$H$4:$M$536,6,FALSE)</f>
        <v/>
      </c>
      <c r="P155" s="10" t="str">
        <f t="shared" si="26"/>
        <v/>
      </c>
      <c r="Q155" s="10"/>
      <c r="R155" s="10" t="s">
        <v>961</v>
      </c>
      <c r="S155" s="10" t="s">
        <v>55</v>
      </c>
      <c r="T155" s="10" t="str">
        <f>VLOOKUP(G155,'Sheet 1 (2)'!$H$4:$O$536,8,FALSE)</f>
        <v/>
      </c>
      <c r="U155" s="10" t="str">
        <f t="shared" si="27"/>
        <v/>
      </c>
      <c r="V155" s="10"/>
      <c r="W155" s="10" t="s">
        <v>55</v>
      </c>
      <c r="X155" s="10" t="str">
        <f>VLOOKUP(G155,'Sheet 1 (2)'!$H$4:$Q$536,10,FALSE)</f>
        <v/>
      </c>
      <c r="Y155" s="10" t="str">
        <f t="shared" si="2"/>
        <v/>
      </c>
      <c r="Z155" s="10" t="s">
        <v>969</v>
      </c>
      <c r="AA155" s="10" t="s">
        <v>55</v>
      </c>
      <c r="AB155" s="10" t="str">
        <f>VLOOKUP(G155,'Sheet 1 (2)'!$H$4:$S$536,12,FALSE)</f>
        <v/>
      </c>
      <c r="AC155" s="10" t="str">
        <f t="shared" si="21"/>
        <v/>
      </c>
      <c r="AD155" s="10" t="s">
        <v>55</v>
      </c>
      <c r="AE155" s="10" t="str">
        <f>VLOOKUP(G155,'Sheet 1 (2)'!$H$4:$AF$536,25,FALSE)</f>
        <v/>
      </c>
      <c r="AF155" s="10" t="s">
        <v>87</v>
      </c>
      <c r="AG155" s="10" t="str">
        <f t="shared" si="25"/>
        <v/>
      </c>
      <c r="AH155" s="10" t="s">
        <v>55</v>
      </c>
      <c r="AI155" s="10" t="str">
        <f>VLOOKUP(G155,'Sheet 1 (2)'!$H$4:$AG$536,26,FALSE)</f>
        <v/>
      </c>
      <c r="AJ155" s="10" t="s">
        <v>52</v>
      </c>
      <c r="AK155" s="10" t="s">
        <v>55</v>
      </c>
      <c r="AL155" s="10" t="str">
        <f>VLOOKUP(G155,'Sheet 1 (2)'!$H$4:$AH$536,27,FALSE)</f>
        <v/>
      </c>
      <c r="AM155" s="10" t="s">
        <v>901</v>
      </c>
      <c r="AN155" s="10">
        <v>1</v>
      </c>
      <c r="AO155" s="10">
        <f t="shared" si="5"/>
        <v>0</v>
      </c>
      <c r="AP155" s="11" t="s">
        <v>52</v>
      </c>
      <c r="AQ155" s="11" t="s">
        <v>52</v>
      </c>
      <c r="AR155" s="11" t="s">
        <v>52</v>
      </c>
    </row>
    <row r="156" spans="1:44" ht="15.75" customHeight="1" x14ac:dyDescent="0.2">
      <c r="A156" s="10" t="s">
        <v>413</v>
      </c>
      <c r="B156" s="10" t="s">
        <v>414</v>
      </c>
      <c r="C156" s="10" t="s">
        <v>991</v>
      </c>
      <c r="D156" s="10" t="s">
        <v>845</v>
      </c>
      <c r="E156" s="10" t="s">
        <v>994</v>
      </c>
      <c r="F156" s="10" t="s">
        <v>848</v>
      </c>
      <c r="G156" s="10" t="s">
        <v>995</v>
      </c>
      <c r="H156" s="10" t="s">
        <v>996</v>
      </c>
      <c r="I156" s="10" t="s">
        <v>52</v>
      </c>
      <c r="J156" s="10"/>
      <c r="K156" s="10"/>
      <c r="L156" s="10" t="s">
        <v>53</v>
      </c>
      <c r="M156" s="10" t="s">
        <v>998</v>
      </c>
      <c r="N156" s="10" t="s">
        <v>55</v>
      </c>
      <c r="O156" s="10" t="str">
        <f>VLOOKUP(G156,'Sheet 1 (2)'!$H$4:$M$536,6,FALSE)</f>
        <v/>
      </c>
      <c r="P156" s="10" t="str">
        <f t="shared" si="26"/>
        <v/>
      </c>
      <c r="Q156" s="10"/>
      <c r="R156" s="10" t="s">
        <v>1001</v>
      </c>
      <c r="S156" s="10" t="s">
        <v>55</v>
      </c>
      <c r="T156" s="10" t="str">
        <f>VLOOKUP(G156,'Sheet 1 (2)'!$H$4:$O$536,8,FALSE)</f>
        <v/>
      </c>
      <c r="U156" s="10" t="str">
        <f t="shared" si="27"/>
        <v/>
      </c>
      <c r="V156" s="10"/>
      <c r="W156" s="10" t="s">
        <v>55</v>
      </c>
      <c r="X156" s="10" t="str">
        <f>VLOOKUP(G156,'Sheet 1 (2)'!$H$4:$Q$536,10,FALSE)</f>
        <v/>
      </c>
      <c r="Y156" s="10" t="str">
        <f t="shared" si="2"/>
        <v/>
      </c>
      <c r="Z156" s="10" t="s">
        <v>636</v>
      </c>
      <c r="AA156" s="10" t="s">
        <v>55</v>
      </c>
      <c r="AB156" s="10" t="str">
        <f>VLOOKUP(G156,'Sheet 1 (2)'!$H$4:$S$536,12,FALSE)</f>
        <v/>
      </c>
      <c r="AC156" s="10" t="str">
        <f t="shared" si="21"/>
        <v/>
      </c>
      <c r="AD156" s="10" t="s">
        <v>55</v>
      </c>
      <c r="AE156" s="10" t="str">
        <f>VLOOKUP(G156,'Sheet 1 (2)'!$H$4:$AF$536,25,FALSE)</f>
        <v/>
      </c>
      <c r="AF156" s="10" t="s">
        <v>58</v>
      </c>
      <c r="AG156" s="10" t="str">
        <f t="shared" si="25"/>
        <v/>
      </c>
      <c r="AH156" s="10" t="s">
        <v>55</v>
      </c>
      <c r="AI156" s="10" t="str">
        <f>VLOOKUP(G156,'Sheet 1 (2)'!$H$4:$AG$536,26,FALSE)</f>
        <v/>
      </c>
      <c r="AJ156" s="10" t="s">
        <v>52</v>
      </c>
      <c r="AK156" s="10" t="s">
        <v>55</v>
      </c>
      <c r="AL156" s="10" t="str">
        <f>VLOOKUP(G156,'Sheet 1 (2)'!$H$4:$AH$536,27,FALSE)</f>
        <v/>
      </c>
      <c r="AM156" s="10" t="s">
        <v>1009</v>
      </c>
      <c r="AN156" s="10">
        <v>1</v>
      </c>
      <c r="AO156" s="10">
        <f t="shared" si="5"/>
        <v>0</v>
      </c>
      <c r="AP156" s="11"/>
      <c r="AQ156" s="11"/>
      <c r="AR156" s="11"/>
    </row>
    <row r="157" spans="1:44" ht="15.75" customHeight="1" x14ac:dyDescent="0.2">
      <c r="A157" s="10" t="s">
        <v>413</v>
      </c>
      <c r="B157" s="10" t="s">
        <v>414</v>
      </c>
      <c r="C157" s="10" t="s">
        <v>991</v>
      </c>
      <c r="D157" s="10" t="s">
        <v>845</v>
      </c>
      <c r="E157" s="10" t="s">
        <v>994</v>
      </c>
      <c r="F157" s="10" t="s">
        <v>848</v>
      </c>
      <c r="G157" s="10" t="s">
        <v>1012</v>
      </c>
      <c r="H157" s="10" t="s">
        <v>1013</v>
      </c>
      <c r="I157" s="10" t="s">
        <v>52</v>
      </c>
      <c r="J157" s="10"/>
      <c r="K157" s="10"/>
      <c r="L157" s="10" t="s">
        <v>53</v>
      </c>
      <c r="M157" s="10" t="s">
        <v>1015</v>
      </c>
      <c r="N157" s="10" t="s">
        <v>55</v>
      </c>
      <c r="O157" s="10" t="str">
        <f>VLOOKUP(G157,'Sheet 1 (2)'!$H$4:$M$536,6,FALSE)</f>
        <v/>
      </c>
      <c r="P157" s="10" t="str">
        <f t="shared" si="26"/>
        <v/>
      </c>
      <c r="Q157" s="10"/>
      <c r="R157" s="10" t="s">
        <v>1017</v>
      </c>
      <c r="S157" s="10" t="s">
        <v>55</v>
      </c>
      <c r="T157" s="10" t="str">
        <f>VLOOKUP(G157,'Sheet 1 (2)'!$H$4:$O$536,8,FALSE)</f>
        <v/>
      </c>
      <c r="U157" s="10" t="str">
        <f t="shared" si="27"/>
        <v/>
      </c>
      <c r="V157" s="10"/>
      <c r="W157" s="10" t="s">
        <v>55</v>
      </c>
      <c r="X157" s="10" t="str">
        <f>VLOOKUP(G157,'Sheet 1 (2)'!$H$4:$Q$536,10,FALSE)</f>
        <v/>
      </c>
      <c r="Y157" s="10" t="str">
        <f t="shared" si="2"/>
        <v/>
      </c>
      <c r="Z157" s="10" t="s">
        <v>636</v>
      </c>
      <c r="AA157" s="10" t="s">
        <v>55</v>
      </c>
      <c r="AB157" s="10" t="str">
        <f>VLOOKUP(G157,'Sheet 1 (2)'!$H$4:$S$536,12,FALSE)</f>
        <v/>
      </c>
      <c r="AC157" s="10" t="str">
        <f t="shared" si="21"/>
        <v/>
      </c>
      <c r="AD157" s="10" t="s">
        <v>55</v>
      </c>
      <c r="AE157" s="10" t="str">
        <f>VLOOKUP(G157,'Sheet 1 (2)'!$H$4:$AF$536,25,FALSE)</f>
        <v/>
      </c>
      <c r="AF157" s="10" t="s">
        <v>58</v>
      </c>
      <c r="AG157" s="10" t="str">
        <f t="shared" si="25"/>
        <v/>
      </c>
      <c r="AH157" s="10" t="s">
        <v>55</v>
      </c>
      <c r="AI157" s="10" t="str">
        <f>VLOOKUP(G157,'Sheet 1 (2)'!$H$4:$AG$536,26,FALSE)</f>
        <v/>
      </c>
      <c r="AJ157" s="10" t="s">
        <v>52</v>
      </c>
      <c r="AK157" s="10" t="s">
        <v>55</v>
      </c>
      <c r="AL157" s="10" t="str">
        <f>VLOOKUP(G157,'Sheet 1 (2)'!$H$4:$AH$536,27,FALSE)</f>
        <v/>
      </c>
      <c r="AM157" s="10" t="s">
        <v>901</v>
      </c>
      <c r="AN157" s="10">
        <v>1</v>
      </c>
      <c r="AO157" s="10">
        <f t="shared" si="5"/>
        <v>0</v>
      </c>
      <c r="AP157" s="11"/>
      <c r="AQ157" s="11"/>
      <c r="AR157" s="11"/>
    </row>
    <row r="158" spans="1:44" ht="15.75" customHeight="1" x14ac:dyDescent="0.2">
      <c r="A158" s="10" t="s">
        <v>413</v>
      </c>
      <c r="B158" s="10" t="s">
        <v>414</v>
      </c>
      <c r="C158" s="10" t="s">
        <v>991</v>
      </c>
      <c r="D158" s="10" t="s">
        <v>845</v>
      </c>
      <c r="E158" s="10" t="s">
        <v>994</v>
      </c>
      <c r="F158" s="10" t="s">
        <v>848</v>
      </c>
      <c r="G158" s="10" t="s">
        <v>1036</v>
      </c>
      <c r="H158" s="10" t="s">
        <v>1037</v>
      </c>
      <c r="I158" s="10" t="s">
        <v>52</v>
      </c>
      <c r="J158" s="10"/>
      <c r="K158" s="10"/>
      <c r="L158" s="10" t="s">
        <v>53</v>
      </c>
      <c r="M158" s="10" t="s">
        <v>1039</v>
      </c>
      <c r="N158" s="10" t="s">
        <v>55</v>
      </c>
      <c r="O158" s="10" t="str">
        <f>VLOOKUP(G158,'Sheet 1 (2)'!$H$4:$M$536,6,FALSE)</f>
        <v/>
      </c>
      <c r="P158" s="10" t="str">
        <f t="shared" si="26"/>
        <v/>
      </c>
      <c r="Q158" s="10"/>
      <c r="R158" s="10" t="s">
        <v>1042</v>
      </c>
      <c r="S158" s="10" t="s">
        <v>55</v>
      </c>
      <c r="T158" s="10" t="str">
        <f>VLOOKUP(G158,'Sheet 1 (2)'!$H$4:$O$536,8,FALSE)</f>
        <v/>
      </c>
      <c r="U158" s="10" t="str">
        <f t="shared" si="27"/>
        <v/>
      </c>
      <c r="V158" s="10"/>
      <c r="W158" s="10" t="s">
        <v>55</v>
      </c>
      <c r="X158" s="10" t="str">
        <f>VLOOKUP(G158,'Sheet 1 (2)'!$H$4:$Q$536,10,FALSE)</f>
        <v/>
      </c>
      <c r="Y158" s="10" t="str">
        <f t="shared" si="2"/>
        <v/>
      </c>
      <c r="Z158" s="10" t="s">
        <v>636</v>
      </c>
      <c r="AA158" s="10" t="s">
        <v>55</v>
      </c>
      <c r="AB158" s="10" t="str">
        <f>VLOOKUP(G158,'Sheet 1 (2)'!$H$4:$S$536,12,FALSE)</f>
        <v/>
      </c>
      <c r="AC158" s="10" t="str">
        <f t="shared" si="21"/>
        <v/>
      </c>
      <c r="AD158" s="10" t="s">
        <v>55</v>
      </c>
      <c r="AE158" s="10" t="str">
        <f>VLOOKUP(G158,'Sheet 1 (2)'!$H$4:$AF$536,25,FALSE)</f>
        <v/>
      </c>
      <c r="AF158" s="10" t="s">
        <v>58</v>
      </c>
      <c r="AG158" s="10" t="str">
        <f t="shared" si="25"/>
        <v/>
      </c>
      <c r="AH158" s="10" t="s">
        <v>55</v>
      </c>
      <c r="AI158" s="10" t="str">
        <f>VLOOKUP(G158,'Sheet 1 (2)'!$H$4:$AG$536,26,FALSE)</f>
        <v/>
      </c>
      <c r="AJ158" s="10" t="s">
        <v>52</v>
      </c>
      <c r="AK158" s="10" t="s">
        <v>55</v>
      </c>
      <c r="AL158" s="10" t="str">
        <f>VLOOKUP(G158,'Sheet 1 (2)'!$H$4:$AH$536,27,FALSE)</f>
        <v/>
      </c>
      <c r="AM158" s="10" t="s">
        <v>901</v>
      </c>
      <c r="AN158" s="10">
        <v>1</v>
      </c>
      <c r="AO158" s="10">
        <f t="shared" si="5"/>
        <v>0</v>
      </c>
      <c r="AP158" s="11"/>
      <c r="AQ158" s="11"/>
      <c r="AR158" s="11"/>
    </row>
    <row r="159" spans="1:44" ht="15.75" customHeight="1" x14ac:dyDescent="0.2">
      <c r="A159" s="10" t="s">
        <v>413</v>
      </c>
      <c r="B159" s="10" t="s">
        <v>414</v>
      </c>
      <c r="C159" s="10" t="s">
        <v>1053</v>
      </c>
      <c r="D159" s="10" t="s">
        <v>846</v>
      </c>
      <c r="E159" s="10" t="s">
        <v>1055</v>
      </c>
      <c r="F159" s="10" t="s">
        <v>849</v>
      </c>
      <c r="G159" s="10" t="s">
        <v>1056</v>
      </c>
      <c r="H159" s="10" t="s">
        <v>1057</v>
      </c>
      <c r="I159" s="10" t="s">
        <v>82</v>
      </c>
      <c r="J159" s="10"/>
      <c r="K159" s="10"/>
      <c r="L159" s="10" t="s">
        <v>1060</v>
      </c>
      <c r="M159" s="10" t="s">
        <v>1061</v>
      </c>
      <c r="N159" s="10" t="s">
        <v>55</v>
      </c>
      <c r="O159" s="10" t="str">
        <f>VLOOKUP(G159,'Sheet 1 (2)'!$H$4:$M$536,6,FALSE)</f>
        <v/>
      </c>
      <c r="P159" s="10" t="s">
        <v>1063</v>
      </c>
      <c r="Q159" s="10"/>
      <c r="R159" s="10"/>
      <c r="S159" s="10" t="s">
        <v>55</v>
      </c>
      <c r="T159" s="10" t="str">
        <f>VLOOKUP(G159,'Sheet 1 (2)'!$H$4:$O$536,8,FALSE)</f>
        <v/>
      </c>
      <c r="U159" s="10" t="s">
        <v>433</v>
      </c>
      <c r="V159" s="10" t="s">
        <v>433</v>
      </c>
      <c r="W159" s="10" t="s">
        <v>55</v>
      </c>
      <c r="X159" s="10" t="str">
        <f>VLOOKUP(G159,'Sheet 1 (2)'!$H$4:$Q$536,10,FALSE)</f>
        <v/>
      </c>
      <c r="Y159" s="10" t="str">
        <f t="shared" si="2"/>
        <v/>
      </c>
      <c r="Z159" s="10" t="s">
        <v>1068</v>
      </c>
      <c r="AA159" s="10" t="s">
        <v>55</v>
      </c>
      <c r="AB159" s="10" t="str">
        <f>VLOOKUP(G159,'Sheet 1 (2)'!$H$4:$S$536,12,FALSE)</f>
        <v/>
      </c>
      <c r="AC159" s="10" t="str">
        <f t="shared" si="21"/>
        <v/>
      </c>
      <c r="AD159" s="10" t="s">
        <v>55</v>
      </c>
      <c r="AE159" s="10" t="str">
        <f>VLOOKUP(G159,'Sheet 1 (2)'!$H$4:$AF$536,25,FALSE)</f>
        <v/>
      </c>
      <c r="AF159" s="10" t="s">
        <v>120</v>
      </c>
      <c r="AG159" s="10" t="s">
        <v>1072</v>
      </c>
      <c r="AH159" s="10" t="s">
        <v>55</v>
      </c>
      <c r="AI159" s="10" t="str">
        <f>VLOOKUP(G159,'Sheet 1 (2)'!$H$4:$AG$536,26,FALSE)</f>
        <v/>
      </c>
      <c r="AJ159" s="10" t="s">
        <v>82</v>
      </c>
      <c r="AK159" s="10" t="s">
        <v>55</v>
      </c>
      <c r="AL159" s="10" t="str">
        <f>VLOOKUP(G159,'Sheet 1 (2)'!$H$4:$AH$536,27,FALSE)</f>
        <v/>
      </c>
      <c r="AM159" s="10" t="s">
        <v>1075</v>
      </c>
      <c r="AN159" s="10">
        <v>1</v>
      </c>
      <c r="AO159" s="10">
        <f t="shared" si="5"/>
        <v>1</v>
      </c>
      <c r="AP159" s="11"/>
      <c r="AQ159" s="11"/>
      <c r="AR159" s="11"/>
    </row>
    <row r="160" spans="1:44" ht="15.75" customHeight="1" x14ac:dyDescent="0.2">
      <c r="A160" s="10" t="s">
        <v>413</v>
      </c>
      <c r="B160" s="10" t="s">
        <v>414</v>
      </c>
      <c r="C160" s="10" t="s">
        <v>415</v>
      </c>
      <c r="D160" s="10" t="s">
        <v>416</v>
      </c>
      <c r="E160" s="10" t="s">
        <v>417</v>
      </c>
      <c r="F160" s="10" t="s">
        <v>418</v>
      </c>
      <c r="G160" s="20" t="s">
        <v>1078</v>
      </c>
      <c r="H160" s="10" t="s">
        <v>1081</v>
      </c>
      <c r="I160" s="10" t="s">
        <v>82</v>
      </c>
      <c r="J160" s="10"/>
      <c r="K160" s="10"/>
      <c r="L160" s="10" t="s">
        <v>1083</v>
      </c>
      <c r="M160" s="10" t="s">
        <v>1084</v>
      </c>
      <c r="N160" s="10" t="s">
        <v>55</v>
      </c>
      <c r="O160" s="10" t="e">
        <f>VLOOKUP(G160,'Sheet 1 (2)'!$H$4:$M$536,6,FALSE)</f>
        <v>#N/A</v>
      </c>
      <c r="P160" s="10"/>
      <c r="Q160" s="10"/>
      <c r="R160" s="10" t="s">
        <v>264</v>
      </c>
      <c r="S160" s="10" t="s">
        <v>55</v>
      </c>
      <c r="T160" s="10" t="e">
        <f>VLOOKUP(G160,'Sheet 1 (2)'!$H$4:$O$536,8,FALSE)</f>
        <v>#N/A</v>
      </c>
      <c r="U160" s="10" t="s">
        <v>264</v>
      </c>
      <c r="V160" s="10" t="s">
        <v>1088</v>
      </c>
      <c r="W160" s="10" t="s">
        <v>55</v>
      </c>
      <c r="X160" s="10" t="e">
        <f>VLOOKUP(G160,'Sheet 1 (2)'!$H$4:$Q$536,10,FALSE)</f>
        <v>#N/A</v>
      </c>
      <c r="Y160" s="10"/>
      <c r="Z160" s="10" t="s">
        <v>1091</v>
      </c>
      <c r="AA160" s="10" t="s">
        <v>55</v>
      </c>
      <c r="AB160" s="10" t="e">
        <f>VLOOKUP(G160,'Sheet 1 (2)'!$H$4:$S$536,12,FALSE)</f>
        <v>#N/A</v>
      </c>
      <c r="AC160" s="10" t="s">
        <v>1094</v>
      </c>
      <c r="AD160" s="10" t="s">
        <v>55</v>
      </c>
      <c r="AE160" s="10" t="e">
        <f>VLOOKUP(G160,'Sheet 1 (2)'!$H$4:$AF$536,25,FALSE)</f>
        <v>#N/A</v>
      </c>
      <c r="AF160" s="10"/>
      <c r="AG160" s="10"/>
      <c r="AH160" s="10" t="s">
        <v>55</v>
      </c>
      <c r="AI160" s="10" t="e">
        <f>VLOOKUP(G160,'Sheet 1 (2)'!$H$4:$AG$536,26,FALSE)</f>
        <v>#N/A</v>
      </c>
      <c r="AJ160" s="10" t="s">
        <v>82</v>
      </c>
      <c r="AK160" s="10" t="s">
        <v>55</v>
      </c>
      <c r="AL160" s="10" t="e">
        <f>VLOOKUP(G160,'Sheet 1 (2)'!$H$4:$AH$536,27,FALSE)</f>
        <v>#N/A</v>
      </c>
      <c r="AM160" s="10"/>
      <c r="AN160" s="10">
        <v>1</v>
      </c>
      <c r="AO160" s="10">
        <f t="shared" si="5"/>
        <v>1</v>
      </c>
      <c r="AP160" s="11" t="s">
        <v>82</v>
      </c>
      <c r="AQ160" s="11" t="s">
        <v>82</v>
      </c>
      <c r="AR160" s="11" t="s">
        <v>82</v>
      </c>
    </row>
    <row r="161" spans="1:44" ht="15.75" customHeight="1" x14ac:dyDescent="0.2">
      <c r="A161" s="10" t="s">
        <v>413</v>
      </c>
      <c r="B161" s="10" t="s">
        <v>414</v>
      </c>
      <c r="C161" s="21">
        <v>3033412</v>
      </c>
      <c r="D161" s="21" t="s">
        <v>1102</v>
      </c>
      <c r="E161" s="21">
        <v>5005984</v>
      </c>
      <c r="F161" s="21" t="s">
        <v>1104</v>
      </c>
      <c r="G161" s="22" t="s">
        <v>1105</v>
      </c>
      <c r="H161" s="21" t="s">
        <v>1106</v>
      </c>
      <c r="I161" s="10" t="s">
        <v>52</v>
      </c>
      <c r="J161" s="10"/>
      <c r="K161" s="10"/>
      <c r="L161" s="10"/>
      <c r="M161" s="10"/>
      <c r="N161" s="10"/>
      <c r="O161" s="10"/>
      <c r="P161" s="10"/>
      <c r="Q161" s="10"/>
      <c r="R161" s="10"/>
      <c r="S161" s="10"/>
      <c r="T161" s="10"/>
      <c r="U161" s="10"/>
      <c r="V161" s="10"/>
      <c r="W161" s="10"/>
      <c r="X161" s="10"/>
      <c r="Y161" s="10"/>
      <c r="Z161" s="10"/>
      <c r="AA161" s="10"/>
      <c r="AB161" s="10"/>
      <c r="AC161" s="10"/>
      <c r="AD161" s="10"/>
      <c r="AE161" s="10"/>
      <c r="AF161" s="10"/>
      <c r="AG161" s="10"/>
      <c r="AH161" s="10"/>
      <c r="AI161" s="10"/>
      <c r="AJ161" s="15" t="s">
        <v>52</v>
      </c>
      <c r="AK161" s="10"/>
      <c r="AL161" s="10"/>
      <c r="AM161" s="10"/>
      <c r="AN161" s="15"/>
      <c r="AO161" s="10">
        <f t="shared" si="5"/>
        <v>0</v>
      </c>
      <c r="AP161" s="11" t="s">
        <v>52</v>
      </c>
      <c r="AQ161" s="11" t="s">
        <v>52</v>
      </c>
      <c r="AR161" s="11" t="s">
        <v>52</v>
      </c>
    </row>
    <row r="162" spans="1:44" ht="15.75" customHeight="1" x14ac:dyDescent="0.2">
      <c r="A162" s="10" t="s">
        <v>1109</v>
      </c>
      <c r="B162" s="10" t="s">
        <v>855</v>
      </c>
      <c r="C162" s="10" t="s">
        <v>1110</v>
      </c>
      <c r="D162" s="10" t="s">
        <v>866</v>
      </c>
      <c r="E162" s="10" t="s">
        <v>1111</v>
      </c>
      <c r="F162" s="10" t="s">
        <v>897</v>
      </c>
      <c r="G162" s="20" t="s">
        <v>1112</v>
      </c>
      <c r="H162" s="10" t="s">
        <v>1113</v>
      </c>
      <c r="I162" s="10" t="s">
        <v>52</v>
      </c>
      <c r="J162" s="10"/>
      <c r="K162" s="10"/>
      <c r="L162" s="10" t="s">
        <v>92</v>
      </c>
      <c r="M162" s="10"/>
      <c r="N162" s="10" t="s">
        <v>55</v>
      </c>
      <c r="O162" s="10" t="str">
        <f>VLOOKUP(G162,'Sheet 1 (2)'!$H$4:$M$536,6,FALSE)</f>
        <v/>
      </c>
      <c r="P162" s="10" t="str">
        <f t="shared" ref="P162:P167" si="28">IF(N162&lt;&gt;"",N162,O162)</f>
        <v/>
      </c>
      <c r="Q162" s="10"/>
      <c r="R162" s="10" t="s">
        <v>264</v>
      </c>
      <c r="S162" s="10" t="s">
        <v>55</v>
      </c>
      <c r="T162" s="10" t="str">
        <f>VLOOKUP(G162,'Sheet 1 (2)'!$H$4:$O$536,8,FALSE)</f>
        <v/>
      </c>
      <c r="U162" s="10" t="str">
        <f t="shared" ref="U162:U167" si="29">IF(S162&lt;&gt;"",S162,T162)</f>
        <v/>
      </c>
      <c r="V162" s="10"/>
      <c r="W162" s="10" t="s">
        <v>55</v>
      </c>
      <c r="X162" s="10" t="str">
        <f>VLOOKUP(G162,'Sheet 1 (2)'!$H$4:$Q$536,10,FALSE)</f>
        <v/>
      </c>
      <c r="Y162" s="10" t="str">
        <f t="shared" ref="Y162:Y206" si="30">IF(W162&lt;&gt;"",W162,X162)</f>
        <v/>
      </c>
      <c r="Z162" s="10"/>
      <c r="AA162" s="10" t="s">
        <v>55</v>
      </c>
      <c r="AB162" s="10" t="str">
        <f>VLOOKUP(G162,'Sheet 1 (2)'!$H$4:$S$536,12,FALSE)</f>
        <v/>
      </c>
      <c r="AC162" s="10" t="str">
        <f t="shared" ref="AC162:AC172" si="31">IF(AA162&lt;&gt;"",AA162,AB162)</f>
        <v/>
      </c>
      <c r="AD162" s="10" t="s">
        <v>55</v>
      </c>
      <c r="AE162" s="10" t="str">
        <f>VLOOKUP(G162,'Sheet 1 (2)'!$H$4:$AF$536,25,FALSE)</f>
        <v/>
      </c>
      <c r="AF162" s="10" t="s">
        <v>87</v>
      </c>
      <c r="AG162" s="10" t="str">
        <f t="shared" ref="AG162:AG167" si="32">IF(AD162&lt;&gt;"",AD162,AE162)</f>
        <v/>
      </c>
      <c r="AH162" s="10" t="s">
        <v>55</v>
      </c>
      <c r="AI162" s="10" t="str">
        <f>VLOOKUP(G162,'Sheet 1 (2)'!$H$4:$AG$536,26,FALSE)</f>
        <v>NO</v>
      </c>
      <c r="AJ162" s="10" t="s">
        <v>52</v>
      </c>
      <c r="AK162" s="10" t="s">
        <v>55</v>
      </c>
      <c r="AL162" s="10" t="str">
        <f>VLOOKUP(G162,'Sheet 1 (2)'!$H$4:$AH$536,27,FALSE)</f>
        <v>Definir número fijo por categoría</v>
      </c>
      <c r="AM162" s="10" t="str">
        <f t="shared" ref="AM162:AM167" si="33">IF(AK162&lt;&gt;"",AK162,AL162)</f>
        <v>Definir número fijo por categoría</v>
      </c>
      <c r="AN162" s="10">
        <v>1</v>
      </c>
      <c r="AO162" s="10">
        <f t="shared" si="5"/>
        <v>0</v>
      </c>
      <c r="AP162" s="11"/>
      <c r="AQ162" s="11"/>
      <c r="AR162" s="11"/>
    </row>
    <row r="163" spans="1:44" ht="15.75" customHeight="1" x14ac:dyDescent="0.2">
      <c r="A163" s="10" t="s">
        <v>1109</v>
      </c>
      <c r="B163" s="10" t="s">
        <v>855</v>
      </c>
      <c r="C163" s="10" t="s">
        <v>1110</v>
      </c>
      <c r="D163" s="10" t="s">
        <v>866</v>
      </c>
      <c r="E163" s="10" t="s">
        <v>1111</v>
      </c>
      <c r="F163" s="10" t="s">
        <v>897</v>
      </c>
      <c r="G163" s="20" t="s">
        <v>1114</v>
      </c>
      <c r="H163" s="10" t="s">
        <v>1115</v>
      </c>
      <c r="I163" s="10" t="s">
        <v>52</v>
      </c>
      <c r="J163" s="10"/>
      <c r="K163" s="10"/>
      <c r="L163" s="10" t="s">
        <v>92</v>
      </c>
      <c r="M163" s="10"/>
      <c r="N163" s="10" t="s">
        <v>55</v>
      </c>
      <c r="O163" s="10" t="str">
        <f>VLOOKUP(G163,'Sheet 1 (2)'!$H$4:$M$536,6,FALSE)</f>
        <v/>
      </c>
      <c r="P163" s="10" t="str">
        <f t="shared" si="28"/>
        <v/>
      </c>
      <c r="Q163" s="10"/>
      <c r="R163" s="10" t="s">
        <v>264</v>
      </c>
      <c r="S163" s="10" t="s">
        <v>55</v>
      </c>
      <c r="T163" s="10" t="str">
        <f>VLOOKUP(G163,'Sheet 1 (2)'!$H$4:$O$536,8,FALSE)</f>
        <v/>
      </c>
      <c r="U163" s="10" t="str">
        <f t="shared" si="29"/>
        <v/>
      </c>
      <c r="V163" s="10"/>
      <c r="W163" s="10" t="s">
        <v>55</v>
      </c>
      <c r="X163" s="10" t="str">
        <f>VLOOKUP(G163,'Sheet 1 (2)'!$H$4:$Q$536,10,FALSE)</f>
        <v/>
      </c>
      <c r="Y163" s="10" t="str">
        <f t="shared" si="30"/>
        <v/>
      </c>
      <c r="Z163" s="10"/>
      <c r="AA163" s="10" t="s">
        <v>55</v>
      </c>
      <c r="AB163" s="10" t="str">
        <f>VLOOKUP(G163,'Sheet 1 (2)'!$H$4:$S$536,12,FALSE)</f>
        <v/>
      </c>
      <c r="AC163" s="10" t="str">
        <f t="shared" si="31"/>
        <v/>
      </c>
      <c r="AD163" s="10" t="s">
        <v>55</v>
      </c>
      <c r="AE163" s="10" t="str">
        <f>VLOOKUP(G163,'Sheet 1 (2)'!$H$4:$AF$536,25,FALSE)</f>
        <v/>
      </c>
      <c r="AF163" s="10" t="s">
        <v>87</v>
      </c>
      <c r="AG163" s="10" t="str">
        <f t="shared" si="32"/>
        <v/>
      </c>
      <c r="AH163" s="10" t="s">
        <v>55</v>
      </c>
      <c r="AI163" s="10" t="str">
        <f>VLOOKUP(G163,'Sheet 1 (2)'!$H$4:$AG$536,26,FALSE)</f>
        <v>NO</v>
      </c>
      <c r="AJ163" s="10" t="s">
        <v>52</v>
      </c>
      <c r="AK163" s="10" t="s">
        <v>55</v>
      </c>
      <c r="AL163" s="10" t="str">
        <f>VLOOKUP(G163,'Sheet 1 (2)'!$H$4:$AH$536,27,FALSE)</f>
        <v>Definir número fijo por categoría</v>
      </c>
      <c r="AM163" s="10" t="str">
        <f t="shared" si="33"/>
        <v>Definir número fijo por categoría</v>
      </c>
      <c r="AN163" s="10">
        <v>1</v>
      </c>
      <c r="AO163" s="10">
        <f t="shared" si="5"/>
        <v>0</v>
      </c>
      <c r="AP163" s="11"/>
      <c r="AQ163" s="11"/>
      <c r="AR163" s="11"/>
    </row>
    <row r="164" spans="1:44" ht="15.75" customHeight="1" x14ac:dyDescent="0.2">
      <c r="A164" s="10" t="s">
        <v>1109</v>
      </c>
      <c r="B164" s="10" t="s">
        <v>855</v>
      </c>
      <c r="C164" s="10" t="s">
        <v>1110</v>
      </c>
      <c r="D164" s="10" t="s">
        <v>866</v>
      </c>
      <c r="E164" s="10" t="s">
        <v>1117</v>
      </c>
      <c r="F164" s="10" t="s">
        <v>899</v>
      </c>
      <c r="G164" s="20" t="s">
        <v>1118</v>
      </c>
      <c r="H164" s="10" t="s">
        <v>1119</v>
      </c>
      <c r="I164" s="10" t="s">
        <v>52</v>
      </c>
      <c r="J164" s="10"/>
      <c r="K164" s="10"/>
      <c r="L164" s="10" t="s">
        <v>1120</v>
      </c>
      <c r="M164" s="10"/>
      <c r="N164" s="10" t="s">
        <v>55</v>
      </c>
      <c r="O164" s="10" t="str">
        <f>VLOOKUP(G164,'Sheet 1 (2)'!$H$4:$M$536,6,FALSE)</f>
        <v/>
      </c>
      <c r="P164" s="10" t="str">
        <f t="shared" si="28"/>
        <v/>
      </c>
      <c r="Q164" s="10"/>
      <c r="R164" s="10" t="s">
        <v>264</v>
      </c>
      <c r="S164" s="10" t="s">
        <v>55</v>
      </c>
      <c r="T164" s="10" t="str">
        <f>VLOOKUP(G164,'Sheet 1 (2)'!$H$4:$O$536,8,FALSE)</f>
        <v/>
      </c>
      <c r="U164" s="10" t="str">
        <f t="shared" si="29"/>
        <v/>
      </c>
      <c r="V164" s="10"/>
      <c r="W164" s="10" t="s">
        <v>55</v>
      </c>
      <c r="X164" s="10" t="str">
        <f>VLOOKUP(G164,'Sheet 1 (2)'!$H$4:$Q$536,10,FALSE)</f>
        <v/>
      </c>
      <c r="Y164" s="10" t="str">
        <f t="shared" si="30"/>
        <v/>
      </c>
      <c r="Z164" s="10" t="s">
        <v>1121</v>
      </c>
      <c r="AA164" s="10" t="s">
        <v>55</v>
      </c>
      <c r="AB164" s="10" t="str">
        <f>VLOOKUP(G164,'Sheet 1 (2)'!$H$4:$S$536,12,FALSE)</f>
        <v/>
      </c>
      <c r="AC164" s="10" t="str">
        <f t="shared" si="31"/>
        <v/>
      </c>
      <c r="AD164" s="10" t="s">
        <v>55</v>
      </c>
      <c r="AE164" s="10" t="str">
        <f>VLOOKUP(G164,'Sheet 1 (2)'!$H$4:$AF$536,25,FALSE)</f>
        <v/>
      </c>
      <c r="AF164" s="10" t="s">
        <v>87</v>
      </c>
      <c r="AG164" s="10" t="str">
        <f t="shared" si="32"/>
        <v/>
      </c>
      <c r="AH164" s="10" t="s">
        <v>55</v>
      </c>
      <c r="AI164" s="10" t="str">
        <f>VLOOKUP(G164,'Sheet 1 (2)'!$H$4:$AG$536,26,FALSE)</f>
        <v>NO</v>
      </c>
      <c r="AJ164" s="10" t="s">
        <v>52</v>
      </c>
      <c r="AK164" s="10" t="s">
        <v>55</v>
      </c>
      <c r="AL164" s="10" t="str">
        <f>VLOOKUP(G164,'Sheet 1 (2)'!$H$4:$AH$536,27,FALSE)</f>
        <v>Se revisará para establecer un número fijo y definir categorías de establecimiento</v>
      </c>
      <c r="AM164" s="10" t="str">
        <f t="shared" si="33"/>
        <v>Se revisará para establecer un número fijo y definir categorías de establecimiento</v>
      </c>
      <c r="AN164" s="10">
        <v>1</v>
      </c>
      <c r="AO164" s="10">
        <f t="shared" si="5"/>
        <v>0</v>
      </c>
      <c r="AP164" s="11"/>
      <c r="AQ164" s="11"/>
      <c r="AR164" s="11"/>
    </row>
    <row r="165" spans="1:44" ht="15.75" customHeight="1" x14ac:dyDescent="0.2">
      <c r="A165" s="10" t="s">
        <v>1109</v>
      </c>
      <c r="B165" s="10" t="s">
        <v>855</v>
      </c>
      <c r="C165" s="10" t="s">
        <v>1110</v>
      </c>
      <c r="D165" s="10" t="s">
        <v>866</v>
      </c>
      <c r="E165" s="10" t="s">
        <v>1117</v>
      </c>
      <c r="F165" s="10" t="s">
        <v>899</v>
      </c>
      <c r="G165" s="20" t="s">
        <v>1122</v>
      </c>
      <c r="H165" s="10" t="s">
        <v>1123</v>
      </c>
      <c r="I165" s="10" t="s">
        <v>52</v>
      </c>
      <c r="J165" s="10"/>
      <c r="K165" s="10"/>
      <c r="L165" s="10" t="s">
        <v>1124</v>
      </c>
      <c r="M165" s="10"/>
      <c r="N165" s="10" t="s">
        <v>55</v>
      </c>
      <c r="O165" s="10" t="str">
        <f>VLOOKUP(G165,'Sheet 1 (2)'!$H$4:$M$536,6,FALSE)</f>
        <v/>
      </c>
      <c r="P165" s="10" t="str">
        <f t="shared" si="28"/>
        <v/>
      </c>
      <c r="Q165" s="10"/>
      <c r="R165" s="10" t="s">
        <v>264</v>
      </c>
      <c r="S165" s="10" t="s">
        <v>55</v>
      </c>
      <c r="T165" s="10" t="str">
        <f>VLOOKUP(G165,'Sheet 1 (2)'!$H$4:$O$536,8,FALSE)</f>
        <v/>
      </c>
      <c r="U165" s="10" t="str">
        <f t="shared" si="29"/>
        <v/>
      </c>
      <c r="V165" s="10"/>
      <c r="W165" s="10" t="s">
        <v>55</v>
      </c>
      <c r="X165" s="10" t="str">
        <f>VLOOKUP(G165,'Sheet 1 (2)'!$H$4:$Q$536,10,FALSE)</f>
        <v/>
      </c>
      <c r="Y165" s="10" t="str">
        <f t="shared" si="30"/>
        <v/>
      </c>
      <c r="Z165" s="10"/>
      <c r="AA165" s="10" t="s">
        <v>55</v>
      </c>
      <c r="AB165" s="10" t="str">
        <f>VLOOKUP(G165,'Sheet 1 (2)'!$H$4:$S$536,12,FALSE)</f>
        <v/>
      </c>
      <c r="AC165" s="10" t="str">
        <f t="shared" si="31"/>
        <v/>
      </c>
      <c r="AD165" s="10" t="s">
        <v>55</v>
      </c>
      <c r="AE165" s="10" t="str">
        <f>VLOOKUP(G165,'Sheet 1 (2)'!$H$4:$AF$536,25,FALSE)</f>
        <v/>
      </c>
      <c r="AF165" s="10" t="s">
        <v>87</v>
      </c>
      <c r="AG165" s="10" t="str">
        <f t="shared" si="32"/>
        <v/>
      </c>
      <c r="AH165" s="10" t="s">
        <v>55</v>
      </c>
      <c r="AI165" s="10" t="str">
        <f>VLOOKUP(G165,'Sheet 1 (2)'!$H$4:$AG$536,26,FALSE)</f>
        <v>NO</v>
      </c>
      <c r="AJ165" s="10" t="s">
        <v>52</v>
      </c>
      <c r="AK165" s="10" t="s">
        <v>55</v>
      </c>
      <c r="AL165" s="10" t="str">
        <f>VLOOKUP(G165,'Sheet 1 (2)'!$H$4:$AH$536,27,FALSE)</f>
        <v>Revisar para tal vez establecer un número fijo por tipo de establecimiento, ejem. 5 comunidades por cada tipo de atención</v>
      </c>
      <c r="AM165" s="10" t="str">
        <f t="shared" si="33"/>
        <v>Revisar para tal vez establecer un número fijo por tipo de establecimiento, ejem. 5 comunidades por cada tipo de atención</v>
      </c>
      <c r="AN165" s="10">
        <v>1</v>
      </c>
      <c r="AO165" s="10">
        <f t="shared" si="5"/>
        <v>0</v>
      </c>
      <c r="AP165" s="11"/>
      <c r="AQ165" s="11"/>
      <c r="AR165" s="11"/>
    </row>
    <row r="166" spans="1:44" ht="15.75" customHeight="1" x14ac:dyDescent="0.2">
      <c r="A166" s="10" t="s">
        <v>1109</v>
      </c>
      <c r="B166" s="10" t="s">
        <v>855</v>
      </c>
      <c r="C166" s="10" t="s">
        <v>1110</v>
      </c>
      <c r="D166" s="10" t="s">
        <v>866</v>
      </c>
      <c r="E166" s="10" t="s">
        <v>1117</v>
      </c>
      <c r="F166" s="10" t="s">
        <v>899</v>
      </c>
      <c r="G166" s="20" t="s">
        <v>1130</v>
      </c>
      <c r="H166" s="10" t="s">
        <v>1131</v>
      </c>
      <c r="I166" s="10" t="s">
        <v>52</v>
      </c>
      <c r="J166" s="10"/>
      <c r="K166" s="10"/>
      <c r="L166" s="10" t="s">
        <v>75</v>
      </c>
      <c r="M166" s="10"/>
      <c r="N166" s="10" t="s">
        <v>55</v>
      </c>
      <c r="O166" s="10" t="str">
        <f>VLOOKUP(G166,'Sheet 1 (2)'!$H$4:$M$536,6,FALSE)</f>
        <v/>
      </c>
      <c r="P166" s="10" t="str">
        <f t="shared" si="28"/>
        <v/>
      </c>
      <c r="Q166" s="10"/>
      <c r="R166" s="10" t="s">
        <v>264</v>
      </c>
      <c r="S166" s="10" t="s">
        <v>55</v>
      </c>
      <c r="T166" s="10" t="str">
        <f>VLOOKUP(G166,'Sheet 1 (2)'!$H$4:$O$536,8,FALSE)</f>
        <v/>
      </c>
      <c r="U166" s="10" t="str">
        <f t="shared" si="29"/>
        <v/>
      </c>
      <c r="V166" s="10"/>
      <c r="W166" s="10" t="s">
        <v>55</v>
      </c>
      <c r="X166" s="10" t="str">
        <f>VLOOKUP(G166,'Sheet 1 (2)'!$H$4:$Q$536,10,FALSE)</f>
        <v/>
      </c>
      <c r="Y166" s="10" t="str">
        <f t="shared" si="30"/>
        <v/>
      </c>
      <c r="Z166" s="10" t="s">
        <v>1141</v>
      </c>
      <c r="AA166" s="10" t="s">
        <v>55</v>
      </c>
      <c r="AB166" s="10" t="str">
        <f>VLOOKUP(G166,'Sheet 1 (2)'!$H$4:$S$536,12,FALSE)</f>
        <v/>
      </c>
      <c r="AC166" s="10" t="str">
        <f t="shared" si="31"/>
        <v/>
      </c>
      <c r="AD166" s="10" t="s">
        <v>55</v>
      </c>
      <c r="AE166" s="10" t="str">
        <f>VLOOKUP(G166,'Sheet 1 (2)'!$H$4:$AF$536,25,FALSE)</f>
        <v/>
      </c>
      <c r="AF166" s="10" t="s">
        <v>79</v>
      </c>
      <c r="AG166" s="10" t="str">
        <f t="shared" si="32"/>
        <v/>
      </c>
      <c r="AH166" s="10" t="s">
        <v>55</v>
      </c>
      <c r="AI166" s="10" t="str">
        <f>VLOOKUP(G166,'Sheet 1 (2)'!$H$4:$AG$536,26,FALSE)</f>
        <v>NO</v>
      </c>
      <c r="AJ166" s="10" t="s">
        <v>52</v>
      </c>
      <c r="AK166" s="10" t="s">
        <v>55</v>
      </c>
      <c r="AL166" s="10" t="str">
        <f>VLOOKUP(G166,'Sheet 1 (2)'!$H$4:$AH$536,27,FALSE)</f>
        <v>Se revisará para establecer un número fijo y definir categorías de establecimiento</v>
      </c>
      <c r="AM166" s="10" t="str">
        <f t="shared" si="33"/>
        <v>Se revisará para establecer un número fijo y definir categorías de establecimiento</v>
      </c>
      <c r="AN166" s="10">
        <v>1</v>
      </c>
      <c r="AO166" s="10">
        <f t="shared" si="5"/>
        <v>0</v>
      </c>
      <c r="AP166" s="11"/>
      <c r="AQ166" s="11"/>
      <c r="AR166" s="11"/>
    </row>
    <row r="167" spans="1:44" ht="15.75" customHeight="1" x14ac:dyDescent="0.2">
      <c r="A167" s="10" t="s">
        <v>1109</v>
      </c>
      <c r="B167" s="10" t="s">
        <v>855</v>
      </c>
      <c r="C167" s="10" t="s">
        <v>1110</v>
      </c>
      <c r="D167" s="10" t="s">
        <v>866</v>
      </c>
      <c r="E167" s="10" t="s">
        <v>1111</v>
      </c>
      <c r="F167" s="10" t="s">
        <v>897</v>
      </c>
      <c r="G167" s="20" t="s">
        <v>1150</v>
      </c>
      <c r="H167" s="10" t="s">
        <v>1151</v>
      </c>
      <c r="I167" s="10" t="s">
        <v>52</v>
      </c>
      <c r="J167" s="10"/>
      <c r="K167" s="10"/>
      <c r="L167" s="10" t="s">
        <v>53</v>
      </c>
      <c r="M167" s="10"/>
      <c r="N167" s="10" t="s">
        <v>55</v>
      </c>
      <c r="O167" s="10" t="str">
        <f>VLOOKUP(G167,'Sheet 1 (2)'!$H$4:$M$536,6,FALSE)</f>
        <v/>
      </c>
      <c r="P167" s="10" t="str">
        <f t="shared" si="28"/>
        <v/>
      </c>
      <c r="Q167" s="10"/>
      <c r="R167" s="10" t="s">
        <v>264</v>
      </c>
      <c r="S167" s="10" t="s">
        <v>55</v>
      </c>
      <c r="T167" s="10" t="str">
        <f>VLOOKUP(G167,'Sheet 1 (2)'!$H$4:$O$536,8,FALSE)</f>
        <v/>
      </c>
      <c r="U167" s="10" t="str">
        <f t="shared" si="29"/>
        <v/>
      </c>
      <c r="V167" s="10"/>
      <c r="W167" s="10" t="s">
        <v>55</v>
      </c>
      <c r="X167" s="10" t="str">
        <f>VLOOKUP(G167,'Sheet 1 (2)'!$H$4:$Q$536,10,FALSE)</f>
        <v/>
      </c>
      <c r="Y167" s="10" t="str">
        <f t="shared" si="30"/>
        <v/>
      </c>
      <c r="Z167" s="10" t="s">
        <v>1155</v>
      </c>
      <c r="AA167" s="10" t="s">
        <v>55</v>
      </c>
      <c r="AB167" s="10" t="str">
        <f>VLOOKUP(G167,'Sheet 1 (2)'!$H$4:$S$536,12,FALSE)</f>
        <v/>
      </c>
      <c r="AC167" s="10" t="str">
        <f t="shared" si="31"/>
        <v/>
      </c>
      <c r="AD167" s="10" t="s">
        <v>55</v>
      </c>
      <c r="AE167" s="10" t="str">
        <f>VLOOKUP(G167,'Sheet 1 (2)'!$H$4:$AF$536,25,FALSE)</f>
        <v/>
      </c>
      <c r="AF167" s="10" t="s">
        <v>58</v>
      </c>
      <c r="AG167" s="10" t="str">
        <f t="shared" si="32"/>
        <v/>
      </c>
      <c r="AH167" s="10" t="s">
        <v>55</v>
      </c>
      <c r="AI167" s="10" t="str">
        <f>VLOOKUP(G167,'Sheet 1 (2)'!$H$4:$AG$536,26,FALSE)</f>
        <v>NO</v>
      </c>
      <c r="AJ167" s="10" t="s">
        <v>52</v>
      </c>
      <c r="AK167" s="10" t="s">
        <v>55</v>
      </c>
      <c r="AL167" s="10" t="str">
        <f>VLOOKUP(G167,'Sheet 1 (2)'!$H$4:$AH$536,27,FALSE)</f>
        <v>Se revisará para establecer un número fijo y definir categorías de establecimiento</v>
      </c>
      <c r="AM167" s="10" t="str">
        <f t="shared" si="33"/>
        <v>Se revisará para establecer un número fijo y definir categorías de establecimiento</v>
      </c>
      <c r="AN167" s="10">
        <v>1</v>
      </c>
      <c r="AO167" s="10">
        <f t="shared" si="5"/>
        <v>0</v>
      </c>
      <c r="AP167" s="11"/>
      <c r="AQ167" s="11"/>
      <c r="AR167" s="11"/>
    </row>
    <row r="168" spans="1:44" ht="15.75" customHeight="1" x14ac:dyDescent="0.2">
      <c r="A168" s="10" t="s">
        <v>1109</v>
      </c>
      <c r="B168" s="10" t="s">
        <v>855</v>
      </c>
      <c r="C168" s="10" t="s">
        <v>1161</v>
      </c>
      <c r="D168" s="10" t="s">
        <v>867</v>
      </c>
      <c r="E168" s="10" t="s">
        <v>1162</v>
      </c>
      <c r="F168" s="10" t="s">
        <v>903</v>
      </c>
      <c r="G168" s="20" t="s">
        <v>1163</v>
      </c>
      <c r="H168" s="10" t="s">
        <v>1164</v>
      </c>
      <c r="I168" s="10" t="s">
        <v>52</v>
      </c>
      <c r="J168" s="10"/>
      <c r="K168" s="10" t="s">
        <v>52</v>
      </c>
      <c r="L168" s="10" t="s">
        <v>1165</v>
      </c>
      <c r="M168" s="10" t="s">
        <v>1166</v>
      </c>
      <c r="N168" s="10" t="s">
        <v>55</v>
      </c>
      <c r="O168" s="10" t="str">
        <f>VLOOKUP(G168,'Sheet 1 (2)'!$H$4:$M$536,6,FALSE)</f>
        <v/>
      </c>
      <c r="P168" s="15" t="s">
        <v>1167</v>
      </c>
      <c r="Q168" s="10"/>
      <c r="R168" s="10" t="s">
        <v>264</v>
      </c>
      <c r="S168" s="10" t="s">
        <v>55</v>
      </c>
      <c r="T168" s="10" t="str">
        <f>VLOOKUP(G168,'Sheet 1 (2)'!$H$4:$O$536,8,FALSE)</f>
        <v/>
      </c>
      <c r="U168" s="10" t="s">
        <v>1168</v>
      </c>
      <c r="V168" s="10"/>
      <c r="W168" s="10" t="s">
        <v>55</v>
      </c>
      <c r="X168" s="10" t="str">
        <f>VLOOKUP(G168,'Sheet 1 (2)'!$H$4:$Q$536,10,FALSE)</f>
        <v/>
      </c>
      <c r="Y168" s="10" t="str">
        <f t="shared" si="30"/>
        <v/>
      </c>
      <c r="Z168" s="10" t="s">
        <v>1169</v>
      </c>
      <c r="AA168" s="10" t="s">
        <v>55</v>
      </c>
      <c r="AB168" s="10" t="str">
        <f>VLOOKUP(G168,'Sheet 1 (2)'!$H$4:$S$536,12,FALSE)</f>
        <v/>
      </c>
      <c r="AC168" s="10" t="str">
        <f t="shared" si="31"/>
        <v/>
      </c>
      <c r="AD168" s="10" t="s">
        <v>55</v>
      </c>
      <c r="AE168" s="10" t="str">
        <f>VLOOKUP(G168,'Sheet 1 (2)'!$H$4:$AF$536,25,FALSE)</f>
        <v/>
      </c>
      <c r="AF168" s="10" t="s">
        <v>87</v>
      </c>
      <c r="AG168" s="10" t="s">
        <v>1171</v>
      </c>
      <c r="AH168" s="10" t="s">
        <v>55</v>
      </c>
      <c r="AI168" s="10" t="str">
        <f>VLOOKUP(G168,'Sheet 1 (2)'!$H$4:$AG$536,26,FALSE)</f>
        <v>SI</v>
      </c>
      <c r="AJ168" s="10" t="s">
        <v>82</v>
      </c>
      <c r="AK168" s="10" t="s">
        <v>55</v>
      </c>
      <c r="AL168" s="10" t="str">
        <f>VLOOKUP(G168,'Sheet 1 (2)'!$H$4:$AH$536,27,FALSE)</f>
        <v/>
      </c>
      <c r="AM168" s="10" t="s">
        <v>1175</v>
      </c>
      <c r="AN168" s="10">
        <v>1</v>
      </c>
      <c r="AO168" s="10">
        <f t="shared" si="5"/>
        <v>1</v>
      </c>
      <c r="AP168" s="11" t="s">
        <v>52</v>
      </c>
      <c r="AQ168" s="11" t="s">
        <v>1176</v>
      </c>
      <c r="AR168" s="11"/>
    </row>
    <row r="169" spans="1:44" ht="15.75" customHeight="1" x14ac:dyDescent="0.2">
      <c r="A169" s="10" t="s">
        <v>1109</v>
      </c>
      <c r="B169" s="10" t="s">
        <v>855</v>
      </c>
      <c r="C169" s="10" t="s">
        <v>1177</v>
      </c>
      <c r="D169" s="10" t="s">
        <v>872</v>
      </c>
      <c r="E169" s="10" t="s">
        <v>1178</v>
      </c>
      <c r="F169" s="10" t="s">
        <v>905</v>
      </c>
      <c r="G169" s="20" t="s">
        <v>1179</v>
      </c>
      <c r="H169" s="10" t="s">
        <v>1180</v>
      </c>
      <c r="I169" s="10" t="s">
        <v>52</v>
      </c>
      <c r="J169" s="10"/>
      <c r="K169" s="10" t="s">
        <v>52</v>
      </c>
      <c r="L169" s="10" t="s">
        <v>1165</v>
      </c>
      <c r="M169" s="10"/>
      <c r="N169" s="10" t="s">
        <v>55</v>
      </c>
      <c r="O169" s="10" t="str">
        <f>VLOOKUP(G169,'Sheet 1 (2)'!$H$4:$M$536,6,FALSE)</f>
        <v/>
      </c>
      <c r="P169" s="10" t="str">
        <f>IF(N169&lt;&gt;"",N169,O169)</f>
        <v/>
      </c>
      <c r="Q169" s="10"/>
      <c r="R169" s="10" t="s">
        <v>264</v>
      </c>
      <c r="S169" s="10" t="s">
        <v>55</v>
      </c>
      <c r="T169" s="10" t="str">
        <f>VLOOKUP(G169,'Sheet 1 (2)'!$H$4:$O$536,8,FALSE)</f>
        <v/>
      </c>
      <c r="U169" s="10" t="str">
        <f t="shared" ref="U169:U172" si="34">IF(S169&lt;&gt;"",S169,T169)</f>
        <v/>
      </c>
      <c r="V169" s="10"/>
      <c r="W169" s="10" t="s">
        <v>55</v>
      </c>
      <c r="X169" s="10" t="str">
        <f>VLOOKUP(G169,'Sheet 1 (2)'!$H$4:$Q$536,10,FALSE)</f>
        <v/>
      </c>
      <c r="Y169" s="10" t="str">
        <f t="shared" si="30"/>
        <v/>
      </c>
      <c r="Z169" s="10" t="s">
        <v>1185</v>
      </c>
      <c r="AA169" s="10" t="s">
        <v>55</v>
      </c>
      <c r="AB169" s="10" t="str">
        <f>VLOOKUP(G169,'Sheet 1 (2)'!$H$4:$S$536,12,FALSE)</f>
        <v/>
      </c>
      <c r="AC169" s="10" t="str">
        <f t="shared" si="31"/>
        <v/>
      </c>
      <c r="AD169" s="10" t="s">
        <v>55</v>
      </c>
      <c r="AE169" s="10" t="str">
        <f>VLOOKUP(G169,'Sheet 1 (2)'!$H$4:$AF$536,25,FALSE)</f>
        <v/>
      </c>
      <c r="AF169" s="10" t="s">
        <v>87</v>
      </c>
      <c r="AG169" s="10" t="str">
        <f t="shared" ref="AG169:AG176" si="35">IF(AD169&lt;&gt;"",AD169,AE169)</f>
        <v/>
      </c>
      <c r="AH169" s="10" t="s">
        <v>55</v>
      </c>
      <c r="AI169" s="10" t="str">
        <f>VLOOKUP(G169,'Sheet 1 (2)'!$H$4:$AG$536,26,FALSE)</f>
        <v>NO</v>
      </c>
      <c r="AJ169" s="10" t="s">
        <v>52</v>
      </c>
      <c r="AK169" s="10" t="s">
        <v>55</v>
      </c>
      <c r="AL169" s="10" t="str">
        <f>VLOOKUP(G169,'Sheet 1 (2)'!$H$4:$AH$536,27,FALSE)</f>
        <v>Se revisará para establecer un número fijo y definir categorías de establecimiento</v>
      </c>
      <c r="AM169" s="10" t="str">
        <f t="shared" ref="AM169:AM170" si="36">IF(AK169&lt;&gt;"",AK169,AL169)</f>
        <v>Se revisará para establecer un número fijo y definir categorías de establecimiento</v>
      </c>
      <c r="AN169" s="10">
        <v>1</v>
      </c>
      <c r="AO169" s="10">
        <f t="shared" si="5"/>
        <v>0</v>
      </c>
      <c r="AP169" s="11"/>
      <c r="AQ169" s="11"/>
      <c r="AR169" s="11"/>
    </row>
    <row r="170" spans="1:44" ht="15.75" customHeight="1" x14ac:dyDescent="0.2">
      <c r="A170" s="10" t="s">
        <v>1109</v>
      </c>
      <c r="B170" s="10" t="s">
        <v>855</v>
      </c>
      <c r="C170" s="10" t="s">
        <v>1191</v>
      </c>
      <c r="D170" s="10" t="s">
        <v>864</v>
      </c>
      <c r="E170" s="10" t="s">
        <v>1192</v>
      </c>
      <c r="F170" s="10" t="s">
        <v>894</v>
      </c>
      <c r="G170" s="20" t="s">
        <v>1193</v>
      </c>
      <c r="H170" s="10" t="s">
        <v>1194</v>
      </c>
      <c r="I170" s="10" t="s">
        <v>82</v>
      </c>
      <c r="J170" s="10"/>
      <c r="K170" s="10" t="s">
        <v>52</v>
      </c>
      <c r="L170" s="10" t="s">
        <v>1196</v>
      </c>
      <c r="M170" s="10" t="s">
        <v>1197</v>
      </c>
      <c r="N170" s="10" t="s">
        <v>55</v>
      </c>
      <c r="O170" s="10" t="str">
        <f>VLOOKUP(G170,'Sheet 1 (2)'!$H$4:$M$536,6,FALSE)</f>
        <v/>
      </c>
      <c r="P170" s="10" t="s">
        <v>1199</v>
      </c>
      <c r="Q170" s="10"/>
      <c r="R170" s="10" t="s">
        <v>1200</v>
      </c>
      <c r="S170" s="10" t="s">
        <v>55</v>
      </c>
      <c r="T170" s="10" t="str">
        <f>VLOOKUP(G170,'Sheet 1 (2)'!$H$4:$O$536,8,FALSE)</f>
        <v/>
      </c>
      <c r="U170" s="10" t="str">
        <f t="shared" si="34"/>
        <v/>
      </c>
      <c r="V170" s="10"/>
      <c r="W170" s="10" t="s">
        <v>55</v>
      </c>
      <c r="X170" s="10" t="str">
        <f>VLOOKUP(G170,'Sheet 1 (2)'!$H$4:$Q$536,10,FALSE)</f>
        <v/>
      </c>
      <c r="Y170" s="10" t="str">
        <f t="shared" si="30"/>
        <v/>
      </c>
      <c r="Z170" s="10"/>
      <c r="AA170" s="10" t="s">
        <v>55</v>
      </c>
      <c r="AB170" s="10" t="str">
        <f>VLOOKUP(G170,'Sheet 1 (2)'!$H$4:$S$536,12,FALSE)</f>
        <v/>
      </c>
      <c r="AC170" s="10" t="str">
        <f t="shared" si="31"/>
        <v/>
      </c>
      <c r="AD170" s="10" t="s">
        <v>55</v>
      </c>
      <c r="AE170" s="10" t="str">
        <f>VLOOKUP(G170,'Sheet 1 (2)'!$H$4:$AF$536,25,FALSE)</f>
        <v/>
      </c>
      <c r="AF170" s="10" t="s">
        <v>270</v>
      </c>
      <c r="AG170" s="10" t="str">
        <f t="shared" si="35"/>
        <v/>
      </c>
      <c r="AH170" s="10" t="s">
        <v>55</v>
      </c>
      <c r="AI170" s="10" t="str">
        <f>VLOOKUP(G170,'Sheet 1 (2)'!$H$4:$AG$536,26,FALSE)</f>
        <v>SI</v>
      </c>
      <c r="AJ170" s="10" t="s">
        <v>82</v>
      </c>
      <c r="AK170" s="10" t="s">
        <v>55</v>
      </c>
      <c r="AL170" s="10" t="str">
        <f>VLOOKUP(G170,'Sheet 1 (2)'!$H$4:$AH$536,27,FALSE)</f>
        <v/>
      </c>
      <c r="AM170" s="10" t="str">
        <f t="shared" si="36"/>
        <v/>
      </c>
      <c r="AN170" s="10">
        <v>1</v>
      </c>
      <c r="AO170" s="10">
        <f t="shared" si="5"/>
        <v>1</v>
      </c>
      <c r="AP170" s="11" t="s">
        <v>82</v>
      </c>
      <c r="AQ170" s="11" t="s">
        <v>533</v>
      </c>
      <c r="AR170" s="11" t="s">
        <v>52</v>
      </c>
    </row>
    <row r="171" spans="1:44" ht="15.75" customHeight="1" x14ac:dyDescent="0.2">
      <c r="A171" s="10" t="s">
        <v>1109</v>
      </c>
      <c r="B171" s="10" t="s">
        <v>855</v>
      </c>
      <c r="C171" s="10" t="s">
        <v>1205</v>
      </c>
      <c r="D171" s="10" t="s">
        <v>876</v>
      </c>
      <c r="E171" s="10" t="s">
        <v>1206</v>
      </c>
      <c r="F171" s="10" t="s">
        <v>911</v>
      </c>
      <c r="G171" s="20" t="s">
        <v>1207</v>
      </c>
      <c r="H171" s="10" t="s">
        <v>1208</v>
      </c>
      <c r="I171" s="10" t="s">
        <v>52</v>
      </c>
      <c r="J171" s="10"/>
      <c r="K171" s="10"/>
      <c r="L171" s="10" t="s">
        <v>53</v>
      </c>
      <c r="M171" s="10" t="s">
        <v>1211</v>
      </c>
      <c r="N171" s="10" t="s">
        <v>55</v>
      </c>
      <c r="O171" s="10" t="str">
        <f>VLOOKUP(G171,'Sheet 1 (2)'!$H$4:$M$536,6,FALSE)</f>
        <v/>
      </c>
      <c r="P171" s="10" t="str">
        <f t="shared" ref="P171:P172" si="37">IF(N171&lt;&gt;"",N171,O171)</f>
        <v/>
      </c>
      <c r="Q171" s="10"/>
      <c r="R171" s="10" t="s">
        <v>220</v>
      </c>
      <c r="S171" s="10" t="s">
        <v>55</v>
      </c>
      <c r="T171" s="10" t="str">
        <f>VLOOKUP(G171,'Sheet 1 (2)'!$H$4:$O$536,8,FALSE)</f>
        <v/>
      </c>
      <c r="U171" s="10" t="str">
        <f t="shared" si="34"/>
        <v/>
      </c>
      <c r="V171" s="10"/>
      <c r="W171" s="10" t="s">
        <v>55</v>
      </c>
      <c r="X171" s="10" t="str">
        <f>VLOOKUP(G171,'Sheet 1 (2)'!$H$4:$Q$536,10,FALSE)</f>
        <v/>
      </c>
      <c r="Y171" s="10" t="str">
        <f t="shared" si="30"/>
        <v/>
      </c>
      <c r="Z171" s="10" t="s">
        <v>1216</v>
      </c>
      <c r="AA171" s="10" t="s">
        <v>55</v>
      </c>
      <c r="AB171" s="10" t="str">
        <f>VLOOKUP(G171,'Sheet 1 (2)'!$H$4:$S$536,12,FALSE)</f>
        <v/>
      </c>
      <c r="AC171" s="10" t="str">
        <f t="shared" si="31"/>
        <v/>
      </c>
      <c r="AD171" s="10" t="s">
        <v>55</v>
      </c>
      <c r="AE171" s="10" t="str">
        <f>VLOOKUP(G171,'Sheet 1 (2)'!$H$4:$AF$536,25,FALSE)</f>
        <v/>
      </c>
      <c r="AF171" s="10" t="s">
        <v>58</v>
      </c>
      <c r="AG171" s="10" t="str">
        <f t="shared" si="35"/>
        <v/>
      </c>
      <c r="AH171" s="10" t="s">
        <v>55</v>
      </c>
      <c r="AI171" s="10" t="str">
        <f>VLOOKUP(G171,'Sheet 1 (2)'!$H$4:$AG$536,26,FALSE)</f>
        <v>NO</v>
      </c>
      <c r="AJ171" s="10" t="s">
        <v>52</v>
      </c>
      <c r="AK171" s="10" t="s">
        <v>55</v>
      </c>
      <c r="AL171" s="10">
        <f>VLOOKUP(G171,'Sheet 1 (2)'!$H$4:$AH$536,27,FALSE)</f>
        <v>0</v>
      </c>
      <c r="AM171" s="10" t="s">
        <v>1219</v>
      </c>
      <c r="AN171" s="10">
        <v>1</v>
      </c>
      <c r="AO171" s="10">
        <f t="shared" si="5"/>
        <v>0</v>
      </c>
      <c r="AP171" s="11"/>
      <c r="AQ171" s="11"/>
      <c r="AR171" s="11"/>
    </row>
    <row r="172" spans="1:44" ht="15.75" customHeight="1" x14ac:dyDescent="0.2">
      <c r="A172" s="10" t="s">
        <v>1109</v>
      </c>
      <c r="B172" s="10" t="s">
        <v>855</v>
      </c>
      <c r="C172" s="10" t="s">
        <v>1205</v>
      </c>
      <c r="D172" s="10" t="s">
        <v>876</v>
      </c>
      <c r="E172" s="10" t="s">
        <v>1206</v>
      </c>
      <c r="F172" s="10" t="s">
        <v>911</v>
      </c>
      <c r="G172" s="20" t="s">
        <v>1221</v>
      </c>
      <c r="H172" s="10" t="s">
        <v>1222</v>
      </c>
      <c r="I172" s="10" t="s">
        <v>82</v>
      </c>
      <c r="J172" s="10"/>
      <c r="K172" s="10"/>
      <c r="L172" s="10" t="s">
        <v>53</v>
      </c>
      <c r="M172" s="10" t="s">
        <v>1224</v>
      </c>
      <c r="N172" s="10" t="s">
        <v>55</v>
      </c>
      <c r="O172" s="10" t="str">
        <f>VLOOKUP(G172,'Sheet 1 (2)'!$H$4:$M$536,6,FALSE)</f>
        <v/>
      </c>
      <c r="P172" s="10" t="str">
        <f t="shared" si="37"/>
        <v/>
      </c>
      <c r="Q172" s="10"/>
      <c r="R172" s="10" t="s">
        <v>220</v>
      </c>
      <c r="S172" s="10" t="s">
        <v>55</v>
      </c>
      <c r="T172" s="10" t="str">
        <f>VLOOKUP(G172,'Sheet 1 (2)'!$H$4:$O$536,8,FALSE)</f>
        <v/>
      </c>
      <c r="U172" s="10" t="str">
        <f t="shared" si="34"/>
        <v/>
      </c>
      <c r="V172" s="10"/>
      <c r="W172" s="10" t="s">
        <v>55</v>
      </c>
      <c r="X172" s="10" t="str">
        <f>VLOOKUP(G172,'Sheet 1 (2)'!$H$4:$Q$536,10,FALSE)</f>
        <v/>
      </c>
      <c r="Y172" s="10" t="str">
        <f t="shared" si="30"/>
        <v/>
      </c>
      <c r="Z172" s="10" t="s">
        <v>1216</v>
      </c>
      <c r="AA172" s="10" t="s">
        <v>55</v>
      </c>
      <c r="AB172" s="10" t="str">
        <f>VLOOKUP(G172,'Sheet 1 (2)'!$H$4:$S$536,12,FALSE)</f>
        <v/>
      </c>
      <c r="AC172" s="10" t="str">
        <f t="shared" si="31"/>
        <v/>
      </c>
      <c r="AD172" s="10" t="s">
        <v>55</v>
      </c>
      <c r="AE172" s="10" t="str">
        <f>VLOOKUP(G172,'Sheet 1 (2)'!$H$4:$AF$536,25,FALSE)</f>
        <v/>
      </c>
      <c r="AF172" s="10" t="s">
        <v>58</v>
      </c>
      <c r="AG172" s="10" t="str">
        <f t="shared" si="35"/>
        <v/>
      </c>
      <c r="AH172" s="10" t="s">
        <v>55</v>
      </c>
      <c r="AI172" s="10" t="str">
        <f>VLOOKUP(G172,'Sheet 1 (2)'!$H$4:$AG$536,26,FALSE)</f>
        <v>NO</v>
      </c>
      <c r="AJ172" s="10" t="s">
        <v>52</v>
      </c>
      <c r="AK172" s="10" t="s">
        <v>55</v>
      </c>
      <c r="AL172" s="10" t="str">
        <f>VLOOKUP(G172,'Sheet 1 (2)'!$H$4:$AH$536,27,FALSE)</f>
        <v/>
      </c>
      <c r="AM172" s="10" t="s">
        <v>1219</v>
      </c>
      <c r="AN172" s="10">
        <v>1</v>
      </c>
      <c r="AO172" s="10">
        <f t="shared" si="5"/>
        <v>0</v>
      </c>
      <c r="AP172" s="11"/>
      <c r="AQ172" s="11"/>
      <c r="AR172" s="11"/>
    </row>
    <row r="173" spans="1:44" ht="15.75" customHeight="1" x14ac:dyDescent="0.2">
      <c r="A173" s="10" t="s">
        <v>1109</v>
      </c>
      <c r="B173" s="10" t="s">
        <v>855</v>
      </c>
      <c r="C173" s="10" t="s">
        <v>1233</v>
      </c>
      <c r="D173" s="10" t="s">
        <v>878</v>
      </c>
      <c r="E173" s="10" t="s">
        <v>1234</v>
      </c>
      <c r="F173" s="10" t="s">
        <v>915</v>
      </c>
      <c r="G173" s="20" t="s">
        <v>1235</v>
      </c>
      <c r="H173" s="10" t="s">
        <v>1236</v>
      </c>
      <c r="I173" s="10" t="s">
        <v>82</v>
      </c>
      <c r="J173" s="10"/>
      <c r="K173" s="10"/>
      <c r="L173" s="10" t="s">
        <v>53</v>
      </c>
      <c r="M173" s="10" t="s">
        <v>1239</v>
      </c>
      <c r="N173" s="10" t="s">
        <v>55</v>
      </c>
      <c r="O173" s="10" t="str">
        <f>VLOOKUP(G173,'Sheet 1 (2)'!$H$4:$M$536,6,FALSE)</f>
        <v/>
      </c>
      <c r="P173" s="10" t="s">
        <v>1242</v>
      </c>
      <c r="Q173" s="10"/>
      <c r="R173" s="10" t="s">
        <v>1243</v>
      </c>
      <c r="S173" s="10" t="s">
        <v>55</v>
      </c>
      <c r="T173" s="10" t="str">
        <f>VLOOKUP(G173,'Sheet 1 (2)'!$H$4:$O$536,8,FALSE)</f>
        <v/>
      </c>
      <c r="U173" s="10" t="s">
        <v>264</v>
      </c>
      <c r="V173" s="10"/>
      <c r="W173" s="10" t="s">
        <v>55</v>
      </c>
      <c r="X173" s="10" t="str">
        <f>VLOOKUP(G173,'Sheet 1 (2)'!$H$4:$Q$536,10,FALSE)</f>
        <v/>
      </c>
      <c r="Y173" s="10" t="str">
        <f t="shared" si="30"/>
        <v/>
      </c>
      <c r="Z173" s="10" t="s">
        <v>1249</v>
      </c>
      <c r="AA173" s="10" t="s">
        <v>55</v>
      </c>
      <c r="AB173" s="10" t="str">
        <f>VLOOKUP(G173,'Sheet 1 (2)'!$H$4:$S$536,12,FALSE)</f>
        <v/>
      </c>
      <c r="AC173" s="10" t="s">
        <v>1250</v>
      </c>
      <c r="AD173" s="10" t="s">
        <v>55</v>
      </c>
      <c r="AE173" s="10" t="str">
        <f>VLOOKUP(G173,'Sheet 1 (2)'!$H$4:$AF$536,25,FALSE)</f>
        <v/>
      </c>
      <c r="AF173" s="10" t="s">
        <v>120</v>
      </c>
      <c r="AG173" s="10" t="str">
        <f t="shared" si="35"/>
        <v/>
      </c>
      <c r="AH173" s="10" t="s">
        <v>55</v>
      </c>
      <c r="AI173" s="10" t="str">
        <f>VLOOKUP(G173,'Sheet 1 (2)'!$H$4:$AG$536,26,FALSE)</f>
        <v>NO</v>
      </c>
      <c r="AJ173" s="10" t="s">
        <v>82</v>
      </c>
      <c r="AK173" s="10" t="s">
        <v>55</v>
      </c>
      <c r="AL173" s="10"/>
      <c r="AM173" s="10"/>
      <c r="AN173" s="10">
        <v>1</v>
      </c>
      <c r="AO173" s="10">
        <f t="shared" si="5"/>
        <v>1</v>
      </c>
      <c r="AP173" s="11" t="s">
        <v>82</v>
      </c>
      <c r="AQ173" s="11" t="s">
        <v>1264</v>
      </c>
      <c r="AR173" s="11" t="s">
        <v>52</v>
      </c>
    </row>
    <row r="174" spans="1:44" ht="15.75" customHeight="1" x14ac:dyDescent="0.2">
      <c r="A174" s="10" t="s">
        <v>1109</v>
      </c>
      <c r="B174" s="10" t="s">
        <v>855</v>
      </c>
      <c r="C174" s="10" t="s">
        <v>1233</v>
      </c>
      <c r="D174" s="10" t="s">
        <v>878</v>
      </c>
      <c r="E174" s="10" t="s">
        <v>1234</v>
      </c>
      <c r="F174" s="10" t="s">
        <v>915</v>
      </c>
      <c r="G174" s="20" t="s">
        <v>1265</v>
      </c>
      <c r="H174" s="10" t="s">
        <v>1267</v>
      </c>
      <c r="I174" s="10" t="s">
        <v>82</v>
      </c>
      <c r="J174" s="10"/>
      <c r="K174" s="10"/>
      <c r="L174" s="10" t="s">
        <v>224</v>
      </c>
      <c r="M174" s="10" t="s">
        <v>1268</v>
      </c>
      <c r="N174" s="10" t="s">
        <v>55</v>
      </c>
      <c r="O174" s="10" t="str">
        <f>VLOOKUP(G174,'Sheet 1 (2)'!$H$4:$M$536,6,FALSE)</f>
        <v/>
      </c>
      <c r="P174" s="10" t="s">
        <v>1269</v>
      </c>
      <c r="Q174" s="10"/>
      <c r="R174" s="10" t="s">
        <v>1243</v>
      </c>
      <c r="S174" s="10" t="s">
        <v>55</v>
      </c>
      <c r="T174" s="10" t="str">
        <f>VLOOKUP(G174,'Sheet 1 (2)'!$H$4:$O$536,8,FALSE)</f>
        <v/>
      </c>
      <c r="U174" s="10" t="s">
        <v>264</v>
      </c>
      <c r="V174" s="10"/>
      <c r="W174" s="10" t="s">
        <v>55</v>
      </c>
      <c r="X174" s="10" t="str">
        <f>VLOOKUP(G174,'Sheet 1 (2)'!$H$4:$Q$536,10,FALSE)</f>
        <v/>
      </c>
      <c r="Y174" s="10" t="str">
        <f t="shared" si="30"/>
        <v/>
      </c>
      <c r="Z174" s="10" t="s">
        <v>1249</v>
      </c>
      <c r="AA174" s="10" t="s">
        <v>55</v>
      </c>
      <c r="AB174" s="10" t="str">
        <f>VLOOKUP(G174,'Sheet 1 (2)'!$H$4:$S$536,12,FALSE)</f>
        <v/>
      </c>
      <c r="AC174" s="10" t="s">
        <v>1273</v>
      </c>
      <c r="AD174" s="10" t="s">
        <v>55</v>
      </c>
      <c r="AE174" s="10" t="str">
        <f>VLOOKUP(G174,'Sheet 1 (2)'!$H$4:$AF$536,25,FALSE)</f>
        <v/>
      </c>
      <c r="AF174" s="10" t="s">
        <v>270</v>
      </c>
      <c r="AG174" s="10" t="str">
        <f t="shared" si="35"/>
        <v/>
      </c>
      <c r="AH174" s="10" t="s">
        <v>55</v>
      </c>
      <c r="AI174" s="10" t="str">
        <f>VLOOKUP(G174,'Sheet 1 (2)'!$H$4:$AG$536,26,FALSE)</f>
        <v>NO</v>
      </c>
      <c r="AJ174" s="10" t="s">
        <v>82</v>
      </c>
      <c r="AK174" s="10" t="s">
        <v>55</v>
      </c>
      <c r="AL174" s="10"/>
      <c r="AM174" s="10"/>
      <c r="AN174" s="10"/>
      <c r="AO174" s="10">
        <f t="shared" si="5"/>
        <v>1</v>
      </c>
      <c r="AP174" s="11" t="s">
        <v>82</v>
      </c>
      <c r="AQ174" s="11" t="s">
        <v>1264</v>
      </c>
      <c r="AR174" s="11" t="s">
        <v>52</v>
      </c>
    </row>
    <row r="175" spans="1:44" ht="15.75" customHeight="1" x14ac:dyDescent="0.2">
      <c r="A175" s="10" t="s">
        <v>1109</v>
      </c>
      <c r="B175" s="10" t="s">
        <v>855</v>
      </c>
      <c r="C175" s="10" t="s">
        <v>1279</v>
      </c>
      <c r="D175" s="10" t="s">
        <v>881</v>
      </c>
      <c r="E175" s="10" t="s">
        <v>1280</v>
      </c>
      <c r="F175" s="10" t="s">
        <v>918</v>
      </c>
      <c r="G175" s="20" t="s">
        <v>1282</v>
      </c>
      <c r="H175" s="10" t="s">
        <v>1283</v>
      </c>
      <c r="I175" s="10" t="s">
        <v>82</v>
      </c>
      <c r="J175" s="10"/>
      <c r="K175" s="10"/>
      <c r="L175" s="10" t="s">
        <v>53</v>
      </c>
      <c r="M175" s="10" t="s">
        <v>1284</v>
      </c>
      <c r="N175" s="10" t="s">
        <v>55</v>
      </c>
      <c r="O175" s="10" t="str">
        <f>VLOOKUP(G175,'Sheet 1 (2)'!$H$4:$M$536,6,FALSE)</f>
        <v/>
      </c>
      <c r="P175" s="10" t="s">
        <v>1287</v>
      </c>
      <c r="Q175" s="10"/>
      <c r="R175" s="10" t="s">
        <v>1243</v>
      </c>
      <c r="S175" s="10" t="s">
        <v>55</v>
      </c>
      <c r="T175" s="10" t="str">
        <f>VLOOKUP(G175,'Sheet 1 (2)'!$H$4:$O$536,8,FALSE)</f>
        <v/>
      </c>
      <c r="U175" s="10" t="s">
        <v>264</v>
      </c>
      <c r="V175" s="10"/>
      <c r="W175" s="10" t="s">
        <v>55</v>
      </c>
      <c r="X175" s="10" t="str">
        <f>VLOOKUP(G175,'Sheet 1 (2)'!$H$4:$Q$536,10,FALSE)</f>
        <v/>
      </c>
      <c r="Y175" s="10" t="str">
        <f t="shared" si="30"/>
        <v/>
      </c>
      <c r="Z175" s="10" t="s">
        <v>1249</v>
      </c>
      <c r="AA175" s="10" t="s">
        <v>55</v>
      </c>
      <c r="AB175" s="10" t="str">
        <f>VLOOKUP(G175,'Sheet 1 (2)'!$H$4:$S$536,12,FALSE)</f>
        <v/>
      </c>
      <c r="AC175" s="10" t="s">
        <v>1294</v>
      </c>
      <c r="AD175" s="10" t="s">
        <v>55</v>
      </c>
      <c r="AE175" s="10" t="str">
        <f>VLOOKUP(G175,'Sheet 1 (2)'!$H$4:$AF$536,25,FALSE)</f>
        <v/>
      </c>
      <c r="AF175" s="10" t="s">
        <v>120</v>
      </c>
      <c r="AG175" s="10" t="str">
        <f t="shared" si="35"/>
        <v/>
      </c>
      <c r="AH175" s="10" t="s">
        <v>55</v>
      </c>
      <c r="AI175" s="10" t="str">
        <f>VLOOKUP(G175,'Sheet 1 (2)'!$H$4:$AG$536,26,FALSE)</f>
        <v>NO</v>
      </c>
      <c r="AJ175" s="10" t="s">
        <v>82</v>
      </c>
      <c r="AK175" s="10" t="s">
        <v>55</v>
      </c>
      <c r="AL175" s="10" t="str">
        <f>VLOOKUP(G175,'Sheet 1 (2)'!$H$4:$AH$536,27,FALSE)</f>
        <v>Revisar para poder calcular las metas a nivel de establecimientos y evaluar la información histórica del HIS (nuevos y reingresos por edades). Nos enviarán códigos CIE10</v>
      </c>
      <c r="AM175" s="10" t="s">
        <v>1305</v>
      </c>
      <c r="AN175" s="10">
        <v>1</v>
      </c>
      <c r="AO175" s="10">
        <f t="shared" si="5"/>
        <v>1</v>
      </c>
      <c r="AP175" s="11" t="s">
        <v>82</v>
      </c>
      <c r="AQ175" s="11" t="s">
        <v>1264</v>
      </c>
      <c r="AR175" s="11" t="s">
        <v>52</v>
      </c>
    </row>
    <row r="176" spans="1:44" ht="15.75" customHeight="1" x14ac:dyDescent="0.2">
      <c r="A176" s="10" t="s">
        <v>1109</v>
      </c>
      <c r="B176" s="10" t="s">
        <v>855</v>
      </c>
      <c r="C176" s="10" t="s">
        <v>1279</v>
      </c>
      <c r="D176" s="10" t="s">
        <v>881</v>
      </c>
      <c r="E176" s="10" t="s">
        <v>1280</v>
      </c>
      <c r="F176" s="10" t="s">
        <v>918</v>
      </c>
      <c r="G176" s="20" t="s">
        <v>1313</v>
      </c>
      <c r="H176" s="10" t="s">
        <v>1314</v>
      </c>
      <c r="I176" s="10" t="s">
        <v>82</v>
      </c>
      <c r="J176" s="10"/>
      <c r="K176" s="10"/>
      <c r="L176" s="10" t="s">
        <v>224</v>
      </c>
      <c r="M176" s="10" t="s">
        <v>1315</v>
      </c>
      <c r="N176" s="10" t="s">
        <v>55</v>
      </c>
      <c r="O176" s="10" t="str">
        <f>VLOOKUP(G176,'Sheet 1 (2)'!$H$4:$M$536,6,FALSE)</f>
        <v/>
      </c>
      <c r="P176" s="15" t="s">
        <v>1321</v>
      </c>
      <c r="Q176" s="10"/>
      <c r="R176" s="10" t="s">
        <v>1243</v>
      </c>
      <c r="S176" s="10" t="s">
        <v>55</v>
      </c>
      <c r="T176" s="10" t="str">
        <f>VLOOKUP(G176,'Sheet 1 (2)'!$H$4:$O$536,8,FALSE)</f>
        <v/>
      </c>
      <c r="U176" s="10" t="s">
        <v>264</v>
      </c>
      <c r="V176" s="10"/>
      <c r="W176" s="10" t="s">
        <v>55</v>
      </c>
      <c r="X176" s="10" t="str">
        <f>VLOOKUP(G176,'Sheet 1 (2)'!$H$4:$Q$536,10,FALSE)</f>
        <v/>
      </c>
      <c r="Y176" s="10" t="str">
        <f t="shared" si="30"/>
        <v/>
      </c>
      <c r="Z176" s="10" t="s">
        <v>1249</v>
      </c>
      <c r="AA176" s="10" t="s">
        <v>55</v>
      </c>
      <c r="AB176" s="10" t="str">
        <f>VLOOKUP(G176,'Sheet 1 (2)'!$H$4:$S$536,12,FALSE)</f>
        <v/>
      </c>
      <c r="AC176" s="10" t="s">
        <v>1332</v>
      </c>
      <c r="AD176" s="10" t="s">
        <v>55</v>
      </c>
      <c r="AE176" s="10" t="str">
        <f>VLOOKUP(G176,'Sheet 1 (2)'!$H$4:$AF$536,25,FALSE)</f>
        <v/>
      </c>
      <c r="AF176" s="10" t="s">
        <v>120</v>
      </c>
      <c r="AG176" s="10" t="str">
        <f t="shared" si="35"/>
        <v/>
      </c>
      <c r="AH176" s="10" t="s">
        <v>55</v>
      </c>
      <c r="AI176" s="10" t="str">
        <f>VLOOKUP(G176,'Sheet 1 (2)'!$H$4:$AG$536,26,FALSE)</f>
        <v>NO</v>
      </c>
      <c r="AJ176" s="10" t="s">
        <v>82</v>
      </c>
      <c r="AK176" s="10" t="s">
        <v>55</v>
      </c>
      <c r="AL176" s="10" t="str">
        <f>VLOOKUP(G176,'Sheet 1 (2)'!$H$4:$AH$536,27,FALSE)</f>
        <v>Revisar para poder calcular las metas a nivel de establecimientos y evaluar la información histórica del HIS (nuevos y reingresos por edades). Nos enviarán códigos CIE10</v>
      </c>
      <c r="AM176" s="10"/>
      <c r="AN176" s="10">
        <v>1</v>
      </c>
      <c r="AO176" s="10">
        <f t="shared" si="5"/>
        <v>1</v>
      </c>
      <c r="AP176" s="11" t="s">
        <v>82</v>
      </c>
      <c r="AQ176" s="11" t="s">
        <v>1264</v>
      </c>
      <c r="AR176" s="11" t="s">
        <v>52</v>
      </c>
    </row>
    <row r="177" spans="1:44" ht="15.75" customHeight="1" x14ac:dyDescent="0.2">
      <c r="A177" s="10" t="s">
        <v>1109</v>
      </c>
      <c r="B177" s="10" t="s">
        <v>855</v>
      </c>
      <c r="C177" s="10" t="s">
        <v>1337</v>
      </c>
      <c r="D177" s="10" t="s">
        <v>883</v>
      </c>
      <c r="E177" s="10" t="s">
        <v>1338</v>
      </c>
      <c r="F177" s="10" t="s">
        <v>922</v>
      </c>
      <c r="G177" s="20" t="s">
        <v>1339</v>
      </c>
      <c r="H177" s="10" t="s">
        <v>1340</v>
      </c>
      <c r="I177" s="10" t="s">
        <v>82</v>
      </c>
      <c r="J177" s="10"/>
      <c r="K177" s="10"/>
      <c r="L177" s="10" t="s">
        <v>224</v>
      </c>
      <c r="M177" s="10" t="s">
        <v>1344</v>
      </c>
      <c r="N177" s="10" t="s">
        <v>55</v>
      </c>
      <c r="O177" s="10" t="str">
        <f>VLOOKUP(G177,'Sheet 1 (2)'!$H$4:$M$536,6,FALSE)</f>
        <v/>
      </c>
      <c r="P177" s="10" t="s">
        <v>1346</v>
      </c>
      <c r="Q177" s="10"/>
      <c r="R177" s="10" t="s">
        <v>264</v>
      </c>
      <c r="S177" s="10" t="s">
        <v>55</v>
      </c>
      <c r="T177" s="10" t="str">
        <f>VLOOKUP(G177,'Sheet 1 (2)'!$H$4:$O$536,8,FALSE)</f>
        <v/>
      </c>
      <c r="U177" s="10" t="s">
        <v>1347</v>
      </c>
      <c r="V177" s="10"/>
      <c r="W177" s="10" t="s">
        <v>55</v>
      </c>
      <c r="X177" s="10" t="str">
        <f>VLOOKUP(G177,'Sheet 1 (2)'!$H$4:$Q$536,10,FALSE)</f>
        <v/>
      </c>
      <c r="Y177" s="10" t="str">
        <f t="shared" si="30"/>
        <v/>
      </c>
      <c r="Z177" s="10" t="s">
        <v>1249</v>
      </c>
      <c r="AA177" s="10" t="s">
        <v>55</v>
      </c>
      <c r="AB177" s="10" t="str">
        <f>VLOOKUP(G177,'Sheet 1 (2)'!$H$4:$S$536,12,FALSE)</f>
        <v/>
      </c>
      <c r="AC177" s="10" t="s">
        <v>1353</v>
      </c>
      <c r="AD177" s="10" t="s">
        <v>55</v>
      </c>
      <c r="AE177" s="10" t="str">
        <f>VLOOKUP(G177,'Sheet 1 (2)'!$H$4:$AF$536,25,FALSE)</f>
        <v/>
      </c>
      <c r="AF177" s="10" t="s">
        <v>701</v>
      </c>
      <c r="AG177" s="10" t="s">
        <v>1354</v>
      </c>
      <c r="AH177" s="10" t="s">
        <v>55</v>
      </c>
      <c r="AI177" s="10" t="str">
        <f>VLOOKUP(G177,'Sheet 1 (2)'!$H$4:$AG$536,26,FALSE)</f>
        <v>NO</v>
      </c>
      <c r="AJ177" s="10" t="s">
        <v>82</v>
      </c>
      <c r="AK177" s="10" t="s">
        <v>55</v>
      </c>
      <c r="AL177" s="10" t="str">
        <f>VLOOKUP(G177,'Sheet 1 (2)'!$H$4:$AH$536,27,FALSE)</f>
        <v>Revisar para poder calcular las metas a nivel de establecimientos y evaluar la información histórica del HIS (nuevos y reingresos por edades). Nos enviarán códigos CIE10</v>
      </c>
      <c r="AM177" s="10"/>
      <c r="AN177" s="10">
        <v>1</v>
      </c>
      <c r="AO177" s="10">
        <f t="shared" si="5"/>
        <v>1</v>
      </c>
      <c r="AP177" s="11" t="s">
        <v>82</v>
      </c>
      <c r="AQ177" s="11" t="s">
        <v>1264</v>
      </c>
      <c r="AR177" s="11" t="s">
        <v>52</v>
      </c>
    </row>
    <row r="178" spans="1:44" ht="15.75" customHeight="1" x14ac:dyDescent="0.2">
      <c r="A178" s="10" t="s">
        <v>1109</v>
      </c>
      <c r="B178" s="10" t="s">
        <v>855</v>
      </c>
      <c r="C178" s="10" t="s">
        <v>1337</v>
      </c>
      <c r="D178" s="10" t="s">
        <v>883</v>
      </c>
      <c r="E178" s="10" t="s">
        <v>1338</v>
      </c>
      <c r="F178" s="10" t="s">
        <v>922</v>
      </c>
      <c r="G178" s="20" t="s">
        <v>1358</v>
      </c>
      <c r="H178" s="10" t="s">
        <v>1359</v>
      </c>
      <c r="I178" s="10" t="s">
        <v>82</v>
      </c>
      <c r="J178" s="10"/>
      <c r="K178" s="10"/>
      <c r="L178" s="10" t="s">
        <v>224</v>
      </c>
      <c r="M178" s="10" t="s">
        <v>1360</v>
      </c>
      <c r="N178" s="10" t="s">
        <v>55</v>
      </c>
      <c r="O178" s="10" t="str">
        <f>VLOOKUP(G178,'Sheet 1 (2)'!$H$4:$M$536,6,FALSE)</f>
        <v/>
      </c>
      <c r="P178" s="15" t="s">
        <v>1361</v>
      </c>
      <c r="Q178" s="10"/>
      <c r="R178" s="10" t="s">
        <v>264</v>
      </c>
      <c r="S178" s="10" t="s">
        <v>55</v>
      </c>
      <c r="T178" s="10" t="str">
        <f>VLOOKUP(G178,'Sheet 1 (2)'!$H$4:$O$536,8,FALSE)</f>
        <v/>
      </c>
      <c r="U178" s="10" t="s">
        <v>264</v>
      </c>
      <c r="V178" s="10"/>
      <c r="W178" s="10" t="s">
        <v>55</v>
      </c>
      <c r="X178" s="10" t="str">
        <f>VLOOKUP(G178,'Sheet 1 (2)'!$H$4:$Q$536,10,FALSE)</f>
        <v/>
      </c>
      <c r="Y178" s="10" t="str">
        <f t="shared" si="30"/>
        <v/>
      </c>
      <c r="Z178" s="10" t="s">
        <v>1249</v>
      </c>
      <c r="AA178" s="10" t="s">
        <v>55</v>
      </c>
      <c r="AB178" s="10" t="str">
        <f>VLOOKUP(G178,'Sheet 1 (2)'!$H$4:$S$536,12,FALSE)</f>
        <v/>
      </c>
      <c r="AC178" s="10" t="s">
        <v>1368</v>
      </c>
      <c r="AD178" s="10" t="s">
        <v>55</v>
      </c>
      <c r="AE178" s="10" t="str">
        <f>VLOOKUP(G178,'Sheet 1 (2)'!$H$4:$AF$536,25,FALSE)</f>
        <v/>
      </c>
      <c r="AF178" s="10" t="s">
        <v>270</v>
      </c>
      <c r="AG178" s="10" t="s">
        <v>1371</v>
      </c>
      <c r="AH178" s="10" t="s">
        <v>55</v>
      </c>
      <c r="AI178" s="10" t="str">
        <f>VLOOKUP(G178,'Sheet 1 (2)'!$H$4:$AG$536,26,FALSE)</f>
        <v>NO</v>
      </c>
      <c r="AJ178" s="10" t="s">
        <v>82</v>
      </c>
      <c r="AK178" s="10" t="s">
        <v>55</v>
      </c>
      <c r="AL178" s="10" t="str">
        <f>VLOOKUP(G178,'Sheet 1 (2)'!$H$4:$AH$536,27,FALSE)</f>
        <v xml:space="preserve">Verificar si se puede usar HIS. Remitirán la información de distritos con población indígena amazónica. 
</v>
      </c>
      <c r="AM178" s="10"/>
      <c r="AN178" s="10">
        <v>1</v>
      </c>
      <c r="AO178" s="10">
        <f t="shared" si="5"/>
        <v>1</v>
      </c>
      <c r="AP178" s="11" t="s">
        <v>82</v>
      </c>
      <c r="AQ178" s="11" t="s">
        <v>1264</v>
      </c>
      <c r="AR178" s="11" t="s">
        <v>52</v>
      </c>
    </row>
    <row r="179" spans="1:44" ht="15.75" customHeight="1" x14ac:dyDescent="0.2">
      <c r="A179" s="10" t="s">
        <v>1109</v>
      </c>
      <c r="B179" s="10" t="s">
        <v>855</v>
      </c>
      <c r="C179" s="10" t="s">
        <v>1337</v>
      </c>
      <c r="D179" s="10" t="s">
        <v>883</v>
      </c>
      <c r="E179" s="10" t="s">
        <v>1338</v>
      </c>
      <c r="F179" s="10" t="s">
        <v>922</v>
      </c>
      <c r="G179" s="20" t="s">
        <v>1380</v>
      </c>
      <c r="H179" s="10" t="s">
        <v>1381</v>
      </c>
      <c r="I179" s="10" t="s">
        <v>82</v>
      </c>
      <c r="J179" s="10"/>
      <c r="K179" s="10"/>
      <c r="L179" s="10" t="s">
        <v>493</v>
      </c>
      <c r="M179" s="10" t="s">
        <v>1385</v>
      </c>
      <c r="N179" s="10" t="s">
        <v>55</v>
      </c>
      <c r="O179" s="10" t="str">
        <f>VLOOKUP(G179,'Sheet 1 (2)'!$H$4:$M$536,6,FALSE)</f>
        <v/>
      </c>
      <c r="P179" s="15" t="s">
        <v>1387</v>
      </c>
      <c r="Q179" s="10"/>
      <c r="R179" s="10" t="s">
        <v>264</v>
      </c>
      <c r="S179" s="10" t="s">
        <v>55</v>
      </c>
      <c r="T179" s="10" t="str">
        <f>VLOOKUP(G179,'Sheet 1 (2)'!$H$4:$O$536,8,FALSE)</f>
        <v/>
      </c>
      <c r="U179" s="10" t="s">
        <v>264</v>
      </c>
      <c r="V179" s="10"/>
      <c r="W179" s="10" t="s">
        <v>55</v>
      </c>
      <c r="X179" s="10" t="str">
        <f>VLOOKUP(G179,'Sheet 1 (2)'!$H$4:$Q$536,10,FALSE)</f>
        <v/>
      </c>
      <c r="Y179" s="10" t="str">
        <f t="shared" si="30"/>
        <v/>
      </c>
      <c r="Z179" s="10" t="s">
        <v>1249</v>
      </c>
      <c r="AA179" s="10" t="s">
        <v>55</v>
      </c>
      <c r="AB179" s="10" t="str">
        <f>VLOOKUP(G179,'Sheet 1 (2)'!$H$4:$S$536,12,FALSE)</f>
        <v/>
      </c>
      <c r="AC179" s="10" t="s">
        <v>1392</v>
      </c>
      <c r="AD179" s="10" t="s">
        <v>55</v>
      </c>
      <c r="AE179" s="10" t="str">
        <f>VLOOKUP(G179,'Sheet 1 (2)'!$H$4:$AF$536,25,FALSE)</f>
        <v/>
      </c>
      <c r="AF179" s="10" t="s">
        <v>176</v>
      </c>
      <c r="AG179" s="10" t="str">
        <f>IF(AD179&lt;&gt;"",AD179,AE179)</f>
        <v/>
      </c>
      <c r="AH179" s="10" t="s">
        <v>55</v>
      </c>
      <c r="AI179" s="10" t="str">
        <f>VLOOKUP(G179,'Sheet 1 (2)'!$H$4:$AG$536,26,FALSE)</f>
        <v>NO</v>
      </c>
      <c r="AJ179" s="12" t="s">
        <v>82</v>
      </c>
      <c r="AK179" s="10" t="s">
        <v>55</v>
      </c>
      <c r="AL179" s="10" t="str">
        <f>VLOOKUP(G179,'Sheet 1 (2)'!$H$4:$AH$536,27,FALSE)</f>
        <v>Nos enviarán los códigos CIE10 y una base consolidada de estos.</v>
      </c>
      <c r="AM179" s="10"/>
      <c r="AN179" s="10">
        <v>1</v>
      </c>
      <c r="AO179" s="10">
        <f t="shared" si="5"/>
        <v>1</v>
      </c>
      <c r="AP179" s="11" t="s">
        <v>82</v>
      </c>
      <c r="AQ179" s="11" t="s">
        <v>1264</v>
      </c>
      <c r="AR179" s="11" t="s">
        <v>52</v>
      </c>
    </row>
    <row r="180" spans="1:44" ht="15.75" customHeight="1" x14ac:dyDescent="0.2">
      <c r="A180" s="10" t="s">
        <v>1109</v>
      </c>
      <c r="B180" s="10" t="s">
        <v>855</v>
      </c>
      <c r="C180" s="10" t="s">
        <v>1337</v>
      </c>
      <c r="D180" s="10" t="s">
        <v>883</v>
      </c>
      <c r="E180" s="10" t="s">
        <v>1338</v>
      </c>
      <c r="F180" s="10" t="s">
        <v>922</v>
      </c>
      <c r="G180" s="20" t="s">
        <v>1403</v>
      </c>
      <c r="H180" s="10" t="s">
        <v>1405</v>
      </c>
      <c r="I180" s="10" t="s">
        <v>82</v>
      </c>
      <c r="J180" s="10"/>
      <c r="K180" s="10"/>
      <c r="L180" s="10" t="s">
        <v>224</v>
      </c>
      <c r="M180" s="10" t="s">
        <v>1409</v>
      </c>
      <c r="N180" s="10" t="s">
        <v>55</v>
      </c>
      <c r="O180" s="10" t="str">
        <f>VLOOKUP(G180,'Sheet 1 (2)'!$H$4:$M$536,6,FALSE)</f>
        <v/>
      </c>
      <c r="P180" s="10" t="s">
        <v>1413</v>
      </c>
      <c r="Q180" s="10"/>
      <c r="R180" s="10" t="s">
        <v>264</v>
      </c>
      <c r="S180" s="10" t="s">
        <v>55</v>
      </c>
      <c r="T180" s="10" t="str">
        <f>VLOOKUP(G180,'Sheet 1 (2)'!$H$4:$O$536,8,FALSE)</f>
        <v/>
      </c>
      <c r="U180" s="10" t="s">
        <v>264</v>
      </c>
      <c r="V180" s="10"/>
      <c r="W180" s="10" t="s">
        <v>55</v>
      </c>
      <c r="X180" s="10" t="str">
        <f>VLOOKUP(G180,'Sheet 1 (2)'!$H$4:$Q$536,10,FALSE)</f>
        <v/>
      </c>
      <c r="Y180" s="10" t="str">
        <f t="shared" si="30"/>
        <v/>
      </c>
      <c r="Z180" s="10" t="s">
        <v>1249</v>
      </c>
      <c r="AA180" s="10" t="s">
        <v>55</v>
      </c>
      <c r="AB180" s="10" t="str">
        <f>VLOOKUP(G180,'Sheet 1 (2)'!$H$4:$S$536,12,FALSE)</f>
        <v/>
      </c>
      <c r="AC180" s="10" t="s">
        <v>1419</v>
      </c>
      <c r="AD180" s="10" t="s">
        <v>55</v>
      </c>
      <c r="AE180" s="10" t="str">
        <f>VLOOKUP(G180,'Sheet 1 (2)'!$H$4:$AF$536,25,FALSE)</f>
        <v/>
      </c>
      <c r="AF180" s="10" t="s">
        <v>58</v>
      </c>
      <c r="AG180" s="10" t="s">
        <v>1371</v>
      </c>
      <c r="AH180" s="10" t="s">
        <v>55</v>
      </c>
      <c r="AI180" s="10" t="str">
        <f>VLOOKUP(G180,'Sheet 1 (2)'!$H$4:$AG$536,26,FALSE)</f>
        <v>NO</v>
      </c>
      <c r="AJ180" s="10" t="s">
        <v>82</v>
      </c>
      <c r="AK180" s="10" t="s">
        <v>55</v>
      </c>
      <c r="AL180" s="10" t="str">
        <f>VLOOKUP(G180,'Sheet 1 (2)'!$H$4:$AH$536,27,FALSE)</f>
        <v>Nos remitirán un padrón de la población privada de la libertad(INPE) linkeada a cada establecimiento.
Nos enviarán los códigos CIE10 y una base consolidada de estos.</v>
      </c>
      <c r="AM180" s="10"/>
      <c r="AN180" s="10">
        <v>1</v>
      </c>
      <c r="AO180" s="10">
        <f t="shared" si="5"/>
        <v>1</v>
      </c>
      <c r="AP180" s="11" t="s">
        <v>82</v>
      </c>
      <c r="AQ180" s="11" t="s">
        <v>1264</v>
      </c>
      <c r="AR180" s="11" t="s">
        <v>52</v>
      </c>
    </row>
    <row r="181" spans="1:44" ht="15.75" customHeight="1" x14ac:dyDescent="0.2">
      <c r="A181" s="10" t="s">
        <v>1109</v>
      </c>
      <c r="B181" s="10" t="s">
        <v>855</v>
      </c>
      <c r="C181" s="10" t="s">
        <v>1337</v>
      </c>
      <c r="D181" s="10" t="s">
        <v>883</v>
      </c>
      <c r="E181" s="10" t="s">
        <v>1338</v>
      </c>
      <c r="F181" s="10" t="s">
        <v>922</v>
      </c>
      <c r="G181" s="20" t="s">
        <v>1427</v>
      </c>
      <c r="H181" s="10" t="s">
        <v>1429</v>
      </c>
      <c r="I181" s="10" t="s">
        <v>82</v>
      </c>
      <c r="J181" s="10"/>
      <c r="K181" s="10"/>
      <c r="L181" s="10" t="s">
        <v>493</v>
      </c>
      <c r="M181" s="10" t="s">
        <v>1433</v>
      </c>
      <c r="N181" s="10" t="s">
        <v>55</v>
      </c>
      <c r="O181" s="10" t="str">
        <f>VLOOKUP(G181,'Sheet 1 (2)'!$H$4:$M$536,6,FALSE)</f>
        <v/>
      </c>
      <c r="P181" s="15" t="s">
        <v>1436</v>
      </c>
      <c r="Q181" s="10"/>
      <c r="R181" s="10" t="s">
        <v>264</v>
      </c>
      <c r="S181" s="10" t="s">
        <v>55</v>
      </c>
      <c r="T181" s="10" t="str">
        <f>VLOOKUP(G181,'Sheet 1 (2)'!$H$4:$O$536,8,FALSE)</f>
        <v/>
      </c>
      <c r="U181" s="10" t="s">
        <v>264</v>
      </c>
      <c r="V181" s="10"/>
      <c r="W181" s="10" t="s">
        <v>55</v>
      </c>
      <c r="X181" s="10" t="str">
        <f>VLOOKUP(G181,'Sheet 1 (2)'!$H$4:$Q$536,10,FALSE)</f>
        <v/>
      </c>
      <c r="Y181" s="10" t="str">
        <f t="shared" si="30"/>
        <v/>
      </c>
      <c r="Z181" s="10" t="s">
        <v>1249</v>
      </c>
      <c r="AA181" s="10" t="s">
        <v>55</v>
      </c>
      <c r="AB181" s="10" t="str">
        <f>VLOOKUP(G181,'Sheet 1 (2)'!$H$4:$S$536,12,FALSE)</f>
        <v/>
      </c>
      <c r="AC181" s="10" t="s">
        <v>1444</v>
      </c>
      <c r="AD181" s="10" t="s">
        <v>55</v>
      </c>
      <c r="AE181" s="10" t="str">
        <f>VLOOKUP(G181,'Sheet 1 (2)'!$H$4:$AF$536,25,FALSE)</f>
        <v/>
      </c>
      <c r="AF181" s="10" t="s">
        <v>411</v>
      </c>
      <c r="AG181" s="10" t="s">
        <v>1448</v>
      </c>
      <c r="AH181" s="10" t="s">
        <v>55</v>
      </c>
      <c r="AI181" s="10" t="str">
        <f>VLOOKUP(G181,'Sheet 1 (2)'!$H$4:$AG$536,26,FALSE)</f>
        <v>NO</v>
      </c>
      <c r="AJ181" s="10" t="s">
        <v>82</v>
      </c>
      <c r="AK181" s="10" t="s">
        <v>55</v>
      </c>
      <c r="AL181" s="10" t="str">
        <f>VLOOKUP(G181,'Sheet 1 (2)'!$H$4:$AH$536,27,FALSE)</f>
        <v>Nos enviarán los códigos CIE10 y una base consolidada de estos.</v>
      </c>
      <c r="AM181" s="10"/>
      <c r="AN181" s="10">
        <v>1</v>
      </c>
      <c r="AO181" s="10">
        <f t="shared" si="5"/>
        <v>1</v>
      </c>
      <c r="AP181" s="11" t="s">
        <v>82</v>
      </c>
      <c r="AQ181" s="11" t="s">
        <v>1264</v>
      </c>
      <c r="AR181" s="11" t="s">
        <v>52</v>
      </c>
    </row>
    <row r="182" spans="1:44" ht="15.75" customHeight="1" x14ac:dyDescent="0.2">
      <c r="A182" s="10" t="s">
        <v>1109</v>
      </c>
      <c r="B182" s="10" t="s">
        <v>855</v>
      </c>
      <c r="C182" s="10" t="s">
        <v>1453</v>
      </c>
      <c r="D182" s="10" t="s">
        <v>856</v>
      </c>
      <c r="E182" s="10" t="s">
        <v>1454</v>
      </c>
      <c r="F182" s="10" t="s">
        <v>874</v>
      </c>
      <c r="G182" s="20" t="s">
        <v>1455</v>
      </c>
      <c r="H182" s="10" t="s">
        <v>1457</v>
      </c>
      <c r="I182" s="10" t="s">
        <v>82</v>
      </c>
      <c r="J182" s="10"/>
      <c r="K182" s="10"/>
      <c r="L182" s="10" t="s">
        <v>493</v>
      </c>
      <c r="M182" s="10" t="s">
        <v>1460</v>
      </c>
      <c r="N182" s="10" t="s">
        <v>55</v>
      </c>
      <c r="O182" s="10" t="str">
        <f>VLOOKUP(G182,'Sheet 1 (2)'!$H$4:$M$536,6,FALSE)</f>
        <v/>
      </c>
      <c r="P182" s="10" t="s">
        <v>1462</v>
      </c>
      <c r="Q182" s="10"/>
      <c r="R182" s="10" t="s">
        <v>1464</v>
      </c>
      <c r="S182" s="10" t="s">
        <v>55</v>
      </c>
      <c r="T182" s="10" t="str">
        <f>VLOOKUP(G182,'Sheet 1 (2)'!$H$4:$O$536,8,FALSE)</f>
        <v/>
      </c>
      <c r="U182" s="10" t="s">
        <v>1470</v>
      </c>
      <c r="V182" s="10"/>
      <c r="W182" s="10" t="s">
        <v>55</v>
      </c>
      <c r="X182" s="10" t="str">
        <f>VLOOKUP(G182,'Sheet 1 (2)'!$H$4:$Q$536,10,FALSE)</f>
        <v/>
      </c>
      <c r="Y182" s="10" t="str">
        <f t="shared" si="30"/>
        <v/>
      </c>
      <c r="Z182" s="10"/>
      <c r="AA182" s="10" t="s">
        <v>55</v>
      </c>
      <c r="AB182" s="10" t="str">
        <f>VLOOKUP(G182,'Sheet 1 (2)'!$H$4:$S$536,12,FALSE)</f>
        <v/>
      </c>
      <c r="AC182" s="10" t="str">
        <f>IF(AA182&lt;&gt;"",AA182,AB182)</f>
        <v/>
      </c>
      <c r="AD182" s="10" t="s">
        <v>55</v>
      </c>
      <c r="AE182" s="10" t="str">
        <f>VLOOKUP(G182,'Sheet 1 (2)'!$H$4:$AF$536,25,FALSE)</f>
        <v/>
      </c>
      <c r="AF182" s="10" t="s">
        <v>270</v>
      </c>
      <c r="AG182" s="10" t="str">
        <f t="shared" ref="AG182:AG190" si="38">IF(AD182&lt;&gt;"",AD182,AE182)</f>
        <v/>
      </c>
      <c r="AH182" s="10" t="s">
        <v>55</v>
      </c>
      <c r="AI182" s="10" t="str">
        <f>VLOOKUP(G182,'Sheet 1 (2)'!$H$4:$AG$536,26,FALSE)</f>
        <v>SI</v>
      </c>
      <c r="AJ182" s="10" t="s">
        <v>82</v>
      </c>
      <c r="AK182" s="10" t="s">
        <v>55</v>
      </c>
      <c r="AL182" s="10" t="str">
        <f>VLOOKUP(G182,'Sheet 1 (2)'!$H$4:$AH$536,27,FALSE)</f>
        <v/>
      </c>
      <c r="AM182" s="45"/>
      <c r="AN182" s="10">
        <v>1</v>
      </c>
      <c r="AO182" s="10">
        <f t="shared" si="5"/>
        <v>1</v>
      </c>
      <c r="AP182" s="11" t="s">
        <v>82</v>
      </c>
      <c r="AQ182" s="11" t="s">
        <v>1264</v>
      </c>
      <c r="AR182" s="11" t="s">
        <v>82</v>
      </c>
    </row>
    <row r="183" spans="1:44" ht="15.75" customHeight="1" x14ac:dyDescent="0.2">
      <c r="A183" s="10" t="s">
        <v>1109</v>
      </c>
      <c r="B183" s="10" t="s">
        <v>855</v>
      </c>
      <c r="C183" s="10" t="s">
        <v>1453</v>
      </c>
      <c r="D183" s="10" t="s">
        <v>856</v>
      </c>
      <c r="E183" s="10" t="s">
        <v>1454</v>
      </c>
      <c r="F183" s="10" t="s">
        <v>874</v>
      </c>
      <c r="G183" s="20" t="s">
        <v>1494</v>
      </c>
      <c r="H183" s="10" t="s">
        <v>1495</v>
      </c>
      <c r="I183" s="10" t="s">
        <v>82</v>
      </c>
      <c r="J183" s="10"/>
      <c r="K183" s="10"/>
      <c r="L183" s="10" t="s">
        <v>493</v>
      </c>
      <c r="M183" s="10" t="s">
        <v>1498</v>
      </c>
      <c r="N183" s="10" t="s">
        <v>55</v>
      </c>
      <c r="O183" s="10" t="str">
        <f>VLOOKUP(G183,'Sheet 1 (2)'!$H$4:$M$536,6,FALSE)</f>
        <v/>
      </c>
      <c r="P183" s="10" t="s">
        <v>1502</v>
      </c>
      <c r="Q183" s="10"/>
      <c r="R183" s="10" t="s">
        <v>264</v>
      </c>
      <c r="S183" s="10" t="s">
        <v>55</v>
      </c>
      <c r="T183" s="10" t="str">
        <f>VLOOKUP(G183,'Sheet 1 (2)'!$H$4:$O$536,8,FALSE)</f>
        <v/>
      </c>
      <c r="U183" s="10" t="s">
        <v>1470</v>
      </c>
      <c r="V183" s="10"/>
      <c r="W183" s="10" t="s">
        <v>55</v>
      </c>
      <c r="X183" s="10" t="str">
        <f>VLOOKUP(G183,'Sheet 1 (2)'!$H$4:$Q$536,10,FALSE)</f>
        <v/>
      </c>
      <c r="Y183" s="10" t="str">
        <f t="shared" si="30"/>
        <v/>
      </c>
      <c r="Z183" s="10" t="s">
        <v>1508</v>
      </c>
      <c r="AA183" s="10" t="s">
        <v>55</v>
      </c>
      <c r="AB183" s="10" t="str">
        <f>VLOOKUP(G183,'Sheet 1 (2)'!$H$4:$S$536,12,FALSE)</f>
        <v/>
      </c>
      <c r="AC183" s="10" t="s">
        <v>695</v>
      </c>
      <c r="AD183" s="10" t="s">
        <v>55</v>
      </c>
      <c r="AE183" s="10" t="str">
        <f>VLOOKUP(G183,'Sheet 1 (2)'!$H$4:$AF$536,25,FALSE)</f>
        <v/>
      </c>
      <c r="AF183" s="10" t="s">
        <v>120</v>
      </c>
      <c r="AG183" s="10" t="str">
        <f t="shared" si="38"/>
        <v/>
      </c>
      <c r="AH183" s="10" t="s">
        <v>55</v>
      </c>
      <c r="AI183" s="10" t="str">
        <f>VLOOKUP(G183,'Sheet 1 (2)'!$H$4:$AG$536,26,FALSE)</f>
        <v>SI</v>
      </c>
      <c r="AJ183" s="10" t="s">
        <v>82</v>
      </c>
      <c r="AK183" s="10" t="s">
        <v>55</v>
      </c>
      <c r="AL183" s="10" t="str">
        <f>VLOOKUP(G183,'Sheet 1 (2)'!$H$4:$AH$536,27,FALSE)</f>
        <v/>
      </c>
      <c r="AM183" s="10"/>
      <c r="AN183" s="10">
        <v>1</v>
      </c>
      <c r="AO183" s="10">
        <f t="shared" si="5"/>
        <v>1</v>
      </c>
      <c r="AP183" s="11" t="s">
        <v>82</v>
      </c>
      <c r="AQ183" s="11" t="s">
        <v>1264</v>
      </c>
      <c r="AR183" s="11" t="s">
        <v>82</v>
      </c>
    </row>
    <row r="184" spans="1:44" ht="15.75" customHeight="1" x14ac:dyDescent="0.2">
      <c r="A184" s="10" t="s">
        <v>1109</v>
      </c>
      <c r="B184" s="10" t="s">
        <v>855</v>
      </c>
      <c r="C184" s="10" t="s">
        <v>1520</v>
      </c>
      <c r="D184" s="10" t="s">
        <v>857</v>
      </c>
      <c r="E184" s="10" t="s">
        <v>1523</v>
      </c>
      <c r="F184" s="10" t="s">
        <v>877</v>
      </c>
      <c r="G184" s="20" t="s">
        <v>1527</v>
      </c>
      <c r="H184" s="10" t="s">
        <v>1528</v>
      </c>
      <c r="I184" s="10" t="s">
        <v>82</v>
      </c>
      <c r="J184" s="10"/>
      <c r="K184" s="10"/>
      <c r="L184" s="10" t="s">
        <v>493</v>
      </c>
      <c r="M184" s="10" t="s">
        <v>1530</v>
      </c>
      <c r="N184" s="10" t="s">
        <v>55</v>
      </c>
      <c r="O184" s="10" t="str">
        <f>VLOOKUP(G184,'Sheet 1 (2)'!$H$4:$M$536,6,FALSE)</f>
        <v/>
      </c>
      <c r="P184" s="10" t="s">
        <v>1532</v>
      </c>
      <c r="Q184" s="10"/>
      <c r="R184" s="10" t="s">
        <v>1533</v>
      </c>
      <c r="S184" s="10" t="s">
        <v>55</v>
      </c>
      <c r="T184" s="10" t="str">
        <f>VLOOKUP(G184,'Sheet 1 (2)'!$H$4:$O$536,8,FALSE)</f>
        <v/>
      </c>
      <c r="U184" s="10" t="str">
        <f t="shared" ref="U184:U195" si="39">IF(S184&lt;&gt;"",S184,T184)</f>
        <v/>
      </c>
      <c r="V184" s="10"/>
      <c r="W184" s="10" t="s">
        <v>55</v>
      </c>
      <c r="X184" s="10" t="str">
        <f>VLOOKUP(G184,'Sheet 1 (2)'!$H$4:$Q$536,10,FALSE)</f>
        <v/>
      </c>
      <c r="Y184" s="10" t="str">
        <f t="shared" si="30"/>
        <v/>
      </c>
      <c r="Z184" s="10"/>
      <c r="AA184" s="10" t="s">
        <v>55</v>
      </c>
      <c r="AB184" s="10" t="str">
        <f>VLOOKUP(G184,'Sheet 1 (2)'!$H$4:$S$536,12,FALSE)</f>
        <v/>
      </c>
      <c r="AC184" s="10" t="str">
        <f t="shared" ref="AC184:AC194" si="40">IF(AA184&lt;&gt;"",AA184,AB184)</f>
        <v/>
      </c>
      <c r="AD184" s="10" t="s">
        <v>55</v>
      </c>
      <c r="AE184" s="10" t="str">
        <f>VLOOKUP(G184,'Sheet 1 (2)'!$H$4:$AF$536,25,FALSE)</f>
        <v/>
      </c>
      <c r="AF184" s="10" t="s">
        <v>367</v>
      </c>
      <c r="AG184" s="10" t="str">
        <f t="shared" si="38"/>
        <v/>
      </c>
      <c r="AH184" s="10" t="s">
        <v>55</v>
      </c>
      <c r="AI184" s="10" t="str">
        <f>VLOOKUP(G184,'Sheet 1 (2)'!$H$4:$AG$536,26,FALSE)</f>
        <v>SI</v>
      </c>
      <c r="AJ184" s="10" t="s">
        <v>82</v>
      </c>
      <c r="AK184" s="10" t="s">
        <v>55</v>
      </c>
      <c r="AL184" s="10" t="str">
        <f>VLOOKUP(G184,'Sheet 1 (2)'!$H$4:$AH$536,27,FALSE)</f>
        <v/>
      </c>
      <c r="AM184" s="46" t="s">
        <v>1552</v>
      </c>
      <c r="AN184" s="10">
        <v>1</v>
      </c>
      <c r="AO184" s="10">
        <f t="shared" si="5"/>
        <v>1</v>
      </c>
      <c r="AP184" s="11" t="s">
        <v>82</v>
      </c>
      <c r="AQ184" s="11" t="s">
        <v>1264</v>
      </c>
      <c r="AR184" s="11" t="s">
        <v>82</v>
      </c>
    </row>
    <row r="185" spans="1:44" ht="15.75" customHeight="1" x14ac:dyDescent="0.2">
      <c r="A185" s="10" t="s">
        <v>1109</v>
      </c>
      <c r="B185" s="10" t="s">
        <v>855</v>
      </c>
      <c r="C185" s="10" t="s">
        <v>1556</v>
      </c>
      <c r="D185" s="10" t="s">
        <v>858</v>
      </c>
      <c r="E185" s="10" t="s">
        <v>1557</v>
      </c>
      <c r="F185" s="10" t="s">
        <v>880</v>
      </c>
      <c r="G185" s="20" t="s">
        <v>1558</v>
      </c>
      <c r="H185" s="10" t="s">
        <v>1559</v>
      </c>
      <c r="I185" s="10" t="s">
        <v>82</v>
      </c>
      <c r="J185" s="10"/>
      <c r="K185" s="10"/>
      <c r="L185" s="10" t="s">
        <v>1561</v>
      </c>
      <c r="M185" s="10" t="s">
        <v>1562</v>
      </c>
      <c r="N185" s="10" t="s">
        <v>55</v>
      </c>
      <c r="O185" s="10" t="str">
        <f>VLOOKUP(G185,'Sheet 1 (2)'!$H$4:$M$536,6,FALSE)</f>
        <v/>
      </c>
      <c r="P185" s="10" t="str">
        <f t="shared" ref="P185:P190" si="41">IF(N185&lt;&gt;"",N185,O185)</f>
        <v/>
      </c>
      <c r="Q185" s="10"/>
      <c r="R185" s="10" t="s">
        <v>1533</v>
      </c>
      <c r="S185" s="10" t="s">
        <v>55</v>
      </c>
      <c r="T185" s="10" t="str">
        <f>VLOOKUP(G185,'Sheet 1 (2)'!$H$4:$O$536,8,FALSE)</f>
        <v/>
      </c>
      <c r="U185" s="10" t="str">
        <f t="shared" si="39"/>
        <v/>
      </c>
      <c r="V185" s="10"/>
      <c r="W185" s="10" t="s">
        <v>55</v>
      </c>
      <c r="X185" s="10" t="str">
        <f>VLOOKUP(G185,'Sheet 1 (2)'!$H$4:$Q$536,10,FALSE)</f>
        <v/>
      </c>
      <c r="Y185" s="10" t="str">
        <f t="shared" si="30"/>
        <v/>
      </c>
      <c r="Z185" s="10"/>
      <c r="AA185" s="10" t="s">
        <v>55</v>
      </c>
      <c r="AB185" s="10" t="str">
        <f>VLOOKUP(G185,'Sheet 1 (2)'!$H$4:$S$536,12,FALSE)</f>
        <v/>
      </c>
      <c r="AC185" s="10" t="str">
        <f t="shared" si="40"/>
        <v/>
      </c>
      <c r="AD185" s="10" t="s">
        <v>55</v>
      </c>
      <c r="AE185" s="10" t="str">
        <f>VLOOKUP(G185,'Sheet 1 (2)'!$H$4:$AF$536,25,FALSE)</f>
        <v/>
      </c>
      <c r="AF185" s="10" t="s">
        <v>176</v>
      </c>
      <c r="AG185" s="10" t="str">
        <f t="shared" si="38"/>
        <v/>
      </c>
      <c r="AH185" s="10" t="s">
        <v>55</v>
      </c>
      <c r="AI185" s="10" t="str">
        <f>VLOOKUP(G185,'Sheet 1 (2)'!$H$4:$AG$536,26,FALSE)</f>
        <v>SI</v>
      </c>
      <c r="AJ185" s="10" t="s">
        <v>82</v>
      </c>
      <c r="AK185" s="10" t="s">
        <v>55</v>
      </c>
      <c r="AL185" s="10" t="str">
        <f>VLOOKUP(G185,'Sheet 1 (2)'!$H$4:$AH$536,27,FALSE)</f>
        <v/>
      </c>
      <c r="AM185" s="10" t="str">
        <f t="shared" ref="AM185:AM186" si="42">IF(AK185&lt;&gt;"",AK185,AL185)</f>
        <v/>
      </c>
      <c r="AN185" s="10">
        <v>1</v>
      </c>
      <c r="AO185" s="10">
        <f t="shared" si="5"/>
        <v>1</v>
      </c>
      <c r="AP185" s="11" t="s">
        <v>82</v>
      </c>
      <c r="AQ185" s="11" t="s">
        <v>82</v>
      </c>
      <c r="AR185" s="11" t="s">
        <v>82</v>
      </c>
    </row>
    <row r="186" spans="1:44" ht="15.75" customHeight="1" x14ac:dyDescent="0.2">
      <c r="A186" s="10" t="s">
        <v>1109</v>
      </c>
      <c r="B186" s="10" t="s">
        <v>855</v>
      </c>
      <c r="C186" s="10" t="s">
        <v>1556</v>
      </c>
      <c r="D186" s="10" t="s">
        <v>858</v>
      </c>
      <c r="E186" s="10" t="s">
        <v>1557</v>
      </c>
      <c r="F186" s="10" t="s">
        <v>880</v>
      </c>
      <c r="G186" s="20" t="s">
        <v>1579</v>
      </c>
      <c r="H186" s="10" t="s">
        <v>1580</v>
      </c>
      <c r="I186" s="10" t="s">
        <v>82</v>
      </c>
      <c r="J186" s="10"/>
      <c r="K186" s="10"/>
      <c r="L186" s="10" t="s">
        <v>1561</v>
      </c>
      <c r="M186" s="10" t="s">
        <v>1583</v>
      </c>
      <c r="N186" s="10" t="s">
        <v>55</v>
      </c>
      <c r="O186" s="10" t="str">
        <f>VLOOKUP(G186,'Sheet 1 (2)'!$H$4:$M$536,6,FALSE)</f>
        <v/>
      </c>
      <c r="P186" s="10" t="str">
        <f t="shared" si="41"/>
        <v/>
      </c>
      <c r="Q186" s="10"/>
      <c r="R186" s="10" t="s">
        <v>1533</v>
      </c>
      <c r="S186" s="10" t="s">
        <v>55</v>
      </c>
      <c r="T186" s="10" t="str">
        <f>VLOOKUP(G186,'Sheet 1 (2)'!$H$4:$O$536,8,FALSE)</f>
        <v/>
      </c>
      <c r="U186" s="10" t="str">
        <f t="shared" si="39"/>
        <v/>
      </c>
      <c r="V186" s="10"/>
      <c r="W186" s="10" t="s">
        <v>55</v>
      </c>
      <c r="X186" s="10" t="str">
        <f>VLOOKUP(G186,'Sheet 1 (2)'!$H$4:$Q$536,10,FALSE)</f>
        <v/>
      </c>
      <c r="Y186" s="10" t="str">
        <f t="shared" si="30"/>
        <v/>
      </c>
      <c r="Z186" s="10"/>
      <c r="AA186" s="10" t="s">
        <v>55</v>
      </c>
      <c r="AB186" s="10" t="str">
        <f>VLOOKUP(G186,'Sheet 1 (2)'!$H$4:$S$536,12,FALSE)</f>
        <v/>
      </c>
      <c r="AC186" s="10" t="str">
        <f t="shared" si="40"/>
        <v/>
      </c>
      <c r="AD186" s="10" t="s">
        <v>55</v>
      </c>
      <c r="AE186" s="10" t="str">
        <f>VLOOKUP(G186,'Sheet 1 (2)'!$H$4:$AF$536,25,FALSE)</f>
        <v/>
      </c>
      <c r="AF186" s="10" t="s">
        <v>187</v>
      </c>
      <c r="AG186" s="10" t="str">
        <f t="shared" si="38"/>
        <v/>
      </c>
      <c r="AH186" s="10" t="s">
        <v>55</v>
      </c>
      <c r="AI186" s="10" t="str">
        <f>VLOOKUP(G186,'Sheet 1 (2)'!$H$4:$AG$536,26,FALSE)</f>
        <v>SI</v>
      </c>
      <c r="AJ186" s="10" t="s">
        <v>82</v>
      </c>
      <c r="AK186" s="10" t="s">
        <v>55</v>
      </c>
      <c r="AL186" s="10" t="str">
        <f>VLOOKUP(G186,'Sheet 1 (2)'!$H$4:$AH$536,27,FALSE)</f>
        <v/>
      </c>
      <c r="AM186" s="10" t="str">
        <f t="shared" si="42"/>
        <v/>
      </c>
      <c r="AN186" s="10">
        <v>1</v>
      </c>
      <c r="AO186" s="10">
        <f t="shared" si="5"/>
        <v>1</v>
      </c>
      <c r="AP186" s="11" t="s">
        <v>82</v>
      </c>
      <c r="AQ186" s="11" t="s">
        <v>82</v>
      </c>
      <c r="AR186" s="11" t="s">
        <v>82</v>
      </c>
    </row>
    <row r="187" spans="1:44" ht="15.75" customHeight="1" x14ac:dyDescent="0.2">
      <c r="A187" s="10" t="s">
        <v>1109</v>
      </c>
      <c r="B187" s="10" t="s">
        <v>855</v>
      </c>
      <c r="C187" s="10" t="s">
        <v>1556</v>
      </c>
      <c r="D187" s="10" t="s">
        <v>858</v>
      </c>
      <c r="E187" s="10" t="s">
        <v>1557</v>
      </c>
      <c r="F187" s="10" t="s">
        <v>880</v>
      </c>
      <c r="G187" s="20" t="s">
        <v>1600</v>
      </c>
      <c r="H187" s="10" t="s">
        <v>1601</v>
      </c>
      <c r="I187" s="10" t="s">
        <v>82</v>
      </c>
      <c r="J187" s="10"/>
      <c r="K187" s="10"/>
      <c r="L187" s="10" t="s">
        <v>1602</v>
      </c>
      <c r="M187" s="10" t="s">
        <v>1603</v>
      </c>
      <c r="N187" s="10" t="s">
        <v>55</v>
      </c>
      <c r="O187" s="10" t="str">
        <f>VLOOKUP(G187,'Sheet 1 (2)'!$H$4:$M$536,6,FALSE)</f>
        <v/>
      </c>
      <c r="P187" s="10" t="str">
        <f t="shared" si="41"/>
        <v/>
      </c>
      <c r="Q187" s="10"/>
      <c r="R187" s="10" t="s">
        <v>1608</v>
      </c>
      <c r="S187" s="10" t="s">
        <v>55</v>
      </c>
      <c r="T187" s="10" t="str">
        <f>VLOOKUP(G187,'Sheet 1 (2)'!$H$4:$O$536,8,FALSE)</f>
        <v/>
      </c>
      <c r="U187" s="10" t="str">
        <f t="shared" si="39"/>
        <v/>
      </c>
      <c r="V187" s="10"/>
      <c r="W187" s="10" t="s">
        <v>55</v>
      </c>
      <c r="X187" s="10" t="str">
        <f>VLOOKUP(G187,'Sheet 1 (2)'!$H$4:$Q$536,10,FALSE)</f>
        <v/>
      </c>
      <c r="Y187" s="10" t="str">
        <f t="shared" si="30"/>
        <v/>
      </c>
      <c r="Z187" s="10"/>
      <c r="AA187" s="10" t="s">
        <v>55</v>
      </c>
      <c r="AB187" s="10" t="str">
        <f>VLOOKUP(G187,'Sheet 1 (2)'!$H$4:$S$536,12,FALSE)</f>
        <v/>
      </c>
      <c r="AC187" s="10" t="str">
        <f t="shared" si="40"/>
        <v/>
      </c>
      <c r="AD187" s="10" t="s">
        <v>55</v>
      </c>
      <c r="AE187" s="10" t="str">
        <f>VLOOKUP(G187,'Sheet 1 (2)'!$H$4:$AF$536,25,FALSE)</f>
        <v/>
      </c>
      <c r="AF187" s="10" t="s">
        <v>58</v>
      </c>
      <c r="AG187" s="10" t="str">
        <f t="shared" si="38"/>
        <v/>
      </c>
      <c r="AH187" s="10" t="s">
        <v>55</v>
      </c>
      <c r="AI187" s="10" t="str">
        <f>VLOOKUP(G187,'Sheet 1 (2)'!$H$4:$AG$536,26,FALSE)</f>
        <v>NO</v>
      </c>
      <c r="AJ187" s="10" t="s">
        <v>52</v>
      </c>
      <c r="AK187" s="10" t="s">
        <v>55</v>
      </c>
      <c r="AL187" s="10" t="str">
        <f>VLOOKUP(G187,'Sheet 1 (2)'!$H$4:$AH$536,27,FALSE)</f>
        <v/>
      </c>
      <c r="AM187" s="10" t="s">
        <v>1623</v>
      </c>
      <c r="AN187" s="10">
        <v>1</v>
      </c>
      <c r="AO187" s="10">
        <f t="shared" si="5"/>
        <v>0</v>
      </c>
      <c r="AP187" s="11"/>
      <c r="AQ187" s="11"/>
      <c r="AR187" s="11"/>
    </row>
    <row r="188" spans="1:44" ht="15.75" customHeight="1" x14ac:dyDescent="0.2">
      <c r="A188" s="10" t="s">
        <v>1109</v>
      </c>
      <c r="B188" s="10" t="s">
        <v>855</v>
      </c>
      <c r="C188" s="10" t="s">
        <v>1626</v>
      </c>
      <c r="D188" s="10" t="s">
        <v>862</v>
      </c>
      <c r="E188" s="10" t="s">
        <v>1628</v>
      </c>
      <c r="F188" s="10" t="s">
        <v>889</v>
      </c>
      <c r="G188" s="20" t="s">
        <v>1629</v>
      </c>
      <c r="H188" s="10" t="s">
        <v>1630</v>
      </c>
      <c r="I188" s="10" t="s">
        <v>82</v>
      </c>
      <c r="J188" s="10"/>
      <c r="K188" s="10"/>
      <c r="L188" s="10" t="s">
        <v>1632</v>
      </c>
      <c r="M188" s="10" t="s">
        <v>1634</v>
      </c>
      <c r="N188" s="10" t="s">
        <v>55</v>
      </c>
      <c r="O188" s="10" t="str">
        <f>VLOOKUP(G188,'Sheet 1 (2)'!$H$4:$M$536,6,FALSE)</f>
        <v>Incremento del 5% al Promedio de los 04 últimos años de Casos Nuevos de Tuberculosis. No se toma la información del 2019(en todos los casos)</v>
      </c>
      <c r="P188" s="10" t="str">
        <f t="shared" si="41"/>
        <v>Incremento del 5% al Promedio de los 04 últimos años de Casos Nuevos de Tuberculosis. No se toma la información del 2019(en todos los casos)</v>
      </c>
      <c r="Q188" s="10"/>
      <c r="R188" s="10" t="s">
        <v>1533</v>
      </c>
      <c r="S188" s="10" t="s">
        <v>55</v>
      </c>
      <c r="T188" s="10" t="str">
        <f>VLOOKUP(G188,'Sheet 1 (2)'!$H$4:$O$536,8,FALSE)</f>
        <v/>
      </c>
      <c r="U188" s="10" t="str">
        <f t="shared" si="39"/>
        <v/>
      </c>
      <c r="V188" s="10"/>
      <c r="W188" s="10" t="s">
        <v>55</v>
      </c>
      <c r="X188" s="10" t="str">
        <f>VLOOKUP(G188,'Sheet 1 (2)'!$H$4:$Q$536,10,FALSE)</f>
        <v/>
      </c>
      <c r="Y188" s="10" t="str">
        <f t="shared" si="30"/>
        <v/>
      </c>
      <c r="Z188" s="10"/>
      <c r="AA188" s="10" t="s">
        <v>55</v>
      </c>
      <c r="AB188" s="10" t="str">
        <f>VLOOKUP(G188,'Sheet 1 (2)'!$H$4:$S$536,12,FALSE)</f>
        <v/>
      </c>
      <c r="AC188" s="10" t="str">
        <f t="shared" si="40"/>
        <v/>
      </c>
      <c r="AD188" s="10" t="s">
        <v>55</v>
      </c>
      <c r="AE188" s="10" t="str">
        <f>VLOOKUP(G188,'Sheet 1 (2)'!$H$4:$AF$536,25,FALSE)</f>
        <v/>
      </c>
      <c r="AF188" s="10" t="s">
        <v>87</v>
      </c>
      <c r="AG188" s="10" t="str">
        <f t="shared" si="38"/>
        <v/>
      </c>
      <c r="AH188" s="10" t="s">
        <v>55</v>
      </c>
      <c r="AI188" s="10" t="str">
        <f>VLOOKUP(G188,'Sheet 1 (2)'!$H$4:$AG$536,26,FALSE)</f>
        <v>SI</v>
      </c>
      <c r="AJ188" s="10" t="s">
        <v>82</v>
      </c>
      <c r="AK188" s="10" t="s">
        <v>55</v>
      </c>
      <c r="AL188" s="10" t="str">
        <f>VLOOKUP(G188,'Sheet 1 (2)'!$H$4:$AH$536,27,FALSE)</f>
        <v/>
      </c>
      <c r="AM188" s="10" t="str">
        <f>IF(AK188&lt;&gt;"",AK188,AL188)</f>
        <v/>
      </c>
      <c r="AN188" s="10">
        <v>1</v>
      </c>
      <c r="AO188" s="10">
        <f t="shared" si="5"/>
        <v>1</v>
      </c>
      <c r="AP188" s="11" t="s">
        <v>82</v>
      </c>
      <c r="AQ188" s="11" t="s">
        <v>82</v>
      </c>
      <c r="AR188" s="11" t="s">
        <v>52</v>
      </c>
    </row>
    <row r="189" spans="1:44" ht="15.75" customHeight="1" x14ac:dyDescent="0.2">
      <c r="A189" s="10" t="s">
        <v>1109</v>
      </c>
      <c r="B189" s="10" t="s">
        <v>855</v>
      </c>
      <c r="C189" s="10" t="s">
        <v>1626</v>
      </c>
      <c r="D189" s="10" t="s">
        <v>862</v>
      </c>
      <c r="E189" s="10" t="s">
        <v>1628</v>
      </c>
      <c r="F189" s="10" t="s">
        <v>889</v>
      </c>
      <c r="G189" s="20" t="s">
        <v>1646</v>
      </c>
      <c r="H189" s="10" t="s">
        <v>1648</v>
      </c>
      <c r="I189" s="10" t="s">
        <v>82</v>
      </c>
      <c r="J189" s="10"/>
      <c r="K189" s="10"/>
      <c r="L189" s="10" t="s">
        <v>1632</v>
      </c>
      <c r="M189" s="47" t="s">
        <v>1653</v>
      </c>
      <c r="N189" s="10" t="s">
        <v>55</v>
      </c>
      <c r="O189" s="10" t="str">
        <f>VLOOKUP(G189,'Sheet 1 (2)'!$H$4:$M$536,6,FALSE)</f>
        <v/>
      </c>
      <c r="P189" s="10" t="str">
        <f t="shared" si="41"/>
        <v/>
      </c>
      <c r="Q189" s="10"/>
      <c r="R189" s="10" t="s">
        <v>1533</v>
      </c>
      <c r="S189" s="10" t="s">
        <v>55</v>
      </c>
      <c r="T189" s="10" t="str">
        <f>VLOOKUP(G189,'Sheet 1 (2)'!$H$4:$O$536,8,FALSE)</f>
        <v/>
      </c>
      <c r="U189" s="10" t="str">
        <f t="shared" si="39"/>
        <v/>
      </c>
      <c r="V189" s="10"/>
      <c r="W189" s="10" t="s">
        <v>55</v>
      </c>
      <c r="X189" s="10" t="str">
        <f>VLOOKUP(G189,'Sheet 1 (2)'!$H$4:$Q$536,10,FALSE)</f>
        <v/>
      </c>
      <c r="Y189" s="10" t="str">
        <f t="shared" si="30"/>
        <v/>
      </c>
      <c r="Z189" s="10"/>
      <c r="AA189" s="10" t="s">
        <v>55</v>
      </c>
      <c r="AB189" s="10" t="str">
        <f>VLOOKUP(G189,'Sheet 1 (2)'!$H$4:$S$536,12,FALSE)</f>
        <v/>
      </c>
      <c r="AC189" s="10" t="str">
        <f t="shared" si="40"/>
        <v/>
      </c>
      <c r="AD189" s="10" t="s">
        <v>55</v>
      </c>
      <c r="AE189" s="10" t="str">
        <f>VLOOKUP(G189,'Sheet 1 (2)'!$H$4:$AF$536,25,FALSE)</f>
        <v/>
      </c>
      <c r="AF189" s="10" t="s">
        <v>87</v>
      </c>
      <c r="AG189" s="10" t="str">
        <f t="shared" si="38"/>
        <v/>
      </c>
      <c r="AH189" s="10" t="s">
        <v>55</v>
      </c>
      <c r="AI189" s="10" t="str">
        <f>VLOOKUP(G189,'Sheet 1 (2)'!$H$4:$AG$536,26,FALSE)</f>
        <v>SI</v>
      </c>
      <c r="AJ189" s="10" t="s">
        <v>82</v>
      </c>
      <c r="AK189" s="10" t="s">
        <v>55</v>
      </c>
      <c r="AL189" s="10" t="str">
        <f>VLOOKUP(G189,'Sheet 1 (2)'!$H$4:$AH$536,27,FALSE)</f>
        <v/>
      </c>
      <c r="AM189" s="10" t="s">
        <v>1668</v>
      </c>
      <c r="AN189" s="10">
        <v>1</v>
      </c>
      <c r="AO189" s="10">
        <f t="shared" si="5"/>
        <v>1</v>
      </c>
      <c r="AP189" s="11" t="s">
        <v>82</v>
      </c>
      <c r="AQ189" s="11" t="s">
        <v>82</v>
      </c>
      <c r="AR189" s="11" t="s">
        <v>52</v>
      </c>
    </row>
    <row r="190" spans="1:44" ht="15.75" customHeight="1" x14ac:dyDescent="0.2">
      <c r="A190" s="10" t="s">
        <v>1109</v>
      </c>
      <c r="B190" s="10" t="s">
        <v>855</v>
      </c>
      <c r="C190" s="10" t="s">
        <v>1626</v>
      </c>
      <c r="D190" s="10" t="s">
        <v>862</v>
      </c>
      <c r="E190" s="10" t="s">
        <v>1628</v>
      </c>
      <c r="F190" s="10" t="s">
        <v>889</v>
      </c>
      <c r="G190" s="20" t="s">
        <v>1674</v>
      </c>
      <c r="H190" s="10" t="s">
        <v>1675</v>
      </c>
      <c r="I190" s="10" t="s">
        <v>82</v>
      </c>
      <c r="J190" s="10"/>
      <c r="K190" s="10"/>
      <c r="L190" s="10" t="s">
        <v>1632</v>
      </c>
      <c r="M190" s="10" t="s">
        <v>1676</v>
      </c>
      <c r="N190" s="10" t="s">
        <v>55</v>
      </c>
      <c r="O190" s="10" t="str">
        <f>VLOOKUP(G190,'Sheet 1 (2)'!$H$4:$M$536,6,FALSE)</f>
        <v/>
      </c>
      <c r="P190" s="10" t="str">
        <f t="shared" si="41"/>
        <v/>
      </c>
      <c r="Q190" s="10"/>
      <c r="R190" s="10" t="s">
        <v>264</v>
      </c>
      <c r="S190" s="10" t="s">
        <v>55</v>
      </c>
      <c r="T190" s="10" t="str">
        <f>VLOOKUP(G190,'Sheet 1 (2)'!$H$4:$O$536,8,FALSE)</f>
        <v/>
      </c>
      <c r="U190" s="10" t="str">
        <f t="shared" si="39"/>
        <v/>
      </c>
      <c r="V190" s="10"/>
      <c r="W190" s="10" t="s">
        <v>55</v>
      </c>
      <c r="X190" s="10" t="str">
        <f>VLOOKUP(G190,'Sheet 1 (2)'!$H$4:$Q$536,10,FALSE)</f>
        <v/>
      </c>
      <c r="Y190" s="10" t="str">
        <f t="shared" si="30"/>
        <v/>
      </c>
      <c r="Z190" s="10" t="s">
        <v>1684</v>
      </c>
      <c r="AA190" s="10" t="s">
        <v>55</v>
      </c>
      <c r="AB190" s="10" t="str">
        <f>VLOOKUP(G190,'Sheet 1 (2)'!$H$4:$S$536,12,FALSE)</f>
        <v/>
      </c>
      <c r="AC190" s="10" t="str">
        <f t="shared" si="40"/>
        <v/>
      </c>
      <c r="AD190" s="10" t="s">
        <v>55</v>
      </c>
      <c r="AE190" s="10" t="str">
        <f>VLOOKUP(G190,'Sheet 1 (2)'!$H$4:$AF$536,25,FALSE)</f>
        <v/>
      </c>
      <c r="AF190" s="10" t="s">
        <v>1688</v>
      </c>
      <c r="AG190" s="10" t="str">
        <f t="shared" si="38"/>
        <v/>
      </c>
      <c r="AH190" s="10" t="s">
        <v>55</v>
      </c>
      <c r="AI190" s="10" t="str">
        <f>VLOOKUP(G190,'Sheet 1 (2)'!$H$4:$AG$536,26,FALSE)</f>
        <v>SI</v>
      </c>
      <c r="AJ190" s="10" t="s">
        <v>82</v>
      </c>
      <c r="AK190" s="10" t="s">
        <v>55</v>
      </c>
      <c r="AL190" s="10" t="str">
        <f>VLOOKUP(G190,'Sheet 1 (2)'!$H$4:$AH$536,27,FALSE)</f>
        <v/>
      </c>
      <c r="AM190" s="10" t="str">
        <f t="shared" ref="AM190:AM193" si="43">IF(AK190&lt;&gt;"",AK190,AL190)</f>
        <v/>
      </c>
      <c r="AN190" s="10">
        <v>1</v>
      </c>
      <c r="AO190" s="10">
        <f t="shared" si="5"/>
        <v>1</v>
      </c>
      <c r="AP190" s="11" t="s">
        <v>82</v>
      </c>
      <c r="AQ190" s="11" t="s">
        <v>82</v>
      </c>
      <c r="AR190" s="11" t="s">
        <v>52</v>
      </c>
    </row>
    <row r="191" spans="1:44" ht="15.75" customHeight="1" x14ac:dyDescent="0.2">
      <c r="A191" s="10" t="s">
        <v>1109</v>
      </c>
      <c r="B191" s="10" t="s">
        <v>855</v>
      </c>
      <c r="C191" s="10" t="s">
        <v>1626</v>
      </c>
      <c r="D191" s="10" t="s">
        <v>862</v>
      </c>
      <c r="E191" s="10" t="s">
        <v>1628</v>
      </c>
      <c r="F191" s="10" t="s">
        <v>889</v>
      </c>
      <c r="G191" s="20" t="s">
        <v>1700</v>
      </c>
      <c r="H191" s="10" t="s">
        <v>1701</v>
      </c>
      <c r="I191" s="10" t="s">
        <v>82</v>
      </c>
      <c r="J191" s="10"/>
      <c r="K191" s="10"/>
      <c r="L191" s="10" t="s">
        <v>1632</v>
      </c>
      <c r="M191" s="10" t="s">
        <v>1706</v>
      </c>
      <c r="N191" s="10" t="s">
        <v>55</v>
      </c>
      <c r="O191" s="10" t="str">
        <f>VLOOKUP(G191,'Sheet 1 (2)'!$H$4:$M$536,6,FALSE)</f>
        <v/>
      </c>
      <c r="P191" s="10" t="s">
        <v>1708</v>
      </c>
      <c r="Q191" s="10"/>
      <c r="R191" s="10" t="s">
        <v>1533</v>
      </c>
      <c r="S191" s="10" t="s">
        <v>55</v>
      </c>
      <c r="T191" s="10" t="str">
        <f>VLOOKUP(G191,'Sheet 1 (2)'!$H$4:$O$536,8,FALSE)</f>
        <v/>
      </c>
      <c r="U191" s="10" t="str">
        <f t="shared" si="39"/>
        <v/>
      </c>
      <c r="V191" s="10"/>
      <c r="W191" s="10" t="s">
        <v>55</v>
      </c>
      <c r="X191" s="10" t="str">
        <f>VLOOKUP(G191,'Sheet 1 (2)'!$H$4:$Q$536,10,FALSE)</f>
        <v/>
      </c>
      <c r="Y191" s="10" t="str">
        <f t="shared" si="30"/>
        <v/>
      </c>
      <c r="Z191" s="10"/>
      <c r="AA191" s="10" t="s">
        <v>55</v>
      </c>
      <c r="AB191" s="10" t="str">
        <f>VLOOKUP(G191,'Sheet 1 (2)'!$H$4:$S$536,12,FALSE)</f>
        <v/>
      </c>
      <c r="AC191" s="10" t="str">
        <f t="shared" si="40"/>
        <v/>
      </c>
      <c r="AD191" s="10" t="s">
        <v>55</v>
      </c>
      <c r="AE191" s="10" t="str">
        <f>VLOOKUP(G191,'Sheet 1 (2)'!$H$4:$AF$536,25,FALSE)</f>
        <v/>
      </c>
      <c r="AF191" s="10" t="s">
        <v>87</v>
      </c>
      <c r="AG191" s="10" t="s">
        <v>1171</v>
      </c>
      <c r="AH191" s="10" t="s">
        <v>55</v>
      </c>
      <c r="AI191" s="10" t="str">
        <f>VLOOKUP(G191,'Sheet 1 (2)'!$H$4:$AG$536,26,FALSE)</f>
        <v>SI</v>
      </c>
      <c r="AJ191" s="10" t="s">
        <v>82</v>
      </c>
      <c r="AK191" s="10" t="s">
        <v>55</v>
      </c>
      <c r="AL191" s="10" t="str">
        <f>VLOOKUP(G191,'Sheet 1 (2)'!$H$4:$AH$536,27,FALSE)</f>
        <v/>
      </c>
      <c r="AM191" s="10" t="str">
        <f t="shared" si="43"/>
        <v/>
      </c>
      <c r="AN191" s="10">
        <v>1</v>
      </c>
      <c r="AO191" s="10">
        <f t="shared" si="5"/>
        <v>1</v>
      </c>
      <c r="AP191" s="11" t="s">
        <v>82</v>
      </c>
      <c r="AQ191" s="11" t="s">
        <v>82</v>
      </c>
      <c r="AR191" s="11" t="s">
        <v>52</v>
      </c>
    </row>
    <row r="192" spans="1:44" ht="15.75" customHeight="1" x14ac:dyDescent="0.2">
      <c r="A192" s="10" t="s">
        <v>1109</v>
      </c>
      <c r="B192" s="10" t="s">
        <v>855</v>
      </c>
      <c r="C192" s="10" t="s">
        <v>1626</v>
      </c>
      <c r="D192" s="10" t="s">
        <v>862</v>
      </c>
      <c r="E192" s="10" t="s">
        <v>1628</v>
      </c>
      <c r="F192" s="10" t="s">
        <v>889</v>
      </c>
      <c r="G192" s="20" t="s">
        <v>1715</v>
      </c>
      <c r="H192" s="10" t="s">
        <v>1716</v>
      </c>
      <c r="I192" s="10" t="s">
        <v>82</v>
      </c>
      <c r="J192" s="10"/>
      <c r="K192" s="10"/>
      <c r="L192" s="10" t="s">
        <v>1632</v>
      </c>
      <c r="M192" s="10" t="s">
        <v>1719</v>
      </c>
      <c r="N192" s="10" t="s">
        <v>55</v>
      </c>
      <c r="O192" s="10" t="str">
        <f>VLOOKUP(G192,'Sheet 1 (2)'!$H$4:$M$536,6,FALSE)</f>
        <v>Promedio de los 3 últimos años de los casos aprobados con drogas de segunda línea,que es igual a la meta del subproducto 4396504 ATENCION CURATIVA DROGAS DE SEGUNDA LINEA TB RESISTENTE.</v>
      </c>
      <c r="P192" s="10" t="s">
        <v>1721</v>
      </c>
      <c r="Q192" s="10"/>
      <c r="R192" s="10" t="s">
        <v>1533</v>
      </c>
      <c r="S192" s="10" t="s">
        <v>55</v>
      </c>
      <c r="T192" s="10" t="str">
        <f>VLOOKUP(G192,'Sheet 1 (2)'!$H$4:$O$536,8,FALSE)</f>
        <v/>
      </c>
      <c r="U192" s="10" t="str">
        <f t="shared" si="39"/>
        <v/>
      </c>
      <c r="V192" s="10"/>
      <c r="W192" s="10" t="s">
        <v>55</v>
      </c>
      <c r="X192" s="10" t="str">
        <f>VLOOKUP(G192,'Sheet 1 (2)'!$H$4:$Q$536,10,FALSE)</f>
        <v/>
      </c>
      <c r="Y192" s="10" t="str">
        <f t="shared" si="30"/>
        <v/>
      </c>
      <c r="Z192" s="10"/>
      <c r="AA192" s="10" t="s">
        <v>55</v>
      </c>
      <c r="AB192" s="10" t="str">
        <f>VLOOKUP(G192,'Sheet 1 (2)'!$H$4:$S$536,12,FALSE)</f>
        <v/>
      </c>
      <c r="AC192" s="10" t="str">
        <f t="shared" si="40"/>
        <v/>
      </c>
      <c r="AD192" s="10" t="s">
        <v>55</v>
      </c>
      <c r="AE192" s="10" t="str">
        <f>VLOOKUP(G192,'Sheet 1 (2)'!$H$4:$AF$536,25,FALSE)</f>
        <v/>
      </c>
      <c r="AF192" s="10" t="s">
        <v>87</v>
      </c>
      <c r="AG192" s="10" t="s">
        <v>1171</v>
      </c>
      <c r="AH192" s="10" t="s">
        <v>55</v>
      </c>
      <c r="AI192" s="10" t="str">
        <f>VLOOKUP(G192,'Sheet 1 (2)'!$H$4:$AG$536,26,FALSE)</f>
        <v>SI</v>
      </c>
      <c r="AJ192" s="10" t="s">
        <v>82</v>
      </c>
      <c r="AK192" s="10" t="s">
        <v>55</v>
      </c>
      <c r="AL192" s="10" t="str">
        <f>VLOOKUP(G192,'Sheet 1 (2)'!$H$4:$AH$536,27,FALSE)</f>
        <v/>
      </c>
      <c r="AM192" s="10" t="str">
        <f t="shared" si="43"/>
        <v/>
      </c>
      <c r="AN192" s="10">
        <v>1</v>
      </c>
      <c r="AO192" s="10">
        <f t="shared" si="5"/>
        <v>1</v>
      </c>
      <c r="AP192" s="11" t="s">
        <v>82</v>
      </c>
      <c r="AQ192" s="11" t="s">
        <v>82</v>
      </c>
      <c r="AR192" s="11" t="s">
        <v>52</v>
      </c>
    </row>
    <row r="193" spans="1:44" ht="15.75" customHeight="1" x14ac:dyDescent="0.2">
      <c r="A193" s="10" t="s">
        <v>1109</v>
      </c>
      <c r="B193" s="10" t="s">
        <v>855</v>
      </c>
      <c r="C193" s="10" t="s">
        <v>1723</v>
      </c>
      <c r="D193" s="10" t="s">
        <v>860</v>
      </c>
      <c r="E193" s="10" t="s">
        <v>1724</v>
      </c>
      <c r="F193" s="10" t="s">
        <v>882</v>
      </c>
      <c r="G193" s="20" t="s">
        <v>1725</v>
      </c>
      <c r="H193" s="10" t="s">
        <v>1726</v>
      </c>
      <c r="I193" s="10" t="s">
        <v>82</v>
      </c>
      <c r="J193" s="10"/>
      <c r="K193" s="10"/>
      <c r="L193" s="10" t="s">
        <v>1632</v>
      </c>
      <c r="M193" s="47" t="s">
        <v>1727</v>
      </c>
      <c r="N193" s="10" t="s">
        <v>55</v>
      </c>
      <c r="O193" s="10" t="str">
        <f>VLOOKUP(G193,'Sheet 1 (2)'!$H$4:$M$536,6,FALSE)</f>
        <v/>
      </c>
      <c r="P193" s="10" t="str">
        <f t="shared" ref="P193:P194" si="44">IF(N193&lt;&gt;"",N193,O193)</f>
        <v/>
      </c>
      <c r="Q193" s="10"/>
      <c r="R193" s="10" t="s">
        <v>1533</v>
      </c>
      <c r="S193" s="10" t="s">
        <v>55</v>
      </c>
      <c r="T193" s="10" t="str">
        <f>VLOOKUP(G193,'Sheet 1 (2)'!$H$4:$O$536,8,FALSE)</f>
        <v/>
      </c>
      <c r="U193" s="10" t="str">
        <f t="shared" si="39"/>
        <v/>
      </c>
      <c r="V193" s="10"/>
      <c r="W193" s="10" t="s">
        <v>55</v>
      </c>
      <c r="X193" s="10" t="str">
        <f>VLOOKUP(G193,'Sheet 1 (2)'!$H$4:$Q$536,10,FALSE)</f>
        <v/>
      </c>
      <c r="Y193" s="10" t="str">
        <f t="shared" si="30"/>
        <v/>
      </c>
      <c r="Z193" s="10"/>
      <c r="AA193" s="10" t="s">
        <v>55</v>
      </c>
      <c r="AB193" s="10" t="str">
        <f>VLOOKUP(G193,'Sheet 1 (2)'!$H$4:$S$536,12,FALSE)</f>
        <v/>
      </c>
      <c r="AC193" s="10" t="str">
        <f t="shared" si="40"/>
        <v/>
      </c>
      <c r="AD193" s="10" t="s">
        <v>55</v>
      </c>
      <c r="AE193" s="10" t="str">
        <f>VLOOKUP(G193,'Sheet 1 (2)'!$H$4:$AF$536,25,FALSE)</f>
        <v/>
      </c>
      <c r="AF193" s="10" t="s">
        <v>58</v>
      </c>
      <c r="AG193" s="10" t="str">
        <f t="shared" ref="AG193:AG194" si="45">IF(AD193&lt;&gt;"",AD193,AE193)</f>
        <v/>
      </c>
      <c r="AH193" s="10" t="s">
        <v>55</v>
      </c>
      <c r="AI193" s="10" t="str">
        <f>VLOOKUP(G193,'Sheet 1 (2)'!$H$4:$AG$536,26,FALSE)</f>
        <v>SI</v>
      </c>
      <c r="AJ193" s="10" t="s">
        <v>82</v>
      </c>
      <c r="AK193" s="10" t="s">
        <v>55</v>
      </c>
      <c r="AL193" s="10" t="str">
        <f>VLOOKUP(G193,'Sheet 1 (2)'!$H$4:$AH$536,27,FALSE)</f>
        <v/>
      </c>
      <c r="AM193" s="10" t="str">
        <f t="shared" si="43"/>
        <v/>
      </c>
      <c r="AN193" s="10">
        <v>1</v>
      </c>
      <c r="AO193" s="10">
        <f t="shared" si="5"/>
        <v>1</v>
      </c>
      <c r="AP193" s="11" t="s">
        <v>82</v>
      </c>
      <c r="AQ193" s="11" t="s">
        <v>82</v>
      </c>
      <c r="AR193" s="11" t="s">
        <v>52</v>
      </c>
    </row>
    <row r="194" spans="1:44" ht="100.5" customHeight="1" x14ac:dyDescent="0.2">
      <c r="A194" s="10" t="s">
        <v>1109</v>
      </c>
      <c r="B194" s="10" t="s">
        <v>855</v>
      </c>
      <c r="C194" s="10" t="s">
        <v>1723</v>
      </c>
      <c r="D194" s="10" t="s">
        <v>860</v>
      </c>
      <c r="E194" s="10" t="s">
        <v>1724</v>
      </c>
      <c r="F194" s="10" t="s">
        <v>882</v>
      </c>
      <c r="G194" s="20" t="s">
        <v>1732</v>
      </c>
      <c r="H194" s="10" t="s">
        <v>1733</v>
      </c>
      <c r="I194" s="10" t="s">
        <v>82</v>
      </c>
      <c r="J194" s="10"/>
      <c r="K194" s="10"/>
      <c r="L194" s="10" t="s">
        <v>1632</v>
      </c>
      <c r="M194" s="47" t="s">
        <v>1734</v>
      </c>
      <c r="N194" s="10" t="s">
        <v>55</v>
      </c>
      <c r="O194" s="10" t="str">
        <f>VLOOKUP(G194,'Sheet 1 (2)'!$H$4:$M$536,6,FALSE)</f>
        <v/>
      </c>
      <c r="P194" s="10" t="str">
        <f t="shared" si="44"/>
        <v/>
      </c>
      <c r="Q194" s="10"/>
      <c r="R194" s="10" t="s">
        <v>1533</v>
      </c>
      <c r="S194" s="10" t="s">
        <v>55</v>
      </c>
      <c r="T194" s="10" t="str">
        <f>VLOOKUP(G194,'Sheet 1 (2)'!$H$4:$O$536,8,FALSE)</f>
        <v/>
      </c>
      <c r="U194" s="10" t="str">
        <f t="shared" si="39"/>
        <v/>
      </c>
      <c r="V194" s="10"/>
      <c r="W194" s="10" t="s">
        <v>55</v>
      </c>
      <c r="X194" s="10" t="str">
        <f>VLOOKUP(G194,'Sheet 1 (2)'!$H$4:$Q$536,10,FALSE)</f>
        <v/>
      </c>
      <c r="Y194" s="10" t="str">
        <f t="shared" si="30"/>
        <v/>
      </c>
      <c r="Z194" s="10"/>
      <c r="AA194" s="10" t="s">
        <v>55</v>
      </c>
      <c r="AB194" s="10" t="str">
        <f>VLOOKUP(G194,'Sheet 1 (2)'!$H$4:$S$536,12,FALSE)</f>
        <v/>
      </c>
      <c r="AC194" s="10" t="str">
        <f t="shared" si="40"/>
        <v/>
      </c>
      <c r="AD194" s="10" t="s">
        <v>55</v>
      </c>
      <c r="AE194" s="10" t="str">
        <f>VLOOKUP(G194,'Sheet 1 (2)'!$H$4:$AF$536,25,FALSE)</f>
        <v/>
      </c>
      <c r="AF194" s="10" t="s">
        <v>58</v>
      </c>
      <c r="AG194" s="10" t="str">
        <f t="shared" si="45"/>
        <v/>
      </c>
      <c r="AH194" s="10" t="s">
        <v>55</v>
      </c>
      <c r="AI194" s="10" t="str">
        <f>VLOOKUP(G194,'Sheet 1 (2)'!$H$4:$AG$536,26,FALSE)</f>
        <v>SI</v>
      </c>
      <c r="AJ194" s="10" t="s">
        <v>82</v>
      </c>
      <c r="AK194" s="10" t="s">
        <v>55</v>
      </c>
      <c r="AL194" s="10" t="str">
        <f>VLOOKUP(G194,'Sheet 1 (2)'!$H$4:$AH$536,27,FALSE)</f>
        <v/>
      </c>
      <c r="AM194" s="10" t="s">
        <v>1739</v>
      </c>
      <c r="AN194" s="10">
        <v>1</v>
      </c>
      <c r="AO194" s="10">
        <f t="shared" si="5"/>
        <v>1</v>
      </c>
      <c r="AP194" s="11" t="s">
        <v>82</v>
      </c>
      <c r="AQ194" s="11" t="s">
        <v>1740</v>
      </c>
      <c r="AR194" s="11" t="s">
        <v>52</v>
      </c>
    </row>
    <row r="195" spans="1:44" ht="15.75" customHeight="1" x14ac:dyDescent="0.2">
      <c r="A195" s="10" t="s">
        <v>1109</v>
      </c>
      <c r="B195" s="10" t="s">
        <v>855</v>
      </c>
      <c r="C195" s="10" t="s">
        <v>1741</v>
      </c>
      <c r="D195" s="10" t="s">
        <v>884</v>
      </c>
      <c r="E195" s="10" t="s">
        <v>1742</v>
      </c>
      <c r="F195" s="10" t="s">
        <v>925</v>
      </c>
      <c r="G195" s="20" t="s">
        <v>1745</v>
      </c>
      <c r="H195" s="10" t="s">
        <v>1747</v>
      </c>
      <c r="I195" s="10" t="s">
        <v>82</v>
      </c>
      <c r="J195" s="10"/>
      <c r="K195" s="10"/>
      <c r="L195" s="10" t="s">
        <v>144</v>
      </c>
      <c r="M195" s="10" t="s">
        <v>1749</v>
      </c>
      <c r="N195" s="10" t="s">
        <v>55</v>
      </c>
      <c r="O195" s="10" t="str">
        <f>VLOOKUP(G195,'Sheet 1 (2)'!$H$4:$M$536,6,FALSE)</f>
        <v/>
      </c>
      <c r="P195" s="10" t="s">
        <v>1749</v>
      </c>
      <c r="Q195" s="10"/>
      <c r="R195" s="10" t="s">
        <v>264</v>
      </c>
      <c r="S195" s="10" t="s">
        <v>55</v>
      </c>
      <c r="T195" s="10" t="str">
        <f>VLOOKUP(G195,'Sheet 1 (2)'!$H$4:$O$536,8,FALSE)</f>
        <v/>
      </c>
      <c r="U195" s="10" t="str">
        <f t="shared" si="39"/>
        <v/>
      </c>
      <c r="V195" s="10"/>
      <c r="W195" s="10" t="s">
        <v>55</v>
      </c>
      <c r="X195" s="10" t="str">
        <f>VLOOKUP(G195,'Sheet 1 (2)'!$H$4:$Q$536,10,FALSE)</f>
        <v/>
      </c>
      <c r="Y195" s="10" t="str">
        <f t="shared" si="30"/>
        <v/>
      </c>
      <c r="Z195" s="10" t="s">
        <v>1249</v>
      </c>
      <c r="AA195" s="10" t="s">
        <v>55</v>
      </c>
      <c r="AB195" s="10" t="str">
        <f>VLOOKUP(G195,'Sheet 1 (2)'!$H$4:$S$536,12,FALSE)</f>
        <v/>
      </c>
      <c r="AC195" s="48" t="s">
        <v>1751</v>
      </c>
      <c r="AD195" s="10" t="s">
        <v>55</v>
      </c>
      <c r="AE195" s="10" t="str">
        <f>VLOOKUP(G195,'Sheet 1 (2)'!$H$4:$AF$536,25,FALSE)</f>
        <v/>
      </c>
      <c r="AF195" s="10" t="s">
        <v>270</v>
      </c>
      <c r="AG195" s="10" t="s">
        <v>1752</v>
      </c>
      <c r="AH195" s="10" t="s">
        <v>55</v>
      </c>
      <c r="AI195" s="10" t="str">
        <f>VLOOKUP(G195,'Sheet 1 (2)'!$H$4:$AG$536,26,FALSE)</f>
        <v>NO</v>
      </c>
      <c r="AJ195" s="10" t="s">
        <v>82</v>
      </c>
      <c r="AK195" s="49" t="s">
        <v>1753</v>
      </c>
      <c r="AL195" s="10" t="str">
        <f>VLOOKUP(G195,'Sheet 1 (2)'!$H$4:$AH$536,27,FALSE)</f>
        <v>Nos enviarán los códigos CIE10 y una base consolidada de estos.</v>
      </c>
      <c r="AM195" s="10"/>
      <c r="AN195" s="10">
        <v>1</v>
      </c>
      <c r="AO195" s="10">
        <f t="shared" si="5"/>
        <v>1</v>
      </c>
      <c r="AP195" s="11" t="s">
        <v>82</v>
      </c>
      <c r="AQ195" s="11" t="s">
        <v>1264</v>
      </c>
      <c r="AR195" s="11" t="s">
        <v>52</v>
      </c>
    </row>
    <row r="196" spans="1:44" ht="15.75" customHeight="1" x14ac:dyDescent="0.2">
      <c r="A196" s="10" t="s">
        <v>1109</v>
      </c>
      <c r="B196" s="10" t="s">
        <v>855</v>
      </c>
      <c r="C196" s="10" t="s">
        <v>1760</v>
      </c>
      <c r="D196" s="10" t="s">
        <v>886</v>
      </c>
      <c r="E196" s="10" t="s">
        <v>1761</v>
      </c>
      <c r="F196" s="10" t="s">
        <v>927</v>
      </c>
      <c r="G196" s="20" t="s">
        <v>1762</v>
      </c>
      <c r="H196" s="10" t="s">
        <v>1763</v>
      </c>
      <c r="I196" s="10" t="s">
        <v>82</v>
      </c>
      <c r="J196" s="10"/>
      <c r="K196" s="10"/>
      <c r="L196" s="10" t="s">
        <v>493</v>
      </c>
      <c r="M196" s="10" t="s">
        <v>1764</v>
      </c>
      <c r="N196" s="10" t="s">
        <v>55</v>
      </c>
      <c r="O196" s="10" t="str">
        <f>VLOOKUP(G196,'Sheet 1 (2)'!$H$4:$M$536,6,FALSE)</f>
        <v/>
      </c>
      <c r="P196" s="10" t="s">
        <v>1766</v>
      </c>
      <c r="Q196" s="10"/>
      <c r="R196" s="10" t="s">
        <v>264</v>
      </c>
      <c r="S196" s="10" t="s">
        <v>55</v>
      </c>
      <c r="T196" s="10" t="str">
        <f>VLOOKUP(G196,'Sheet 1 (2)'!$H$4:$O$536,8,FALSE)</f>
        <v/>
      </c>
      <c r="U196" s="10" t="s">
        <v>1767</v>
      </c>
      <c r="V196" s="10"/>
      <c r="W196" s="10" t="s">
        <v>55</v>
      </c>
      <c r="X196" s="10" t="str">
        <f>VLOOKUP(G196,'Sheet 1 (2)'!$H$4:$Q$536,10,FALSE)</f>
        <v/>
      </c>
      <c r="Y196" s="10" t="str">
        <f t="shared" si="30"/>
        <v/>
      </c>
      <c r="Z196" s="10" t="s">
        <v>1249</v>
      </c>
      <c r="AA196" s="10" t="s">
        <v>55</v>
      </c>
      <c r="AB196" s="10" t="str">
        <f>VLOOKUP(G196,'Sheet 1 (2)'!$H$4:$S$536,12,FALSE)</f>
        <v/>
      </c>
      <c r="AC196" s="10"/>
      <c r="AD196" s="10" t="s">
        <v>55</v>
      </c>
      <c r="AE196" s="10" t="str">
        <f>VLOOKUP(G196,'Sheet 1 (2)'!$H$4:$AF$536,25,FALSE)</f>
        <v/>
      </c>
      <c r="AF196" s="10" t="s">
        <v>1771</v>
      </c>
      <c r="AG196" s="10" t="s">
        <v>1772</v>
      </c>
      <c r="AH196" s="10" t="s">
        <v>55</v>
      </c>
      <c r="AI196" s="10" t="str">
        <f>VLOOKUP(G196,'Sheet 1 (2)'!$H$4:$AG$536,26,FALSE)</f>
        <v>NO</v>
      </c>
      <c r="AJ196" s="10" t="s">
        <v>82</v>
      </c>
      <c r="AK196" s="49"/>
      <c r="AL196" s="10"/>
      <c r="AM196" s="10"/>
      <c r="AN196" s="10">
        <v>1</v>
      </c>
      <c r="AO196" s="10">
        <f t="shared" si="5"/>
        <v>1</v>
      </c>
      <c r="AP196" s="11" t="s">
        <v>82</v>
      </c>
      <c r="AQ196" s="11" t="s">
        <v>1264</v>
      </c>
      <c r="AR196" s="11" t="s">
        <v>52</v>
      </c>
    </row>
    <row r="197" spans="1:44" ht="15.75" customHeight="1" x14ac:dyDescent="0.2">
      <c r="A197" s="10" t="s">
        <v>1109</v>
      </c>
      <c r="B197" s="10" t="s">
        <v>855</v>
      </c>
      <c r="C197" s="10" t="s">
        <v>1760</v>
      </c>
      <c r="D197" s="10" t="s">
        <v>886</v>
      </c>
      <c r="E197" s="10" t="s">
        <v>1761</v>
      </c>
      <c r="F197" s="10" t="s">
        <v>927</v>
      </c>
      <c r="G197" s="20" t="s">
        <v>1773</v>
      </c>
      <c r="H197" s="10" t="s">
        <v>1774</v>
      </c>
      <c r="I197" s="10" t="s">
        <v>82</v>
      </c>
      <c r="J197" s="10"/>
      <c r="K197" s="10"/>
      <c r="L197" s="10" t="s">
        <v>493</v>
      </c>
      <c r="M197" s="10" t="s">
        <v>1776</v>
      </c>
      <c r="N197" s="10" t="s">
        <v>55</v>
      </c>
      <c r="O197" s="10" t="str">
        <f>VLOOKUP(G197,'Sheet 1 (2)'!$H$4:$M$536,6,FALSE)</f>
        <v/>
      </c>
      <c r="P197" s="10" t="s">
        <v>1777</v>
      </c>
      <c r="Q197" s="10"/>
      <c r="R197" s="10" t="s">
        <v>264</v>
      </c>
      <c r="S197" s="10" t="s">
        <v>55</v>
      </c>
      <c r="T197" s="10" t="str">
        <f>VLOOKUP(G197,'Sheet 1 (2)'!$H$4:$O$536,8,FALSE)</f>
        <v/>
      </c>
      <c r="U197" s="10" t="s">
        <v>1767</v>
      </c>
      <c r="V197" s="10"/>
      <c r="W197" s="10" t="s">
        <v>55</v>
      </c>
      <c r="X197" s="10" t="str">
        <f>VLOOKUP(G197,'Sheet 1 (2)'!$H$4:$Q$536,10,FALSE)</f>
        <v/>
      </c>
      <c r="Y197" s="10" t="str">
        <f t="shared" si="30"/>
        <v/>
      </c>
      <c r="Z197" s="10" t="s">
        <v>1249</v>
      </c>
      <c r="AA197" s="10" t="s">
        <v>55</v>
      </c>
      <c r="AB197" s="10" t="str">
        <f>VLOOKUP(G197,'Sheet 1 (2)'!$H$4:$S$536,12,FALSE)</f>
        <v/>
      </c>
      <c r="AC197" s="10"/>
      <c r="AD197" s="10" t="s">
        <v>55</v>
      </c>
      <c r="AE197" s="10" t="str">
        <f>VLOOKUP(G197,'Sheet 1 (2)'!$H$4:$AF$536,25,FALSE)</f>
        <v/>
      </c>
      <c r="AF197" s="10" t="s">
        <v>1771</v>
      </c>
      <c r="AG197" s="10" t="s">
        <v>1772</v>
      </c>
      <c r="AH197" s="10" t="s">
        <v>55</v>
      </c>
      <c r="AI197" s="10" t="str">
        <f>VLOOKUP(G197,'Sheet 1 (2)'!$H$4:$AG$536,26,FALSE)</f>
        <v>NO</v>
      </c>
      <c r="AJ197" s="10" t="s">
        <v>82</v>
      </c>
      <c r="AK197" s="49"/>
      <c r="AL197" s="10"/>
      <c r="AM197" s="10"/>
      <c r="AN197" s="10">
        <v>1</v>
      </c>
      <c r="AO197" s="10">
        <f t="shared" si="5"/>
        <v>1</v>
      </c>
      <c r="AP197" s="11" t="s">
        <v>82</v>
      </c>
      <c r="AQ197" s="11" t="s">
        <v>1264</v>
      </c>
      <c r="AR197" s="11" t="s">
        <v>52</v>
      </c>
    </row>
    <row r="198" spans="1:44" ht="15.75" customHeight="1" x14ac:dyDescent="0.2">
      <c r="A198" s="10" t="s">
        <v>1109</v>
      </c>
      <c r="B198" s="10" t="s">
        <v>855</v>
      </c>
      <c r="C198" s="10" t="s">
        <v>1782</v>
      </c>
      <c r="D198" s="10" t="s">
        <v>888</v>
      </c>
      <c r="E198" s="10" t="s">
        <v>1783</v>
      </c>
      <c r="F198" s="10" t="s">
        <v>931</v>
      </c>
      <c r="G198" s="20" t="s">
        <v>1784</v>
      </c>
      <c r="H198" s="10" t="s">
        <v>1785</v>
      </c>
      <c r="I198" s="10" t="s">
        <v>82</v>
      </c>
      <c r="J198" s="10"/>
      <c r="K198" s="10"/>
      <c r="L198" s="10" t="s">
        <v>437</v>
      </c>
      <c r="M198" s="10" t="s">
        <v>1786</v>
      </c>
      <c r="N198" s="10" t="s">
        <v>55</v>
      </c>
      <c r="O198" s="10" t="str">
        <f>VLOOKUP(G198,'Sheet 1 (2)'!$H$4:$M$536,6,FALSE)</f>
        <v/>
      </c>
      <c r="P198" s="10" t="s">
        <v>1787</v>
      </c>
      <c r="Q198" s="10"/>
      <c r="R198" s="10" t="s">
        <v>264</v>
      </c>
      <c r="S198" s="10" t="s">
        <v>55</v>
      </c>
      <c r="T198" s="10" t="str">
        <f>VLOOKUP(G198,'Sheet 1 (2)'!$H$4:$O$536,8,FALSE)</f>
        <v/>
      </c>
      <c r="U198" s="10" t="s">
        <v>264</v>
      </c>
      <c r="V198" s="10" t="s">
        <v>1791</v>
      </c>
      <c r="W198" s="10" t="s">
        <v>55</v>
      </c>
      <c r="X198" s="10" t="str">
        <f>VLOOKUP(G198,'Sheet 1 (2)'!$H$4:$Q$536,10,FALSE)</f>
        <v/>
      </c>
      <c r="Y198" s="10" t="str">
        <f t="shared" si="30"/>
        <v/>
      </c>
      <c r="Z198" s="10" t="s">
        <v>1249</v>
      </c>
      <c r="AA198" s="10" t="s">
        <v>55</v>
      </c>
      <c r="AB198" s="10" t="str">
        <f>VLOOKUP(G198,'Sheet 1 (2)'!$H$4:$S$536,12,FALSE)</f>
        <v/>
      </c>
      <c r="AC198" s="10" t="s">
        <v>1792</v>
      </c>
      <c r="AD198" s="10" t="s">
        <v>55</v>
      </c>
      <c r="AE198" s="10" t="str">
        <f>VLOOKUP(G198,'Sheet 1 (2)'!$H$4:$AF$536,25,FALSE)</f>
        <v/>
      </c>
      <c r="AF198" s="10" t="s">
        <v>1771</v>
      </c>
      <c r="AG198" s="10" t="s">
        <v>1772</v>
      </c>
      <c r="AH198" s="10" t="s">
        <v>55</v>
      </c>
      <c r="AI198" s="10" t="str">
        <f>VLOOKUP(G198,'Sheet 1 (2)'!$H$4:$AG$536,26,FALSE)</f>
        <v>NO</v>
      </c>
      <c r="AJ198" s="10" t="s">
        <v>82</v>
      </c>
      <c r="AK198" s="10"/>
      <c r="AL198" s="10"/>
      <c r="AM198" s="10"/>
      <c r="AN198" s="10">
        <v>1</v>
      </c>
      <c r="AO198" s="10">
        <f t="shared" si="5"/>
        <v>1</v>
      </c>
      <c r="AP198" s="11" t="s">
        <v>82</v>
      </c>
      <c r="AQ198" s="11" t="s">
        <v>1264</v>
      </c>
      <c r="AR198" s="11" t="s">
        <v>52</v>
      </c>
    </row>
    <row r="199" spans="1:44" ht="15.75" customHeight="1" x14ac:dyDescent="0.2">
      <c r="A199" s="10" t="s">
        <v>1109</v>
      </c>
      <c r="B199" s="10" t="s">
        <v>855</v>
      </c>
      <c r="C199" s="10" t="s">
        <v>1782</v>
      </c>
      <c r="D199" s="10" t="s">
        <v>888</v>
      </c>
      <c r="E199" s="10" t="s">
        <v>1783</v>
      </c>
      <c r="F199" s="10" t="s">
        <v>931</v>
      </c>
      <c r="G199" s="20" t="s">
        <v>1793</v>
      </c>
      <c r="H199" s="10" t="s">
        <v>1794</v>
      </c>
      <c r="I199" s="10" t="s">
        <v>82</v>
      </c>
      <c r="J199" s="10"/>
      <c r="K199" s="10"/>
      <c r="L199" s="10" t="s">
        <v>1795</v>
      </c>
      <c r="M199" s="10" t="s">
        <v>1796</v>
      </c>
      <c r="N199" s="10" t="s">
        <v>55</v>
      </c>
      <c r="O199" s="10" t="str">
        <f>VLOOKUP(G199,'Sheet 1 (2)'!$H$4:$M$536,6,FALSE)</f>
        <v/>
      </c>
      <c r="P199" s="10" t="s">
        <v>1796</v>
      </c>
      <c r="Q199" s="10"/>
      <c r="R199" s="10" t="s">
        <v>264</v>
      </c>
      <c r="S199" s="10" t="s">
        <v>55</v>
      </c>
      <c r="T199" s="10" t="str">
        <f>VLOOKUP(G199,'Sheet 1 (2)'!$H$4:$O$536,8,FALSE)</f>
        <v/>
      </c>
      <c r="U199" s="10" t="s">
        <v>264</v>
      </c>
      <c r="V199" s="10" t="s">
        <v>1791</v>
      </c>
      <c r="W199" s="10" t="s">
        <v>55</v>
      </c>
      <c r="X199" s="10" t="str">
        <f>VLOOKUP(G199,'Sheet 1 (2)'!$H$4:$Q$536,10,FALSE)</f>
        <v/>
      </c>
      <c r="Y199" s="10" t="str">
        <f t="shared" si="30"/>
        <v/>
      </c>
      <c r="Z199" s="10" t="s">
        <v>1249</v>
      </c>
      <c r="AA199" s="10" t="s">
        <v>55</v>
      </c>
      <c r="AB199" s="10" t="str">
        <f>VLOOKUP(G199,'Sheet 1 (2)'!$H$4:$S$536,12,FALSE)</f>
        <v/>
      </c>
      <c r="AC199" s="10" t="s">
        <v>1800</v>
      </c>
      <c r="AD199" s="10" t="s">
        <v>55</v>
      </c>
      <c r="AE199" s="10" t="str">
        <f>VLOOKUP(G199,'Sheet 1 (2)'!$H$4:$AF$536,25,FALSE)</f>
        <v/>
      </c>
      <c r="AF199" s="10" t="s">
        <v>1771</v>
      </c>
      <c r="AG199" s="10" t="s">
        <v>1772</v>
      </c>
      <c r="AH199" s="10" t="s">
        <v>55</v>
      </c>
      <c r="AI199" s="10" t="str">
        <f>VLOOKUP(G199,'Sheet 1 (2)'!$H$4:$AG$536,26,FALSE)</f>
        <v>NO</v>
      </c>
      <c r="AJ199" s="10" t="s">
        <v>82</v>
      </c>
      <c r="AK199" s="10"/>
      <c r="AL199" s="10"/>
      <c r="AM199" s="10"/>
      <c r="AN199" s="10">
        <v>1</v>
      </c>
      <c r="AO199" s="10">
        <f t="shared" si="5"/>
        <v>1</v>
      </c>
      <c r="AP199" s="11" t="s">
        <v>82</v>
      </c>
      <c r="AQ199" s="11" t="s">
        <v>1264</v>
      </c>
      <c r="AR199" s="11" t="s">
        <v>52</v>
      </c>
    </row>
    <row r="200" spans="1:44" ht="15.75" customHeight="1" x14ac:dyDescent="0.2">
      <c r="A200" s="10" t="s">
        <v>1109</v>
      </c>
      <c r="B200" s="10" t="s">
        <v>855</v>
      </c>
      <c r="C200" s="10" t="s">
        <v>1801</v>
      </c>
      <c r="D200" s="10" t="s">
        <v>890</v>
      </c>
      <c r="E200" s="10" t="s">
        <v>1802</v>
      </c>
      <c r="F200" s="10" t="s">
        <v>934</v>
      </c>
      <c r="G200" s="20" t="s">
        <v>1803</v>
      </c>
      <c r="H200" s="10" t="s">
        <v>1805</v>
      </c>
      <c r="I200" s="10" t="s">
        <v>82</v>
      </c>
      <c r="J200" s="10"/>
      <c r="K200" s="10"/>
      <c r="L200" s="10" t="s">
        <v>437</v>
      </c>
      <c r="M200" s="10" t="s">
        <v>1808</v>
      </c>
      <c r="N200" s="10" t="s">
        <v>55</v>
      </c>
      <c r="O200" s="10" t="str">
        <f>VLOOKUP(G200,'Sheet 1 (2)'!$H$4:$M$536,6,FALSE)</f>
        <v/>
      </c>
      <c r="P200" s="10" t="s">
        <v>1808</v>
      </c>
      <c r="Q200" s="10"/>
      <c r="R200" s="10" t="s">
        <v>264</v>
      </c>
      <c r="S200" s="10" t="s">
        <v>55</v>
      </c>
      <c r="T200" s="10" t="str">
        <f>VLOOKUP(G200,'Sheet 1 (2)'!$H$4:$O$536,8,FALSE)</f>
        <v/>
      </c>
      <c r="U200" s="10" t="s">
        <v>264</v>
      </c>
      <c r="V200" s="10" t="s">
        <v>1809</v>
      </c>
      <c r="W200" s="10" t="s">
        <v>55</v>
      </c>
      <c r="X200" s="10" t="str">
        <f>VLOOKUP(G200,'Sheet 1 (2)'!$H$4:$Q$536,10,FALSE)</f>
        <v/>
      </c>
      <c r="Y200" s="10" t="str">
        <f t="shared" si="30"/>
        <v/>
      </c>
      <c r="Z200" s="10" t="s">
        <v>1249</v>
      </c>
      <c r="AA200" s="10" t="s">
        <v>55</v>
      </c>
      <c r="AB200" s="10" t="str">
        <f>VLOOKUP(G200,'Sheet 1 (2)'!$H$4:$S$536,12,FALSE)</f>
        <v/>
      </c>
      <c r="AC200" s="10" t="s">
        <v>1810</v>
      </c>
      <c r="AD200" s="10" t="s">
        <v>55</v>
      </c>
      <c r="AE200" s="10" t="str">
        <f>VLOOKUP(G200,'Sheet 1 (2)'!$H$4:$AF$536,25,FALSE)</f>
        <v/>
      </c>
      <c r="AF200" s="10" t="s">
        <v>270</v>
      </c>
      <c r="AG200" s="10" t="s">
        <v>1811</v>
      </c>
      <c r="AH200" s="10" t="s">
        <v>55</v>
      </c>
      <c r="AI200" s="10" t="str">
        <f>VLOOKUP(G200,'Sheet 1 (2)'!$H$4:$AG$536,26,FALSE)</f>
        <v>NO</v>
      </c>
      <c r="AJ200" s="10" t="s">
        <v>82</v>
      </c>
      <c r="AK200" s="10"/>
      <c r="AL200" s="10"/>
      <c r="AM200" s="50" t="s">
        <v>1812</v>
      </c>
      <c r="AN200" s="10">
        <v>1</v>
      </c>
      <c r="AO200" s="10">
        <f t="shared" si="5"/>
        <v>1</v>
      </c>
      <c r="AP200" s="11" t="s">
        <v>82</v>
      </c>
      <c r="AQ200" s="11" t="s">
        <v>1264</v>
      </c>
      <c r="AR200" s="11" t="s">
        <v>52</v>
      </c>
    </row>
    <row r="201" spans="1:44" ht="15.75" customHeight="1" x14ac:dyDescent="0.2">
      <c r="A201" s="10" t="s">
        <v>1109</v>
      </c>
      <c r="B201" s="10" t="s">
        <v>855</v>
      </c>
      <c r="C201" s="10" t="s">
        <v>1801</v>
      </c>
      <c r="D201" s="10" t="s">
        <v>890</v>
      </c>
      <c r="E201" s="10" t="s">
        <v>1802</v>
      </c>
      <c r="F201" s="10" t="s">
        <v>934</v>
      </c>
      <c r="G201" s="20" t="s">
        <v>1815</v>
      </c>
      <c r="H201" s="10" t="s">
        <v>1816</v>
      </c>
      <c r="I201" s="10" t="s">
        <v>82</v>
      </c>
      <c r="J201" s="10"/>
      <c r="K201" s="10"/>
      <c r="L201" s="10" t="s">
        <v>1795</v>
      </c>
      <c r="M201" s="10" t="s">
        <v>1817</v>
      </c>
      <c r="N201" s="10" t="s">
        <v>55</v>
      </c>
      <c r="O201" s="10" t="str">
        <f>VLOOKUP(G201,'Sheet 1 (2)'!$H$4:$M$536,6,FALSE)</f>
        <v/>
      </c>
      <c r="P201" s="10" t="s">
        <v>1817</v>
      </c>
      <c r="Q201" s="10"/>
      <c r="R201" s="10" t="s">
        <v>264</v>
      </c>
      <c r="S201" s="10" t="s">
        <v>55</v>
      </c>
      <c r="T201" s="10" t="str">
        <f>VLOOKUP(G201,'Sheet 1 (2)'!$H$4:$O$536,8,FALSE)</f>
        <v/>
      </c>
      <c r="U201" s="10" t="s">
        <v>264</v>
      </c>
      <c r="V201" s="10" t="s">
        <v>1809</v>
      </c>
      <c r="W201" s="10" t="s">
        <v>55</v>
      </c>
      <c r="X201" s="10" t="str">
        <f>VLOOKUP(G201,'Sheet 1 (2)'!$H$4:$Q$536,10,FALSE)</f>
        <v/>
      </c>
      <c r="Y201" s="10" t="str">
        <f t="shared" si="30"/>
        <v/>
      </c>
      <c r="Z201" s="10" t="s">
        <v>1249</v>
      </c>
      <c r="AA201" s="10" t="s">
        <v>55</v>
      </c>
      <c r="AB201" s="10" t="str">
        <f>VLOOKUP(G201,'Sheet 1 (2)'!$H$4:$S$536,12,FALSE)</f>
        <v/>
      </c>
      <c r="AC201" s="10" t="s">
        <v>1819</v>
      </c>
      <c r="AD201" s="10" t="s">
        <v>55</v>
      </c>
      <c r="AE201" s="10" t="str">
        <f>VLOOKUP(G201,'Sheet 1 (2)'!$H$4:$AF$536,25,FALSE)</f>
        <v/>
      </c>
      <c r="AF201" s="10" t="s">
        <v>176</v>
      </c>
      <c r="AG201" s="10" t="s">
        <v>1811</v>
      </c>
      <c r="AH201" s="10" t="s">
        <v>55</v>
      </c>
      <c r="AI201" s="10" t="str">
        <f>VLOOKUP(G201,'Sheet 1 (2)'!$H$4:$AG$536,26,FALSE)</f>
        <v>NO</v>
      </c>
      <c r="AJ201" s="10" t="s">
        <v>82</v>
      </c>
      <c r="AK201" s="10"/>
      <c r="AL201" s="10"/>
      <c r="AM201" s="10"/>
      <c r="AN201" s="10">
        <v>1</v>
      </c>
      <c r="AO201" s="10">
        <f t="shared" si="5"/>
        <v>1</v>
      </c>
      <c r="AP201" s="11" t="s">
        <v>82</v>
      </c>
      <c r="AQ201" s="11" t="s">
        <v>1264</v>
      </c>
      <c r="AR201" s="11" t="s">
        <v>52</v>
      </c>
    </row>
    <row r="202" spans="1:44" ht="15.75" customHeight="1" x14ac:dyDescent="0.2">
      <c r="A202" s="10" t="s">
        <v>1109</v>
      </c>
      <c r="B202" s="10" t="s">
        <v>855</v>
      </c>
      <c r="C202" s="10" t="s">
        <v>1801</v>
      </c>
      <c r="D202" s="10" t="s">
        <v>890</v>
      </c>
      <c r="E202" s="10" t="s">
        <v>1802</v>
      </c>
      <c r="F202" s="10" t="s">
        <v>934</v>
      </c>
      <c r="G202" s="20" t="s">
        <v>1823</v>
      </c>
      <c r="H202" s="10" t="s">
        <v>1824</v>
      </c>
      <c r="I202" s="10" t="s">
        <v>82</v>
      </c>
      <c r="J202" s="10"/>
      <c r="K202" s="10"/>
      <c r="L202" s="10" t="s">
        <v>1795</v>
      </c>
      <c r="M202" s="10" t="s">
        <v>1825</v>
      </c>
      <c r="N202" s="10" t="s">
        <v>55</v>
      </c>
      <c r="O202" s="10" t="str">
        <f>VLOOKUP(G202,'Sheet 1 (2)'!$H$4:$M$536,6,FALSE)</f>
        <v/>
      </c>
      <c r="P202" s="10" t="s">
        <v>1827</v>
      </c>
      <c r="Q202" s="10"/>
      <c r="R202" s="10" t="s">
        <v>264</v>
      </c>
      <c r="S202" s="10" t="s">
        <v>55</v>
      </c>
      <c r="T202" s="10" t="str">
        <f>VLOOKUP(G202,'Sheet 1 (2)'!$H$4:$O$536,8,FALSE)</f>
        <v/>
      </c>
      <c r="U202" s="10" t="s">
        <v>264</v>
      </c>
      <c r="V202" s="10" t="s">
        <v>1809</v>
      </c>
      <c r="W202" s="10" t="s">
        <v>55</v>
      </c>
      <c r="X202" s="10" t="str">
        <f>VLOOKUP(G202,'Sheet 1 (2)'!$H$4:$Q$536,10,FALSE)</f>
        <v/>
      </c>
      <c r="Y202" s="10" t="str">
        <f t="shared" si="30"/>
        <v/>
      </c>
      <c r="Z202" s="10" t="s">
        <v>1216</v>
      </c>
      <c r="AA202" s="10" t="s">
        <v>55</v>
      </c>
      <c r="AB202" s="10" t="str">
        <f>VLOOKUP(G202,'Sheet 1 (2)'!$H$4:$S$536,12,FALSE)</f>
        <v/>
      </c>
      <c r="AC202" s="10" t="s">
        <v>1828</v>
      </c>
      <c r="AD202" s="10" t="s">
        <v>55</v>
      </c>
      <c r="AE202" s="10" t="str">
        <f>VLOOKUP(G202,'Sheet 1 (2)'!$H$4:$AF$536,25,FALSE)</f>
        <v/>
      </c>
      <c r="AF202" s="10" t="s">
        <v>411</v>
      </c>
      <c r="AG202" s="15"/>
      <c r="AH202" s="10" t="s">
        <v>55</v>
      </c>
      <c r="AI202" s="10" t="str">
        <f>VLOOKUP(G202,'Sheet 1 (2)'!$H$4:$AG$536,26,FALSE)</f>
        <v>NO</v>
      </c>
      <c r="AJ202" s="10" t="s">
        <v>82</v>
      </c>
      <c r="AK202" s="10" t="s">
        <v>55</v>
      </c>
      <c r="AL202" s="10"/>
      <c r="AM202" s="10"/>
      <c r="AN202" s="10">
        <v>1</v>
      </c>
      <c r="AO202" s="10">
        <f t="shared" si="5"/>
        <v>1</v>
      </c>
      <c r="AP202" s="11" t="s">
        <v>82</v>
      </c>
      <c r="AQ202" s="11" t="s">
        <v>1264</v>
      </c>
      <c r="AR202" s="11" t="s">
        <v>52</v>
      </c>
    </row>
    <row r="203" spans="1:44" ht="15.75" customHeight="1" x14ac:dyDescent="0.2">
      <c r="A203" s="10" t="s">
        <v>1109</v>
      </c>
      <c r="B203" s="10" t="s">
        <v>855</v>
      </c>
      <c r="C203" s="10" t="s">
        <v>1831</v>
      </c>
      <c r="D203" s="10" t="s">
        <v>861</v>
      </c>
      <c r="E203" s="10" t="s">
        <v>1832</v>
      </c>
      <c r="F203" s="10" t="s">
        <v>885</v>
      </c>
      <c r="G203" s="20" t="s">
        <v>1833</v>
      </c>
      <c r="H203" s="10" t="s">
        <v>1835</v>
      </c>
      <c r="I203" s="10" t="s">
        <v>82</v>
      </c>
      <c r="J203" s="10"/>
      <c r="K203" s="10"/>
      <c r="L203" s="10" t="s">
        <v>493</v>
      </c>
      <c r="M203" s="10" t="s">
        <v>1836</v>
      </c>
      <c r="N203" s="10" t="s">
        <v>55</v>
      </c>
      <c r="O203" s="10" t="str">
        <f>VLOOKUP(G203,'Sheet 1 (2)'!$H$4:$M$536,6,FALSE)</f>
        <v>Igual al 10% de la meta del subproducto 4396201 IDENTIFICACION Y EXAMEN DE SINTOMATICOS RESPIRATORIOS EN LAS ATENCIONES A PERSONAS &gt; 15 AÑOS Y POBLACION VULNERABLE de los establecimientos de la categoría I4</v>
      </c>
      <c r="P203" s="45" t="s">
        <v>1837</v>
      </c>
      <c r="Q203" s="10"/>
      <c r="R203" s="10" t="s">
        <v>184</v>
      </c>
      <c r="S203" s="10" t="s">
        <v>55</v>
      </c>
      <c r="T203" s="10" t="str">
        <f>VLOOKUP(G203,'Sheet 1 (2)'!$H$4:$O$536,8,FALSE)</f>
        <v/>
      </c>
      <c r="U203" s="10" t="s">
        <v>264</v>
      </c>
      <c r="V203" s="10"/>
      <c r="W203" s="10" t="s">
        <v>55</v>
      </c>
      <c r="X203" s="10" t="str">
        <f>VLOOKUP(G203,'Sheet 1 (2)'!$H$4:$Q$536,10,FALSE)</f>
        <v/>
      </c>
      <c r="Y203" s="10" t="str">
        <f t="shared" si="30"/>
        <v/>
      </c>
      <c r="Z203" s="10"/>
      <c r="AA203" s="10" t="s">
        <v>55</v>
      </c>
      <c r="AB203" s="10" t="str">
        <f>VLOOKUP(G203,'Sheet 1 (2)'!$H$4:$S$536,12,FALSE)</f>
        <v/>
      </c>
      <c r="AC203" s="10" t="s">
        <v>1840</v>
      </c>
      <c r="AD203" s="10" t="s">
        <v>55</v>
      </c>
      <c r="AE203" s="10" t="str">
        <f>VLOOKUP(G203,'Sheet 1 (2)'!$H$4:$AF$536,25,FALSE)</f>
        <v/>
      </c>
      <c r="AF203" s="10" t="s">
        <v>411</v>
      </c>
      <c r="AG203" s="10" t="s">
        <v>1841</v>
      </c>
      <c r="AH203" s="10" t="s">
        <v>55</v>
      </c>
      <c r="AI203" s="10" t="str">
        <f>VLOOKUP(G203,'Sheet 1 (2)'!$H$4:$AG$536,26,FALSE)</f>
        <v>NO</v>
      </c>
      <c r="AJ203" s="10" t="s">
        <v>82</v>
      </c>
      <c r="AK203" s="10" t="s">
        <v>55</v>
      </c>
      <c r="AL203" s="10"/>
      <c r="AM203" s="50" t="s">
        <v>1842</v>
      </c>
      <c r="AN203" s="10">
        <v>1</v>
      </c>
      <c r="AO203" s="10">
        <f t="shared" si="5"/>
        <v>1</v>
      </c>
      <c r="AP203" s="11" t="s">
        <v>82</v>
      </c>
      <c r="AQ203" s="11" t="s">
        <v>1843</v>
      </c>
      <c r="AR203" s="11" t="s">
        <v>52</v>
      </c>
    </row>
    <row r="204" spans="1:44" ht="15.75" customHeight="1" x14ac:dyDescent="0.2">
      <c r="A204" s="10" t="s">
        <v>1109</v>
      </c>
      <c r="B204" s="10" t="s">
        <v>855</v>
      </c>
      <c r="C204" s="10" t="s">
        <v>1845</v>
      </c>
      <c r="D204" s="10" t="s">
        <v>893</v>
      </c>
      <c r="E204" s="10" t="s">
        <v>1846</v>
      </c>
      <c r="F204" s="10" t="s">
        <v>941</v>
      </c>
      <c r="G204" s="20" t="s">
        <v>1847</v>
      </c>
      <c r="H204" s="10" t="s">
        <v>1848</v>
      </c>
      <c r="I204" s="10" t="s">
        <v>82</v>
      </c>
      <c r="J204" s="10"/>
      <c r="K204" s="10"/>
      <c r="L204" s="10" t="s">
        <v>1632</v>
      </c>
      <c r="M204" s="10"/>
      <c r="N204" s="10" t="s">
        <v>55</v>
      </c>
      <c r="O204" s="10" t="str">
        <f>VLOOKUP(G204,'Sheet 1 (2)'!$H$4:$M$536,6,FALSE)</f>
        <v/>
      </c>
      <c r="P204" s="10" t="str">
        <f t="shared" ref="P204:P206" si="46">IF(N204&lt;&gt;"",N204,O204)</f>
        <v/>
      </c>
      <c r="Q204" s="10"/>
      <c r="R204" s="10"/>
      <c r="S204" s="10" t="s">
        <v>55</v>
      </c>
      <c r="T204" s="10" t="str">
        <f>VLOOKUP(G204,'Sheet 1 (2)'!$H$4:$O$536,8,FALSE)</f>
        <v/>
      </c>
      <c r="U204" s="10" t="str">
        <f t="shared" ref="U204:U206" si="47">IF(S204&lt;&gt;"",S204,T204)</f>
        <v/>
      </c>
      <c r="V204" s="10"/>
      <c r="W204" s="10" t="s">
        <v>55</v>
      </c>
      <c r="X204" s="10" t="str">
        <f>VLOOKUP(G204,'Sheet 1 (2)'!$H$4:$Q$536,10,FALSE)</f>
        <v/>
      </c>
      <c r="Y204" s="10" t="str">
        <f t="shared" si="30"/>
        <v/>
      </c>
      <c r="Z204" s="10"/>
      <c r="AA204" s="10" t="s">
        <v>55</v>
      </c>
      <c r="AB204" s="10" t="str">
        <f>VLOOKUP(G204,'Sheet 1 (2)'!$H$4:$S$536,12,FALSE)</f>
        <v/>
      </c>
      <c r="AC204" s="10" t="str">
        <f t="shared" ref="AC204:AC206" si="48">IF(AA204&lt;&gt;"",AA204,AB204)</f>
        <v/>
      </c>
      <c r="AD204" s="10" t="s">
        <v>55</v>
      </c>
      <c r="AE204" s="10" t="str">
        <f>VLOOKUP(G204,'Sheet 1 (2)'!$H$4:$AF$536,25,FALSE)</f>
        <v/>
      </c>
      <c r="AF204" s="10" t="s">
        <v>1852</v>
      </c>
      <c r="AG204" s="10" t="str">
        <f t="shared" ref="AG204:AG206" si="49">IF(AD204&lt;&gt;"",AD204,AE204)</f>
        <v/>
      </c>
      <c r="AH204" s="10" t="s">
        <v>55</v>
      </c>
      <c r="AI204" s="10" t="str">
        <f>VLOOKUP(G204,'Sheet 1 (2)'!$H$4:$AG$536,26,FALSE)</f>
        <v>NO</v>
      </c>
      <c r="AJ204" s="10" t="s">
        <v>52</v>
      </c>
      <c r="AK204" s="10" t="s">
        <v>55</v>
      </c>
      <c r="AL204" s="10" t="str">
        <f>VLOOKUP(G204,'Sheet 1 (2)'!$H$4:$AH$536,27,FALSE)</f>
        <v>Se está eliminando el producto 3043974 PERSONA CON COMORBILIDAD RECIBE TRATAMIENTO PARA TUBERCULOSIS ya que se repite con productos del PP018</v>
      </c>
      <c r="AM204" s="10" t="str">
        <f t="shared" ref="AM204:AM206" si="50">IF(AK204&lt;&gt;"",AK204,AL204)</f>
        <v>Se está eliminando el producto 3043974 PERSONA CON COMORBILIDAD RECIBE TRATAMIENTO PARA TUBERCULOSIS ya que se repite con productos del PP018</v>
      </c>
      <c r="AN204" s="10">
        <v>1</v>
      </c>
      <c r="AO204" s="10">
        <f t="shared" si="5"/>
        <v>0</v>
      </c>
      <c r="AP204" s="11"/>
      <c r="AQ204" s="11"/>
      <c r="AR204" s="11"/>
    </row>
    <row r="205" spans="1:44" ht="15.75" customHeight="1" x14ac:dyDescent="0.2">
      <c r="A205" s="10" t="s">
        <v>1109</v>
      </c>
      <c r="B205" s="10" t="s">
        <v>855</v>
      </c>
      <c r="C205" s="10" t="s">
        <v>1845</v>
      </c>
      <c r="D205" s="10" t="s">
        <v>893</v>
      </c>
      <c r="E205" s="10" t="s">
        <v>1846</v>
      </c>
      <c r="F205" s="10" t="s">
        <v>941</v>
      </c>
      <c r="G205" s="20" t="s">
        <v>1856</v>
      </c>
      <c r="H205" s="10" t="s">
        <v>1857</v>
      </c>
      <c r="I205" s="10" t="s">
        <v>82</v>
      </c>
      <c r="J205" s="10"/>
      <c r="K205" s="10"/>
      <c r="L205" s="10" t="s">
        <v>1632</v>
      </c>
      <c r="M205" s="10"/>
      <c r="N205" s="10" t="s">
        <v>55</v>
      </c>
      <c r="O205" s="10" t="str">
        <f>VLOOKUP(G205,'Sheet 1 (2)'!$H$4:$M$536,6,FALSE)</f>
        <v/>
      </c>
      <c r="P205" s="10" t="str">
        <f t="shared" si="46"/>
        <v/>
      </c>
      <c r="Q205" s="10"/>
      <c r="R205" s="10"/>
      <c r="S205" s="10" t="s">
        <v>55</v>
      </c>
      <c r="T205" s="10" t="str">
        <f>VLOOKUP(G205,'Sheet 1 (2)'!$H$4:$O$536,8,FALSE)</f>
        <v/>
      </c>
      <c r="U205" s="10" t="str">
        <f t="shared" si="47"/>
        <v/>
      </c>
      <c r="V205" s="10"/>
      <c r="W205" s="10" t="s">
        <v>55</v>
      </c>
      <c r="X205" s="10" t="str">
        <f>VLOOKUP(G205,'Sheet 1 (2)'!$H$4:$Q$536,10,FALSE)</f>
        <v/>
      </c>
      <c r="Y205" s="10" t="str">
        <f t="shared" si="30"/>
        <v/>
      </c>
      <c r="Z205" s="10"/>
      <c r="AA205" s="10" t="s">
        <v>55</v>
      </c>
      <c r="AB205" s="10" t="str">
        <f>VLOOKUP(G205,'Sheet 1 (2)'!$H$4:$S$536,12,FALSE)</f>
        <v/>
      </c>
      <c r="AC205" s="10" t="str">
        <f t="shared" si="48"/>
        <v/>
      </c>
      <c r="AD205" s="10" t="s">
        <v>55</v>
      </c>
      <c r="AE205" s="10" t="str">
        <f>VLOOKUP(G205,'Sheet 1 (2)'!$H$4:$AF$536,25,FALSE)</f>
        <v/>
      </c>
      <c r="AF205" s="10" t="s">
        <v>1852</v>
      </c>
      <c r="AG205" s="10" t="str">
        <f t="shared" si="49"/>
        <v/>
      </c>
      <c r="AH205" s="10" t="s">
        <v>55</v>
      </c>
      <c r="AI205" s="10" t="str">
        <f>VLOOKUP(G205,'Sheet 1 (2)'!$H$4:$AG$536,26,FALSE)</f>
        <v>NO</v>
      </c>
      <c r="AJ205" s="10" t="s">
        <v>52</v>
      </c>
      <c r="AK205" s="10" t="s">
        <v>55</v>
      </c>
      <c r="AL205" s="10" t="str">
        <f>VLOOKUP(G205,'Sheet 1 (2)'!$H$4:$AH$536,27,FALSE)</f>
        <v>Se está eliminando el producto 3043974 PERSONA CON COMORBILIDAD RECIBE TRATAMIENTO PARA TUBERCULOSIS ya que se repite con productos del PP018</v>
      </c>
      <c r="AM205" s="10" t="str">
        <f t="shared" si="50"/>
        <v>Se está eliminando el producto 3043974 PERSONA CON COMORBILIDAD RECIBE TRATAMIENTO PARA TUBERCULOSIS ya que se repite con productos del PP018</v>
      </c>
      <c r="AN205" s="10">
        <v>1</v>
      </c>
      <c r="AO205" s="10">
        <f t="shared" si="5"/>
        <v>0</v>
      </c>
      <c r="AP205" s="11"/>
      <c r="AQ205" s="11"/>
      <c r="AR205" s="11"/>
    </row>
    <row r="206" spans="1:44" ht="15.75" customHeight="1" x14ac:dyDescent="0.2">
      <c r="A206" s="10" t="s">
        <v>1109</v>
      </c>
      <c r="B206" s="10" t="s">
        <v>855</v>
      </c>
      <c r="C206" s="10" t="s">
        <v>1845</v>
      </c>
      <c r="D206" s="10" t="s">
        <v>893</v>
      </c>
      <c r="E206" s="10" t="s">
        <v>1846</v>
      </c>
      <c r="F206" s="10" t="s">
        <v>941</v>
      </c>
      <c r="G206" s="20" t="s">
        <v>1864</v>
      </c>
      <c r="H206" s="10" t="s">
        <v>1865</v>
      </c>
      <c r="I206" s="10" t="s">
        <v>82</v>
      </c>
      <c r="J206" s="10"/>
      <c r="K206" s="10"/>
      <c r="L206" s="10" t="s">
        <v>1632</v>
      </c>
      <c r="M206" s="10"/>
      <c r="N206" s="10" t="s">
        <v>55</v>
      </c>
      <c r="O206" s="10" t="str">
        <f>VLOOKUP(G206,'Sheet 1 (2)'!$H$4:$M$536,6,FALSE)</f>
        <v/>
      </c>
      <c r="P206" s="10" t="str">
        <f t="shared" si="46"/>
        <v/>
      </c>
      <c r="Q206" s="10"/>
      <c r="R206" s="10"/>
      <c r="S206" s="10" t="s">
        <v>55</v>
      </c>
      <c r="T206" s="10" t="str">
        <f>VLOOKUP(G206,'Sheet 1 (2)'!$H$4:$O$536,8,FALSE)</f>
        <v/>
      </c>
      <c r="U206" s="10" t="str">
        <f t="shared" si="47"/>
        <v/>
      </c>
      <c r="V206" s="10"/>
      <c r="W206" s="10" t="s">
        <v>55</v>
      </c>
      <c r="X206" s="10" t="str">
        <f>VLOOKUP(G206,'Sheet 1 (2)'!$H$4:$Q$536,10,FALSE)</f>
        <v/>
      </c>
      <c r="Y206" s="10" t="str">
        <f t="shared" si="30"/>
        <v/>
      </c>
      <c r="Z206" s="10"/>
      <c r="AA206" s="10" t="s">
        <v>55</v>
      </c>
      <c r="AB206" s="10" t="str">
        <f>VLOOKUP(G206,'Sheet 1 (2)'!$H$4:$S$536,12,FALSE)</f>
        <v/>
      </c>
      <c r="AC206" s="10" t="str">
        <f t="shared" si="48"/>
        <v/>
      </c>
      <c r="AD206" s="10" t="s">
        <v>55</v>
      </c>
      <c r="AE206" s="10" t="str">
        <f>VLOOKUP(G206,'Sheet 1 (2)'!$H$4:$AF$536,25,FALSE)</f>
        <v/>
      </c>
      <c r="AF206" s="10" t="s">
        <v>1852</v>
      </c>
      <c r="AG206" s="10" t="str">
        <f t="shared" si="49"/>
        <v/>
      </c>
      <c r="AH206" s="10" t="s">
        <v>55</v>
      </c>
      <c r="AI206" s="10" t="str">
        <f>VLOOKUP(G206,'Sheet 1 (2)'!$H$4:$AG$536,26,FALSE)</f>
        <v>NO</v>
      </c>
      <c r="AJ206" s="10" t="s">
        <v>52</v>
      </c>
      <c r="AK206" s="10" t="s">
        <v>55</v>
      </c>
      <c r="AL206" s="10" t="str">
        <f>VLOOKUP(G206,'Sheet 1 (2)'!$H$4:$AH$536,27,FALSE)</f>
        <v>Se está eliminando el producto 3043974 PERSONA CON COMORBILIDAD RECIBE TRATAMIENTO PARA TUBERCULOSIS ya que se repite con productos del PP018</v>
      </c>
      <c r="AM206" s="10" t="str">
        <f t="shared" si="50"/>
        <v>Se está eliminando el producto 3043974 PERSONA CON COMORBILIDAD RECIBE TRATAMIENTO PARA TUBERCULOSIS ya que se repite con productos del PP018</v>
      </c>
      <c r="AN206" s="10">
        <v>1</v>
      </c>
      <c r="AO206" s="10">
        <f t="shared" si="5"/>
        <v>0</v>
      </c>
      <c r="AP206" s="11"/>
      <c r="AQ206" s="11"/>
      <c r="AR206" s="11"/>
    </row>
    <row r="207" spans="1:44" ht="15.75" customHeight="1" x14ac:dyDescent="0.2">
      <c r="A207" s="10" t="s">
        <v>1109</v>
      </c>
      <c r="B207" s="10" t="s">
        <v>855</v>
      </c>
      <c r="C207" s="10" t="s">
        <v>1871</v>
      </c>
      <c r="D207" s="10" t="s">
        <v>863</v>
      </c>
      <c r="E207" s="10" t="s">
        <v>1872</v>
      </c>
      <c r="F207" s="10" t="s">
        <v>891</v>
      </c>
      <c r="G207" s="20" t="s">
        <v>1873</v>
      </c>
      <c r="H207" s="20" t="s">
        <v>1874</v>
      </c>
      <c r="I207" s="10" t="s">
        <v>82</v>
      </c>
      <c r="J207" s="10"/>
      <c r="K207" s="10" t="s">
        <v>82</v>
      </c>
      <c r="L207" s="10" t="s">
        <v>493</v>
      </c>
      <c r="M207" s="10" t="s">
        <v>1875</v>
      </c>
      <c r="N207" s="10" t="s">
        <v>55</v>
      </c>
      <c r="O207" s="10"/>
      <c r="P207" s="10" t="s">
        <v>1876</v>
      </c>
      <c r="Q207" s="10"/>
      <c r="R207" s="10" t="s">
        <v>264</v>
      </c>
      <c r="S207" s="10" t="s">
        <v>55</v>
      </c>
      <c r="T207" s="10"/>
      <c r="U207" s="10"/>
      <c r="V207" s="10" t="s">
        <v>1877</v>
      </c>
      <c r="W207" s="10" t="s">
        <v>55</v>
      </c>
      <c r="X207" s="10" t="e">
        <f>VLOOKUP(G207,'Sheet 1 (2)'!$H$4:$Q$536,10,FALSE)</f>
        <v>#N/A</v>
      </c>
      <c r="Y207" s="10"/>
      <c r="Z207" s="10" t="s">
        <v>1878</v>
      </c>
      <c r="AA207" s="10" t="s">
        <v>55</v>
      </c>
      <c r="AB207" s="10"/>
      <c r="AC207" s="10" t="s">
        <v>1879</v>
      </c>
      <c r="AD207" s="10" t="s">
        <v>55</v>
      </c>
      <c r="AE207" s="10" t="e">
        <f>VLOOKUP(G207,'Sheet 1 (2)'!$H$4:$AF$536,25,FALSE)</f>
        <v>#N/A</v>
      </c>
      <c r="AF207" s="10"/>
      <c r="AG207" s="10" t="s">
        <v>1882</v>
      </c>
      <c r="AH207" s="10" t="s">
        <v>55</v>
      </c>
      <c r="AI207" s="10" t="e">
        <f>VLOOKUP(G207,'Sheet 1 (2)'!$H$4:$AG$536,26,FALSE)</f>
        <v>#N/A</v>
      </c>
      <c r="AJ207" s="10" t="s">
        <v>82</v>
      </c>
      <c r="AK207" s="49"/>
      <c r="AL207" s="10"/>
      <c r="AM207" s="10"/>
      <c r="AN207" s="10">
        <v>1</v>
      </c>
      <c r="AO207" s="10">
        <f t="shared" si="5"/>
        <v>1</v>
      </c>
      <c r="AP207" s="11" t="s">
        <v>82</v>
      </c>
      <c r="AQ207" s="11" t="s">
        <v>1264</v>
      </c>
      <c r="AR207" s="11" t="s">
        <v>52</v>
      </c>
    </row>
    <row r="208" spans="1:44" ht="15.75" customHeight="1" x14ac:dyDescent="0.2">
      <c r="A208" s="10" t="s">
        <v>1109</v>
      </c>
      <c r="B208" s="10" t="s">
        <v>855</v>
      </c>
      <c r="C208" s="10" t="s">
        <v>1871</v>
      </c>
      <c r="D208" s="10" t="s">
        <v>863</v>
      </c>
      <c r="E208" s="10" t="s">
        <v>1872</v>
      </c>
      <c r="F208" s="10" t="s">
        <v>891</v>
      </c>
      <c r="G208" s="20" t="s">
        <v>1883</v>
      </c>
      <c r="H208" s="10" t="s">
        <v>1884</v>
      </c>
      <c r="I208" s="10" t="s">
        <v>82</v>
      </c>
      <c r="J208" s="10"/>
      <c r="K208" s="10" t="s">
        <v>82</v>
      </c>
      <c r="L208" s="10" t="s">
        <v>1795</v>
      </c>
      <c r="M208" s="10" t="s">
        <v>1886</v>
      </c>
      <c r="N208" s="10" t="s">
        <v>55</v>
      </c>
      <c r="O208" s="10"/>
      <c r="P208" s="10" t="s">
        <v>1887</v>
      </c>
      <c r="Q208" s="10"/>
      <c r="R208" s="10" t="s">
        <v>264</v>
      </c>
      <c r="S208" s="10" t="s">
        <v>55</v>
      </c>
      <c r="T208" s="10"/>
      <c r="U208" s="10"/>
      <c r="V208" s="10" t="s">
        <v>1877</v>
      </c>
      <c r="W208" s="10" t="s">
        <v>55</v>
      </c>
      <c r="X208" s="10" t="e">
        <f>VLOOKUP(G208,'Sheet 1 (2)'!$H$4:$Q$536,10,FALSE)</f>
        <v>#N/A</v>
      </c>
      <c r="Y208" s="10"/>
      <c r="Z208" s="10" t="s">
        <v>1888</v>
      </c>
      <c r="AA208" s="10" t="s">
        <v>55</v>
      </c>
      <c r="AB208" s="10"/>
      <c r="AC208" s="10" t="s">
        <v>1889</v>
      </c>
      <c r="AD208" s="10" t="s">
        <v>55</v>
      </c>
      <c r="AE208" s="10" t="e">
        <f>VLOOKUP(G208,'Sheet 1 (2)'!$H$4:$AF$536,25,FALSE)</f>
        <v>#N/A</v>
      </c>
      <c r="AF208" s="10"/>
      <c r="AG208" s="10" t="s">
        <v>1882</v>
      </c>
      <c r="AH208" s="10" t="s">
        <v>55</v>
      </c>
      <c r="AI208" s="10" t="e">
        <f>VLOOKUP(G208,'Sheet 1 (2)'!$H$4:$AG$536,26,FALSE)</f>
        <v>#N/A</v>
      </c>
      <c r="AJ208" s="10" t="s">
        <v>82</v>
      </c>
      <c r="AK208" s="49"/>
      <c r="AL208" s="10"/>
      <c r="AM208" s="10"/>
      <c r="AN208" s="10">
        <v>1</v>
      </c>
      <c r="AO208" s="10">
        <f t="shared" si="5"/>
        <v>1</v>
      </c>
      <c r="AP208" s="11" t="s">
        <v>82</v>
      </c>
      <c r="AQ208" s="11" t="s">
        <v>1264</v>
      </c>
      <c r="AR208" s="11" t="s">
        <v>52</v>
      </c>
    </row>
    <row r="209" spans="1:44" ht="15.75" customHeight="1" x14ac:dyDescent="0.2">
      <c r="A209" s="10" t="s">
        <v>1109</v>
      </c>
      <c r="B209" s="10" t="s">
        <v>855</v>
      </c>
      <c r="C209" s="10" t="s">
        <v>1871</v>
      </c>
      <c r="D209" s="10" t="s">
        <v>863</v>
      </c>
      <c r="E209" s="10" t="s">
        <v>1872</v>
      </c>
      <c r="F209" s="10" t="s">
        <v>891</v>
      </c>
      <c r="G209" s="20" t="s">
        <v>1893</v>
      </c>
      <c r="H209" s="10" t="s">
        <v>1894</v>
      </c>
      <c r="I209" s="10" t="s">
        <v>82</v>
      </c>
      <c r="J209" s="10"/>
      <c r="K209" s="10" t="s">
        <v>82</v>
      </c>
      <c r="L209" s="10" t="s">
        <v>1632</v>
      </c>
      <c r="M209" s="10" t="s">
        <v>1895</v>
      </c>
      <c r="N209" s="10" t="s">
        <v>55</v>
      </c>
      <c r="O209" s="10" t="e">
        <f>VLOOKUP(G209,'Sheet 1 (2)'!$H$4:$M$536,6,FALSE)</f>
        <v>#N/A</v>
      </c>
      <c r="P209" s="10" t="s">
        <v>1897</v>
      </c>
      <c r="Q209" s="10"/>
      <c r="R209" s="10" t="s">
        <v>264</v>
      </c>
      <c r="S209" s="10" t="s">
        <v>55</v>
      </c>
      <c r="T209" s="10" t="e">
        <f>VLOOKUP(G209,'Sheet 1 (2)'!$H$4:$O$536,8,FALSE)</f>
        <v>#N/A</v>
      </c>
      <c r="U209" s="12" t="s">
        <v>1898</v>
      </c>
      <c r="V209" s="10" t="s">
        <v>1877</v>
      </c>
      <c r="W209" s="10" t="s">
        <v>55</v>
      </c>
      <c r="X209" s="10" t="e">
        <f>VLOOKUP(G209,'Sheet 1 (2)'!$H$4:$Q$536,10,FALSE)</f>
        <v>#N/A</v>
      </c>
      <c r="Y209" s="10" t="e">
        <f t="shared" ref="Y209:Y211" si="51">IF(W209&lt;&gt;"",W209,X209)</f>
        <v>#N/A</v>
      </c>
      <c r="Z209" s="10" t="s">
        <v>1899</v>
      </c>
      <c r="AA209" s="10" t="s">
        <v>55</v>
      </c>
      <c r="AB209" s="10" t="e">
        <f>VLOOKUP(G209,'Sheet 1 (2)'!$H$4:$S$536,12,FALSE)</f>
        <v>#N/A</v>
      </c>
      <c r="AC209" s="10" t="s">
        <v>695</v>
      </c>
      <c r="AD209" s="10" t="s">
        <v>55</v>
      </c>
      <c r="AE209" s="10" t="e">
        <f>VLOOKUP(G209,'Sheet 1 (2)'!$H$4:$AF$536,25,FALSE)</f>
        <v>#N/A</v>
      </c>
      <c r="AF209" s="10"/>
      <c r="AG209" s="10" t="s">
        <v>1902</v>
      </c>
      <c r="AH209" s="10" t="s">
        <v>55</v>
      </c>
      <c r="AI209" s="10" t="e">
        <f>VLOOKUP(G209,'Sheet 1 (2)'!$H$4:$AG$536,26,FALSE)</f>
        <v>#N/A</v>
      </c>
      <c r="AJ209" s="10" t="s">
        <v>82</v>
      </c>
      <c r="AK209" s="49"/>
      <c r="AL209" s="10" t="e">
        <f>VLOOKUP(G209,'Sheet 1 (2)'!$H$4:$AH$536,27,FALSE)</f>
        <v>#N/A</v>
      </c>
      <c r="AM209" s="10"/>
      <c r="AN209" s="10">
        <v>1</v>
      </c>
      <c r="AO209" s="10">
        <f t="shared" si="5"/>
        <v>1</v>
      </c>
      <c r="AP209" s="11" t="s">
        <v>82</v>
      </c>
      <c r="AQ209" s="11" t="s">
        <v>1264</v>
      </c>
      <c r="AR209" s="11" t="s">
        <v>52</v>
      </c>
    </row>
    <row r="210" spans="1:44" ht="15.75" customHeight="1" x14ac:dyDescent="0.2">
      <c r="A210" s="10" t="s">
        <v>1109</v>
      </c>
      <c r="B210" s="10" t="s">
        <v>855</v>
      </c>
      <c r="C210" s="10" t="s">
        <v>1871</v>
      </c>
      <c r="D210" s="10" t="s">
        <v>863</v>
      </c>
      <c r="E210" s="10" t="s">
        <v>1872</v>
      </c>
      <c r="F210" s="10" t="s">
        <v>891</v>
      </c>
      <c r="G210" s="20" t="s">
        <v>1904</v>
      </c>
      <c r="H210" s="10" t="s">
        <v>1905</v>
      </c>
      <c r="I210" s="10" t="s">
        <v>82</v>
      </c>
      <c r="J210" s="10"/>
      <c r="K210" s="10" t="s">
        <v>82</v>
      </c>
      <c r="L210" s="10" t="s">
        <v>224</v>
      </c>
      <c r="M210" s="10" t="s">
        <v>1906</v>
      </c>
      <c r="N210" s="10" t="s">
        <v>55</v>
      </c>
      <c r="O210" s="10" t="e">
        <f>VLOOKUP(G210,'Sheet 1 (2)'!$H$4:$M$536,6,FALSE)</f>
        <v>#N/A</v>
      </c>
      <c r="P210" s="10" t="s">
        <v>1908</v>
      </c>
      <c r="Q210" s="10"/>
      <c r="R210" s="10" t="s">
        <v>264</v>
      </c>
      <c r="S210" s="10" t="s">
        <v>55</v>
      </c>
      <c r="T210" s="10" t="e">
        <f>VLOOKUP(G210,'Sheet 1 (2)'!$H$4:$O$536,8,FALSE)</f>
        <v>#N/A</v>
      </c>
      <c r="U210" s="10" t="s">
        <v>264</v>
      </c>
      <c r="V210" s="10" t="s">
        <v>1877</v>
      </c>
      <c r="W210" s="10" t="s">
        <v>55</v>
      </c>
      <c r="X210" s="10" t="e">
        <f>VLOOKUP(G210,'Sheet 1 (2)'!$H$4:$Q$536,10,FALSE)</f>
        <v>#N/A</v>
      </c>
      <c r="Y210" s="10" t="e">
        <f t="shared" si="51"/>
        <v>#N/A</v>
      </c>
      <c r="Z210" s="10" t="s">
        <v>1913</v>
      </c>
      <c r="AA210" s="10" t="s">
        <v>55</v>
      </c>
      <c r="AB210" s="10" t="e">
        <f>VLOOKUP(G210,'Sheet 1 (2)'!$H$4:$S$536,12,FALSE)</f>
        <v>#N/A</v>
      </c>
      <c r="AC210" s="10" t="s">
        <v>1915</v>
      </c>
      <c r="AD210" s="10" t="s">
        <v>55</v>
      </c>
      <c r="AE210" s="10" t="e">
        <f>VLOOKUP(G210,'Sheet 1 (2)'!$H$4:$AF$536,25,FALSE)</f>
        <v>#N/A</v>
      </c>
      <c r="AF210" s="10"/>
      <c r="AG210" s="10" t="s">
        <v>1916</v>
      </c>
      <c r="AH210" s="10" t="s">
        <v>55</v>
      </c>
      <c r="AI210" s="10" t="e">
        <f>VLOOKUP(G210,'Sheet 1 (2)'!$H$4:$AG$536,26,FALSE)</f>
        <v>#N/A</v>
      </c>
      <c r="AJ210" s="10" t="s">
        <v>82</v>
      </c>
      <c r="AK210" s="49"/>
      <c r="AL210" s="10" t="e">
        <f>VLOOKUP(G210,'Sheet 1 (2)'!$H$4:$AH$536,27,FALSE)</f>
        <v>#N/A</v>
      </c>
      <c r="AM210" s="10"/>
      <c r="AN210" s="10">
        <v>1</v>
      </c>
      <c r="AO210" s="10">
        <f t="shared" si="5"/>
        <v>1</v>
      </c>
      <c r="AP210" s="11" t="s">
        <v>82</v>
      </c>
      <c r="AQ210" s="11" t="s">
        <v>1264</v>
      </c>
      <c r="AR210" s="11" t="s">
        <v>52</v>
      </c>
    </row>
    <row r="211" spans="1:44" ht="15.75" customHeight="1" x14ac:dyDescent="0.2">
      <c r="A211" s="10" t="s">
        <v>1109</v>
      </c>
      <c r="B211" s="10" t="s">
        <v>855</v>
      </c>
      <c r="C211" s="10" t="s">
        <v>1626</v>
      </c>
      <c r="D211" s="10" t="s">
        <v>862</v>
      </c>
      <c r="E211" s="10" t="s">
        <v>1628</v>
      </c>
      <c r="F211" s="10" t="s">
        <v>889</v>
      </c>
      <c r="G211" s="20" t="s">
        <v>1918</v>
      </c>
      <c r="H211" s="10" t="s">
        <v>1919</v>
      </c>
      <c r="I211" s="10" t="s">
        <v>82</v>
      </c>
      <c r="J211" s="10"/>
      <c r="K211" s="10"/>
      <c r="L211" s="10" t="s">
        <v>1632</v>
      </c>
      <c r="M211" s="10" t="s">
        <v>1920</v>
      </c>
      <c r="N211" s="10" t="s">
        <v>55</v>
      </c>
      <c r="O211" s="10" t="str">
        <f>VLOOKUP(G211,'Sheet 1 (2)'!$H$4:$M$536,6,FALSE)</f>
        <v>Total de casos registrados en el año anterior de la base de egresos hospitalarios</v>
      </c>
      <c r="P211" s="10" t="str">
        <f>IF(N211&lt;&gt;"",N211,O211)</f>
        <v>Total de casos registrados en el año anterior de la base de egresos hospitalarios</v>
      </c>
      <c r="Q211" s="10"/>
      <c r="R211" s="10" t="s">
        <v>264</v>
      </c>
      <c r="S211" s="10" t="s">
        <v>55</v>
      </c>
      <c r="T211" s="10" t="str">
        <f>VLOOKUP(G211,'Sheet 1 (2)'!$H$4:$O$536,8,FALSE)</f>
        <v>Egresos hospitalarios</v>
      </c>
      <c r="U211" s="10" t="str">
        <f t="shared" ref="U211:U217" si="52">IF(S211&lt;&gt;"",S211,T211)</f>
        <v>Egresos hospitalarios</v>
      </c>
      <c r="V211" s="10"/>
      <c r="W211" s="10" t="s">
        <v>55</v>
      </c>
      <c r="X211" s="10" t="str">
        <f>VLOOKUP(G211,'Sheet 1 (2)'!$H$4:$Q$536,10,FALSE)</f>
        <v/>
      </c>
      <c r="Y211" s="10" t="str">
        <f t="shared" si="51"/>
        <v/>
      </c>
      <c r="Z211" s="10" t="s">
        <v>1924</v>
      </c>
      <c r="AA211" s="10" t="s">
        <v>55</v>
      </c>
      <c r="AB211" s="10" t="str">
        <f>VLOOKUP(G211,'Sheet 1 (2)'!$H$4:$S$536,12,FALSE)</f>
        <v/>
      </c>
      <c r="AC211" s="10" t="s">
        <v>1925</v>
      </c>
      <c r="AD211" s="10" t="s">
        <v>55</v>
      </c>
      <c r="AE211" s="10" t="str">
        <f>VLOOKUP(G211,'Sheet 1 (2)'!$H$4:$AF$536,25,FALSE)</f>
        <v/>
      </c>
      <c r="AF211" s="10" t="s">
        <v>187</v>
      </c>
      <c r="AG211" s="10" t="str">
        <f t="shared" ref="AG211:AG214" si="53">IF(AD211&lt;&gt;"",AD211,AE211)</f>
        <v/>
      </c>
      <c r="AH211" s="10" t="s">
        <v>55</v>
      </c>
      <c r="AI211" s="10" t="str">
        <f>VLOOKUP(G211,'Sheet 1 (2)'!$H$4:$AG$536,26,FALSE)</f>
        <v>NO</v>
      </c>
      <c r="AJ211" s="12" t="s">
        <v>82</v>
      </c>
      <c r="AK211" s="10" t="s">
        <v>55</v>
      </c>
      <c r="AL211" s="10"/>
      <c r="AM211" s="10">
        <f t="shared" ref="AM211:AM212" si="54">IF(AK211&lt;&gt;"",AK211,AL211)</f>
        <v>0</v>
      </c>
      <c r="AN211" s="10">
        <v>1</v>
      </c>
      <c r="AO211" s="10">
        <f t="shared" si="5"/>
        <v>1</v>
      </c>
      <c r="AP211" s="11" t="s">
        <v>82</v>
      </c>
      <c r="AQ211" s="11" t="s">
        <v>82</v>
      </c>
      <c r="AR211" s="11" t="s">
        <v>52</v>
      </c>
    </row>
    <row r="212" spans="1:44" ht="15.75" customHeight="1" x14ac:dyDescent="0.2">
      <c r="A212" s="10" t="s">
        <v>1109</v>
      </c>
      <c r="B212" s="10" t="s">
        <v>855</v>
      </c>
      <c r="C212" s="10" t="s">
        <v>1626</v>
      </c>
      <c r="D212" s="10" t="s">
        <v>862</v>
      </c>
      <c r="E212" s="10" t="s">
        <v>1628</v>
      </c>
      <c r="F212" s="10" t="s">
        <v>889</v>
      </c>
      <c r="G212" s="20" t="s">
        <v>1934</v>
      </c>
      <c r="H212" s="10" t="s">
        <v>1935</v>
      </c>
      <c r="I212" s="10" t="s">
        <v>82</v>
      </c>
      <c r="J212" s="10"/>
      <c r="K212" s="10"/>
      <c r="L212" s="10" t="s">
        <v>1632</v>
      </c>
      <c r="M212" s="10" t="s">
        <v>1936</v>
      </c>
      <c r="N212" s="10" t="s">
        <v>55</v>
      </c>
      <c r="O212" s="10" t="str">
        <f>VLOOKUP(G212,'Sheet 1 (2)'!$H$4:$M$536,6,FALSE)</f>
        <v>Para los establecimientos de categoría del I1 al I4, los casos atendidos el año anterior
Para los hospitales, a partir de la categoría II hacia adelante. Considerar los casos atendidos el año anterior.</v>
      </c>
      <c r="P212" s="10" t="s">
        <v>1937</v>
      </c>
      <c r="Q212" s="10"/>
      <c r="R212" s="10" t="s">
        <v>1533</v>
      </c>
      <c r="S212" s="10" t="s">
        <v>55</v>
      </c>
      <c r="T212" s="10" t="str">
        <f>VLOOKUP(G212,'Sheet 1 (2)'!$H$4:$O$536,8,FALSE)</f>
        <v>HIS</v>
      </c>
      <c r="U212" s="10" t="str">
        <f t="shared" si="52"/>
        <v>HIS</v>
      </c>
      <c r="V212" s="10"/>
      <c r="W212" s="10" t="s">
        <v>55</v>
      </c>
      <c r="X212" s="10" t="str">
        <f>VLOOKUP(G212,'Sheet 1 (2)'!$H$4:$Q$536,10,FALSE)</f>
        <v/>
      </c>
      <c r="Y212" s="10" t="s">
        <v>1938</v>
      </c>
      <c r="Z212" s="10"/>
      <c r="AA212" s="10" t="s">
        <v>55</v>
      </c>
      <c r="AB212" s="10" t="str">
        <f>VLOOKUP(G212,'Sheet 1 (2)'!$H$4:$S$536,12,FALSE)</f>
        <v/>
      </c>
      <c r="AC212" s="10" t="s">
        <v>1941</v>
      </c>
      <c r="AD212" s="10" t="s">
        <v>55</v>
      </c>
      <c r="AE212" s="10" t="str">
        <f>VLOOKUP(G212,'Sheet 1 (2)'!$H$4:$AF$536,25,FALSE)</f>
        <v/>
      </c>
      <c r="AF212" s="10" t="s">
        <v>187</v>
      </c>
      <c r="AG212" s="10" t="str">
        <f t="shared" si="53"/>
        <v/>
      </c>
      <c r="AH212" s="10" t="s">
        <v>55</v>
      </c>
      <c r="AI212" s="10" t="str">
        <f>VLOOKUP(G212,'Sheet 1 (2)'!$H$4:$AG$536,26,FALSE)</f>
        <v>NO</v>
      </c>
      <c r="AJ212" s="12" t="s">
        <v>82</v>
      </c>
      <c r="AK212" s="10" t="s">
        <v>55</v>
      </c>
      <c r="AL212" s="10"/>
      <c r="AM212" s="10">
        <f t="shared" si="54"/>
        <v>0</v>
      </c>
      <c r="AN212" s="10">
        <v>1</v>
      </c>
      <c r="AO212" s="10">
        <f t="shared" si="5"/>
        <v>1</v>
      </c>
      <c r="AP212" s="11" t="s">
        <v>82</v>
      </c>
      <c r="AQ212" s="11" t="s">
        <v>82</v>
      </c>
      <c r="AR212" s="11" t="s">
        <v>52</v>
      </c>
    </row>
    <row r="213" spans="1:44" ht="15.75" customHeight="1" x14ac:dyDescent="0.2">
      <c r="A213" s="10" t="s">
        <v>1109</v>
      </c>
      <c r="B213" s="10" t="s">
        <v>855</v>
      </c>
      <c r="C213" s="10" t="s">
        <v>1831</v>
      </c>
      <c r="D213" s="10" t="s">
        <v>861</v>
      </c>
      <c r="E213" s="10" t="s">
        <v>1832</v>
      </c>
      <c r="F213" s="10" t="s">
        <v>885</v>
      </c>
      <c r="G213" s="20" t="s">
        <v>1947</v>
      </c>
      <c r="H213" s="10" t="s">
        <v>1948</v>
      </c>
      <c r="I213" s="10" t="s">
        <v>82</v>
      </c>
      <c r="J213" s="10"/>
      <c r="K213" s="10"/>
      <c r="L213" s="10" t="s">
        <v>493</v>
      </c>
      <c r="M213" s="10" t="s">
        <v>1949</v>
      </c>
      <c r="N213" s="10" t="s">
        <v>55</v>
      </c>
      <c r="O213" s="10" t="str">
        <f>VLOOKUP(G213,'Sheet 1 (2)'!$H$4:$M$536,6,FALSE)</f>
        <v>Para los establecimientos de categoría del I1 al I4, los casos atendidos el año anterior
Para los hospitales, a partir de la categoría II hacia adelante. Considerar los casos atendidos el año anterior.</v>
      </c>
      <c r="P213" s="10" t="s">
        <v>1950</v>
      </c>
      <c r="Q213" s="10"/>
      <c r="R213" s="10" t="s">
        <v>1533</v>
      </c>
      <c r="S213" s="10" t="s">
        <v>55</v>
      </c>
      <c r="T213" s="10"/>
      <c r="U213" s="10">
        <f t="shared" si="52"/>
        <v>0</v>
      </c>
      <c r="V213" s="10"/>
      <c r="W213" s="10" t="s">
        <v>55</v>
      </c>
      <c r="X213" s="10" t="str">
        <f>VLOOKUP(G213,'Sheet 1 (2)'!$H$4:$Q$536,10,FALSE)</f>
        <v/>
      </c>
      <c r="Y213" s="10" t="s">
        <v>264</v>
      </c>
      <c r="Z213" s="10"/>
      <c r="AA213" s="10" t="s">
        <v>55</v>
      </c>
      <c r="AB213" s="10" t="str">
        <f>VLOOKUP(G213,'Sheet 1 (2)'!$H$4:$S$536,12,FALSE)</f>
        <v/>
      </c>
      <c r="AC213" s="10" t="s">
        <v>1954</v>
      </c>
      <c r="AD213" s="10" t="s">
        <v>55</v>
      </c>
      <c r="AE213" s="10" t="str">
        <f>VLOOKUP(G213,'Sheet 1 (2)'!$H$4:$AF$536,25,FALSE)</f>
        <v/>
      </c>
      <c r="AF213" s="10" t="s">
        <v>120</v>
      </c>
      <c r="AG213" s="10" t="str">
        <f t="shared" si="53"/>
        <v/>
      </c>
      <c r="AH213" s="10" t="s">
        <v>55</v>
      </c>
      <c r="AI213" s="10" t="str">
        <f>VLOOKUP(G213,'Sheet 1 (2)'!$H$4:$AG$536,26,FALSE)</f>
        <v>NO</v>
      </c>
      <c r="AJ213" s="10" t="s">
        <v>82</v>
      </c>
      <c r="AK213" s="10"/>
      <c r="AL213" s="10"/>
      <c r="AM213" s="51" t="s">
        <v>1956</v>
      </c>
      <c r="AN213" s="49" t="s">
        <v>1958</v>
      </c>
      <c r="AO213" s="10">
        <f t="shared" si="5"/>
        <v>1</v>
      </c>
      <c r="AP213" s="11" t="s">
        <v>82</v>
      </c>
      <c r="AQ213" s="11" t="s">
        <v>82</v>
      </c>
      <c r="AR213" s="11" t="s">
        <v>82</v>
      </c>
    </row>
    <row r="214" spans="1:44" ht="15.75" customHeight="1" x14ac:dyDescent="0.2">
      <c r="A214" s="10" t="s">
        <v>1109</v>
      </c>
      <c r="B214" s="10" t="s">
        <v>855</v>
      </c>
      <c r="C214" s="10" t="s">
        <v>1831</v>
      </c>
      <c r="D214" s="10" t="s">
        <v>861</v>
      </c>
      <c r="E214" s="10" t="s">
        <v>1832</v>
      </c>
      <c r="F214" s="10" t="s">
        <v>885</v>
      </c>
      <c r="G214" s="20" t="s">
        <v>1959</v>
      </c>
      <c r="H214" s="10" t="s">
        <v>1960</v>
      </c>
      <c r="I214" s="10" t="s">
        <v>82</v>
      </c>
      <c r="J214" s="10"/>
      <c r="K214" s="10"/>
      <c r="L214" s="10" t="s">
        <v>493</v>
      </c>
      <c r="M214" s="10" t="s">
        <v>1961</v>
      </c>
      <c r="N214" s="10" t="s">
        <v>55</v>
      </c>
      <c r="O214" s="10" t="str">
        <f>VLOOKUP(G214,'Sheet 1 (2)'!$H$4:$M$536,6,FALSE)</f>
        <v>Pacientes atendidos en el año anterior de los establecimientos de salud de las categorías I3 y I4.
Pacientes atendidos en el año anterior de los hospitales del segundo nivel hacia adelante.</v>
      </c>
      <c r="P214" s="10" t="s">
        <v>1962</v>
      </c>
      <c r="Q214" s="10"/>
      <c r="R214" s="10" t="s">
        <v>1533</v>
      </c>
      <c r="S214" s="10" t="s">
        <v>55</v>
      </c>
      <c r="T214" s="10"/>
      <c r="U214" s="10">
        <f t="shared" si="52"/>
        <v>0</v>
      </c>
      <c r="V214" s="10" t="s">
        <v>264</v>
      </c>
      <c r="W214" s="10" t="s">
        <v>55</v>
      </c>
      <c r="X214" s="10" t="str">
        <f>VLOOKUP(G214,'Sheet 1 (2)'!$H$4:$Q$536,10,FALSE)</f>
        <v/>
      </c>
      <c r="Y214" s="10" t="str">
        <f>IF(W214&lt;&gt;"",W214,X214)</f>
        <v/>
      </c>
      <c r="Z214" s="10"/>
      <c r="AA214" s="10" t="s">
        <v>55</v>
      </c>
      <c r="AB214" s="10" t="str">
        <f>VLOOKUP(G214,'Sheet 1 (2)'!$H$4:$S$536,12,FALSE)</f>
        <v/>
      </c>
      <c r="AC214" s="10" t="s">
        <v>1966</v>
      </c>
      <c r="AD214" s="10" t="s">
        <v>55</v>
      </c>
      <c r="AE214" s="10" t="str">
        <f>VLOOKUP(G214,'Sheet 1 (2)'!$H$4:$AF$536,25,FALSE)</f>
        <v/>
      </c>
      <c r="AF214" s="10" t="s">
        <v>176</v>
      </c>
      <c r="AG214" s="10" t="str">
        <f t="shared" si="53"/>
        <v/>
      </c>
      <c r="AH214" s="10" t="s">
        <v>55</v>
      </c>
      <c r="AI214" s="10" t="str">
        <f>VLOOKUP(G214,'Sheet 1 (2)'!$H$4:$AG$536,26,FALSE)</f>
        <v>NO</v>
      </c>
      <c r="AJ214" s="10" t="s">
        <v>82</v>
      </c>
      <c r="AK214" s="49"/>
      <c r="AL214" s="10"/>
      <c r="AM214" s="47" t="s">
        <v>1967</v>
      </c>
      <c r="AN214" s="10">
        <v>1</v>
      </c>
      <c r="AO214" s="10">
        <f t="shared" si="5"/>
        <v>1</v>
      </c>
      <c r="AP214" s="11" t="s">
        <v>82</v>
      </c>
      <c r="AQ214" s="11" t="s">
        <v>82</v>
      </c>
      <c r="AR214" s="11" t="s">
        <v>82</v>
      </c>
    </row>
    <row r="215" spans="1:44" ht="15.75" customHeight="1" x14ac:dyDescent="0.2">
      <c r="A215" s="10" t="s">
        <v>1109</v>
      </c>
      <c r="B215" s="10" t="s">
        <v>855</v>
      </c>
      <c r="C215" s="10" t="s">
        <v>1831</v>
      </c>
      <c r="D215" s="10" t="s">
        <v>861</v>
      </c>
      <c r="E215" s="10" t="s">
        <v>1832</v>
      </c>
      <c r="F215" s="10" t="s">
        <v>885</v>
      </c>
      <c r="G215" s="20" t="s">
        <v>1969</v>
      </c>
      <c r="H215" s="10" t="s">
        <v>1970</v>
      </c>
      <c r="I215" s="10" t="s">
        <v>82</v>
      </c>
      <c r="J215" s="10"/>
      <c r="K215" s="10"/>
      <c r="L215" s="10" t="s">
        <v>493</v>
      </c>
      <c r="M215" s="10" t="s">
        <v>1971</v>
      </c>
      <c r="N215" s="10" t="s">
        <v>55</v>
      </c>
      <c r="O215" s="10" t="s">
        <v>1972</v>
      </c>
      <c r="P215" s="10" t="s">
        <v>1972</v>
      </c>
      <c r="Q215" s="10"/>
      <c r="R215" s="10" t="s">
        <v>1533</v>
      </c>
      <c r="S215" s="10" t="s">
        <v>55</v>
      </c>
      <c r="T215" s="10" t="str">
        <f>VLOOKUP(G215,'Sheet 1 (2)'!$H$4:$O$536,8,FALSE)</f>
        <v>HIS</v>
      </c>
      <c r="U215" s="10" t="str">
        <f t="shared" si="52"/>
        <v>HIS</v>
      </c>
      <c r="V215" s="10"/>
      <c r="W215" s="10" t="s">
        <v>55</v>
      </c>
      <c r="X215" s="10" t="str">
        <f>VLOOKUP(G215,'Sheet 1 (2)'!$H$4:$Q$536,10,FALSE)</f>
        <v/>
      </c>
      <c r="Y215" s="10"/>
      <c r="Z215" s="10"/>
      <c r="AA215" s="10" t="s">
        <v>55</v>
      </c>
      <c r="AB215" s="10" t="str">
        <f>VLOOKUP(G215,'Sheet 1 (2)'!$H$4:$S$536,12,FALSE)</f>
        <v/>
      </c>
      <c r="AC215" s="10" t="s">
        <v>1973</v>
      </c>
      <c r="AD215" s="10" t="s">
        <v>55</v>
      </c>
      <c r="AE215" s="10" t="str">
        <f>VLOOKUP(G215,'Sheet 1 (2)'!$H$4:$AF$536,25,FALSE)</f>
        <v/>
      </c>
      <c r="AF215" s="10" t="s">
        <v>176</v>
      </c>
      <c r="AG215" s="10" t="s">
        <v>1841</v>
      </c>
      <c r="AH215" s="10" t="s">
        <v>55</v>
      </c>
      <c r="AI215" s="10" t="str">
        <f>VLOOKUP(G215,'Sheet 1 (2)'!$H$4:$AG$536,26,FALSE)</f>
        <v>NO</v>
      </c>
      <c r="AJ215" s="10" t="s">
        <v>82</v>
      </c>
      <c r="AK215" s="10" t="s">
        <v>55</v>
      </c>
      <c r="AL215" s="10"/>
      <c r="AM215" s="47" t="s">
        <v>1976</v>
      </c>
      <c r="AN215" s="10">
        <v>1</v>
      </c>
      <c r="AO215" s="10">
        <f t="shared" si="5"/>
        <v>1</v>
      </c>
      <c r="AP215" s="11" t="s">
        <v>82</v>
      </c>
      <c r="AQ215" s="11" t="s">
        <v>1740</v>
      </c>
      <c r="AR215" s="11" t="s">
        <v>82</v>
      </c>
    </row>
    <row r="216" spans="1:44" ht="15.75" customHeight="1" x14ac:dyDescent="0.2">
      <c r="A216" s="10" t="s">
        <v>1109</v>
      </c>
      <c r="B216" s="10" t="s">
        <v>855</v>
      </c>
      <c r="C216" s="10" t="s">
        <v>1831</v>
      </c>
      <c r="D216" s="10" t="s">
        <v>861</v>
      </c>
      <c r="E216" s="10" t="s">
        <v>1832</v>
      </c>
      <c r="F216" s="10" t="s">
        <v>885</v>
      </c>
      <c r="G216" s="20" t="s">
        <v>1978</v>
      </c>
      <c r="H216" s="10" t="s">
        <v>1979</v>
      </c>
      <c r="I216" s="10" t="s">
        <v>82</v>
      </c>
      <c r="J216" s="10"/>
      <c r="K216" s="10"/>
      <c r="L216" s="10" t="s">
        <v>493</v>
      </c>
      <c r="M216" s="10" t="s">
        <v>1980</v>
      </c>
      <c r="N216" s="10" t="s">
        <v>55</v>
      </c>
      <c r="O216" s="10" t="str">
        <f>VLOOKUP(G216,'Sheet 1 (2)'!$H$4:$M$536,6,FALSE)</f>
        <v>Igual al 10% de la meta del subproducto 4396201 IDENTIFICACION Y EXAMEN DE SINTOMATICOS RESPIRATORIOS EN LAS ATENCIONES A PERSONAS &gt; 15 AÑOS Y POBLACION VULNERABLE de los establecimientos de la categoría I4</v>
      </c>
      <c r="P216" s="45" t="s">
        <v>1981</v>
      </c>
      <c r="Q216" s="10"/>
      <c r="R216" s="10" t="s">
        <v>1982</v>
      </c>
      <c r="S216" s="10" t="s">
        <v>55</v>
      </c>
      <c r="T216" s="10" t="str">
        <f>VLOOKUP(G216,'Sheet 1 (2)'!$H$4:$O$536,8,FALSE)</f>
        <v>HIS</v>
      </c>
      <c r="U216" s="10" t="str">
        <f t="shared" si="52"/>
        <v>HIS</v>
      </c>
      <c r="V216" s="10"/>
      <c r="W216" s="10" t="s">
        <v>55</v>
      </c>
      <c r="X216" s="10" t="str">
        <f>VLOOKUP(G216,'Sheet 1 (2)'!$H$4:$Q$536,10,FALSE)</f>
        <v/>
      </c>
      <c r="Y216" s="10" t="str">
        <f t="shared" ref="Y216:Y219" si="55">IF(W216&lt;&gt;"",W216,X216)</f>
        <v/>
      </c>
      <c r="Z216" s="10" t="s">
        <v>1987</v>
      </c>
      <c r="AA216" s="10" t="s">
        <v>55</v>
      </c>
      <c r="AB216" s="10" t="str">
        <f>VLOOKUP(G216,'Sheet 1 (2)'!$H$4:$S$536,12,FALSE)</f>
        <v/>
      </c>
      <c r="AC216" s="10" t="s">
        <v>1840</v>
      </c>
      <c r="AD216" s="10" t="s">
        <v>55</v>
      </c>
      <c r="AE216" s="10" t="str">
        <f>VLOOKUP(G216,'Sheet 1 (2)'!$H$4:$AF$536,25,FALSE)</f>
        <v/>
      </c>
      <c r="AF216" s="10" t="s">
        <v>411</v>
      </c>
      <c r="AG216" s="10" t="s">
        <v>1841</v>
      </c>
      <c r="AH216" s="10" t="s">
        <v>55</v>
      </c>
      <c r="AI216" s="10" t="str">
        <f>VLOOKUP(G216,'Sheet 1 (2)'!$H$4:$AG$536,26,FALSE)</f>
        <v>SI</v>
      </c>
      <c r="AJ216" s="10" t="s">
        <v>82</v>
      </c>
      <c r="AK216" s="10" t="s">
        <v>55</v>
      </c>
      <c r="AL216" s="10" t="str">
        <f>VLOOKUP(G216,'Sheet 1 (2)'!$H$4:$AH$536,27,FALSE)</f>
        <v/>
      </c>
      <c r="AM216" s="47" t="s">
        <v>1989</v>
      </c>
      <c r="AN216" s="10">
        <v>1</v>
      </c>
      <c r="AO216" s="10">
        <f t="shared" si="5"/>
        <v>1</v>
      </c>
      <c r="AP216" s="11" t="s">
        <v>82</v>
      </c>
      <c r="AQ216" s="11" t="s">
        <v>158</v>
      </c>
      <c r="AR216" s="11" t="s">
        <v>82</v>
      </c>
    </row>
    <row r="217" spans="1:44" ht="15.75" customHeight="1" x14ac:dyDescent="0.2">
      <c r="A217" s="10" t="s">
        <v>1109</v>
      </c>
      <c r="B217" s="10" t="s">
        <v>855</v>
      </c>
      <c r="C217" s="10" t="s">
        <v>1520</v>
      </c>
      <c r="D217" s="10" t="s">
        <v>857</v>
      </c>
      <c r="E217" s="10" t="s">
        <v>1523</v>
      </c>
      <c r="F217" s="10" t="s">
        <v>877</v>
      </c>
      <c r="G217" s="20" t="s">
        <v>1990</v>
      </c>
      <c r="H217" s="10" t="s">
        <v>1991</v>
      </c>
      <c r="I217" s="10" t="s">
        <v>82</v>
      </c>
      <c r="J217" s="10"/>
      <c r="K217" s="10"/>
      <c r="L217" s="10" t="s">
        <v>1632</v>
      </c>
      <c r="M217" s="10" t="s">
        <v>1992</v>
      </c>
      <c r="N217" s="10" t="s">
        <v>55</v>
      </c>
      <c r="O217" s="10" t="str">
        <f>VLOOKUP(G217,'Sheet 1 (2)'!$H$4:$M$536,6,FALSE)</f>
        <v>5% de la meta del subproducto 4396301 ATENCIÓN DE CONTACTOS</v>
      </c>
      <c r="P217" s="10" t="s">
        <v>1994</v>
      </c>
      <c r="Q217" s="10"/>
      <c r="R217" s="10" t="s">
        <v>1996</v>
      </c>
      <c r="S217" s="10" t="s">
        <v>55</v>
      </c>
      <c r="T217" s="10" t="str">
        <f>VLOOKUP(G217,'Sheet 1 (2)'!$H$4:$O$536,8,FALSE)</f>
        <v>SIG TB</v>
      </c>
      <c r="U217" s="10" t="str">
        <f t="shared" si="52"/>
        <v>SIG TB</v>
      </c>
      <c r="V217" s="10"/>
      <c r="W217" s="10" t="s">
        <v>55</v>
      </c>
      <c r="X217" s="10" t="str">
        <f>VLOOKUP(G217,'Sheet 1 (2)'!$H$4:$Q$536,10,FALSE)</f>
        <v/>
      </c>
      <c r="Y217" s="10" t="str">
        <f t="shared" si="55"/>
        <v/>
      </c>
      <c r="Z217" s="10" t="s">
        <v>1998</v>
      </c>
      <c r="AA217" s="10" t="s">
        <v>55</v>
      </c>
      <c r="AB217" s="10" t="str">
        <f>VLOOKUP(G217,'Sheet 1 (2)'!$H$4:$S$536,12,FALSE)</f>
        <v/>
      </c>
      <c r="AC217" s="10" t="str">
        <f t="shared" ref="AC217:AC219" si="56">IF(AA217&lt;&gt;"",AA217,AB217)</f>
        <v/>
      </c>
      <c r="AD217" s="10" t="s">
        <v>55</v>
      </c>
      <c r="AE217" s="10" t="str">
        <f>VLOOKUP(G217,'Sheet 1 (2)'!$H$4:$AF$536,25,FALSE)</f>
        <v/>
      </c>
      <c r="AF217" s="10" t="s">
        <v>367</v>
      </c>
      <c r="AG217" s="10" t="str">
        <f t="shared" ref="AG217:AG219" si="57">IF(AD217&lt;&gt;"",AD217,AE217)</f>
        <v/>
      </c>
      <c r="AH217" s="10" t="s">
        <v>55</v>
      </c>
      <c r="AI217" s="10" t="str">
        <f>VLOOKUP(G217,'Sheet 1 (2)'!$H$4:$AG$536,26,FALSE)</f>
        <v>SI</v>
      </c>
      <c r="AJ217" s="10" t="s">
        <v>82</v>
      </c>
      <c r="AK217" s="10" t="s">
        <v>55</v>
      </c>
      <c r="AL217" s="10" t="str">
        <f>VLOOKUP(G217,'Sheet 1 (2)'!$H$4:$AH$536,27,FALSE)</f>
        <v/>
      </c>
      <c r="AM217" s="10" t="str">
        <f>IF(AK217&lt;&gt;"",AK217,AL217)</f>
        <v/>
      </c>
      <c r="AN217" s="10">
        <v>1</v>
      </c>
      <c r="AO217" s="10">
        <f t="shared" si="5"/>
        <v>1</v>
      </c>
      <c r="AP217" s="11" t="s">
        <v>82</v>
      </c>
      <c r="AQ217" s="11" t="s">
        <v>2000</v>
      </c>
      <c r="AR217" s="11" t="s">
        <v>82</v>
      </c>
    </row>
    <row r="218" spans="1:44" ht="15.75" customHeight="1" x14ac:dyDescent="0.2">
      <c r="A218" s="10" t="s">
        <v>1109</v>
      </c>
      <c r="B218" s="10" t="s">
        <v>855</v>
      </c>
      <c r="C218" s="10" t="s">
        <v>2001</v>
      </c>
      <c r="D218" s="10" t="s">
        <v>892</v>
      </c>
      <c r="E218" s="10" t="s">
        <v>2002</v>
      </c>
      <c r="F218" s="10" t="s">
        <v>938</v>
      </c>
      <c r="G218" s="20" t="s">
        <v>2003</v>
      </c>
      <c r="H218" s="10" t="s">
        <v>2004</v>
      </c>
      <c r="I218" s="10" t="s">
        <v>82</v>
      </c>
      <c r="J218" s="10"/>
      <c r="K218" s="10"/>
      <c r="L218" s="10" t="s">
        <v>1632</v>
      </c>
      <c r="M218" s="10" t="s">
        <v>2005</v>
      </c>
      <c r="N218" s="10" t="s">
        <v>55</v>
      </c>
      <c r="O218" s="10" t="str">
        <f>VLOOKUP(G218,'Sheet 1 (2)'!$H$4:$M$536,6,FALSE)</f>
        <v/>
      </c>
      <c r="P218" s="10" t="str">
        <f t="shared" ref="P218:P219" si="58">IF(N218&lt;&gt;"",N218,O218)</f>
        <v/>
      </c>
      <c r="Q218" s="10"/>
      <c r="R218" s="10"/>
      <c r="S218" s="10" t="s">
        <v>55</v>
      </c>
      <c r="T218" s="10" t="str">
        <f>VLOOKUP(G218,'Sheet 1 (2)'!$H$4:$O$536,8,FALSE)</f>
        <v>SIGTB</v>
      </c>
      <c r="U218" s="10" t="s">
        <v>2009</v>
      </c>
      <c r="V218" s="10"/>
      <c r="W218" s="10" t="s">
        <v>55</v>
      </c>
      <c r="X218" s="10" t="str">
        <f>VLOOKUP(G218,'Sheet 1 (2)'!$H$4:$Q$536,10,FALSE)</f>
        <v/>
      </c>
      <c r="Y218" s="10" t="str">
        <f t="shared" si="55"/>
        <v/>
      </c>
      <c r="Z218" s="10"/>
      <c r="AA218" s="10" t="s">
        <v>55</v>
      </c>
      <c r="AB218" s="10" t="str">
        <f>VLOOKUP(G218,'Sheet 1 (2)'!$H$4:$S$536,12,FALSE)</f>
        <v/>
      </c>
      <c r="AC218" s="10" t="str">
        <f t="shared" si="56"/>
        <v/>
      </c>
      <c r="AD218" s="10" t="s">
        <v>55</v>
      </c>
      <c r="AE218" s="10" t="str">
        <f>VLOOKUP(G218,'Sheet 1 (2)'!$H$4:$AF$536,25,FALSE)</f>
        <v/>
      </c>
      <c r="AF218" s="10" t="s">
        <v>2010</v>
      </c>
      <c r="AG218" s="10" t="str">
        <f t="shared" si="57"/>
        <v/>
      </c>
      <c r="AH218" s="10" t="s">
        <v>55</v>
      </c>
      <c r="AI218" s="10" t="str">
        <f>VLOOKUP(G218,'Sheet 1 (2)'!$H$4:$AG$536,26,FALSE)</f>
        <v>SI</v>
      </c>
      <c r="AJ218" s="10" t="s">
        <v>52</v>
      </c>
      <c r="AK218" s="10" t="s">
        <v>55</v>
      </c>
      <c r="AL218" s="10" t="str">
        <f>VLOOKUP(G218,'Sheet 1 (2)'!$H$4:$AH$536,27,FALSE)</f>
        <v/>
      </c>
      <c r="AM218" s="50" t="s">
        <v>2012</v>
      </c>
      <c r="AN218" s="10">
        <v>1</v>
      </c>
      <c r="AO218" s="10">
        <f t="shared" si="5"/>
        <v>0</v>
      </c>
      <c r="AP218" s="11"/>
      <c r="AQ218" s="11"/>
      <c r="AR218" s="11"/>
    </row>
    <row r="219" spans="1:44" ht="15.75" customHeight="1" x14ac:dyDescent="0.2">
      <c r="A219" s="10" t="s">
        <v>1109</v>
      </c>
      <c r="B219" s="10" t="s">
        <v>855</v>
      </c>
      <c r="C219" s="10" t="s">
        <v>2001</v>
      </c>
      <c r="D219" s="10" t="s">
        <v>892</v>
      </c>
      <c r="E219" s="10" t="s">
        <v>2002</v>
      </c>
      <c r="F219" s="10" t="s">
        <v>938</v>
      </c>
      <c r="G219" s="20" t="s">
        <v>2013</v>
      </c>
      <c r="H219" s="10" t="s">
        <v>2014</v>
      </c>
      <c r="I219" s="10" t="s">
        <v>82</v>
      </c>
      <c r="J219" s="10"/>
      <c r="K219" s="10"/>
      <c r="L219" s="10" t="s">
        <v>1632</v>
      </c>
      <c r="M219" s="10" t="s">
        <v>2005</v>
      </c>
      <c r="N219" s="10" t="s">
        <v>55</v>
      </c>
      <c r="O219" s="10" t="str">
        <f>VLOOKUP(G219,'Sheet 1 (2)'!$H$4:$M$536,6,FALSE)</f>
        <v/>
      </c>
      <c r="P219" s="10" t="str">
        <f t="shared" si="58"/>
        <v/>
      </c>
      <c r="Q219" s="10"/>
      <c r="R219" s="10"/>
      <c r="S219" s="10" t="s">
        <v>55</v>
      </c>
      <c r="T219" s="10" t="str">
        <f>VLOOKUP(G219,'Sheet 1 (2)'!$H$4:$O$536,8,FALSE)</f>
        <v>SIGTB</v>
      </c>
      <c r="U219" s="10" t="s">
        <v>2009</v>
      </c>
      <c r="V219" s="10"/>
      <c r="W219" s="10" t="s">
        <v>55</v>
      </c>
      <c r="X219" s="10" t="str">
        <f>VLOOKUP(G219,'Sheet 1 (2)'!$H$4:$Q$536,10,FALSE)</f>
        <v/>
      </c>
      <c r="Y219" s="10" t="str">
        <f t="shared" si="55"/>
        <v/>
      </c>
      <c r="Z219" s="10"/>
      <c r="AA219" s="10" t="s">
        <v>55</v>
      </c>
      <c r="AB219" s="10" t="str">
        <f>VLOOKUP(G219,'Sheet 1 (2)'!$H$4:$S$536,12,FALSE)</f>
        <v/>
      </c>
      <c r="AC219" s="10" t="str">
        <f t="shared" si="56"/>
        <v/>
      </c>
      <c r="AD219" s="10" t="s">
        <v>55</v>
      </c>
      <c r="AE219" s="10" t="str">
        <f>VLOOKUP(G219,'Sheet 1 (2)'!$H$4:$AF$536,25,FALSE)</f>
        <v/>
      </c>
      <c r="AF219" s="10" t="s">
        <v>701</v>
      </c>
      <c r="AG219" s="10" t="str">
        <f t="shared" si="57"/>
        <v/>
      </c>
      <c r="AH219" s="10" t="s">
        <v>55</v>
      </c>
      <c r="AI219" s="10" t="str">
        <f>VLOOKUP(G219,'Sheet 1 (2)'!$H$4:$AG$536,26,FALSE)</f>
        <v>SI</v>
      </c>
      <c r="AJ219" s="10" t="s">
        <v>52</v>
      </c>
      <c r="AK219" s="10" t="s">
        <v>55</v>
      </c>
      <c r="AL219" s="10" t="str">
        <f>VLOOKUP(G219,'Sheet 1 (2)'!$H$4:$AH$536,27,FALSE)</f>
        <v/>
      </c>
      <c r="AM219" s="50" t="s">
        <v>2012</v>
      </c>
      <c r="AN219" s="10">
        <v>1</v>
      </c>
      <c r="AO219" s="10">
        <f t="shared" si="5"/>
        <v>0</v>
      </c>
      <c r="AP219" s="11"/>
      <c r="AQ219" s="11"/>
      <c r="AR219" s="11"/>
    </row>
    <row r="220" spans="1:44" ht="15.75" customHeight="1" x14ac:dyDescent="0.2">
      <c r="A220" s="10" t="s">
        <v>1109</v>
      </c>
      <c r="B220" s="10" t="s">
        <v>855</v>
      </c>
      <c r="C220" s="10" t="s">
        <v>1871</v>
      </c>
      <c r="D220" s="10" t="s">
        <v>863</v>
      </c>
      <c r="E220" s="10" t="s">
        <v>1872</v>
      </c>
      <c r="F220" s="10" t="s">
        <v>891</v>
      </c>
      <c r="G220" s="20" t="s">
        <v>2015</v>
      </c>
      <c r="H220" s="10" t="s">
        <v>2016</v>
      </c>
      <c r="I220" s="10" t="s">
        <v>82</v>
      </c>
      <c r="J220" s="10"/>
      <c r="K220" s="10" t="s">
        <v>82</v>
      </c>
      <c r="L220" s="10" t="s">
        <v>493</v>
      </c>
      <c r="M220" s="10"/>
      <c r="N220" s="10"/>
      <c r="O220" s="10"/>
      <c r="P220" s="10" t="s">
        <v>2017</v>
      </c>
      <c r="Q220" s="12"/>
      <c r="R220" s="10"/>
      <c r="S220" s="10"/>
      <c r="T220" s="10"/>
      <c r="U220" s="12" t="s">
        <v>2018</v>
      </c>
      <c r="V220" s="10"/>
      <c r="W220" s="10"/>
      <c r="X220" s="10"/>
      <c r="Y220" s="10"/>
      <c r="Z220" s="10"/>
      <c r="AA220" s="10"/>
      <c r="AB220" s="10"/>
      <c r="AC220" s="10"/>
      <c r="AD220" s="10"/>
      <c r="AE220" s="10"/>
      <c r="AF220" s="10"/>
      <c r="AG220" s="10" t="s">
        <v>1916</v>
      </c>
      <c r="AH220" s="10"/>
      <c r="AI220" s="10"/>
      <c r="AJ220" s="10" t="s">
        <v>82</v>
      </c>
      <c r="AK220" s="10"/>
      <c r="AL220" s="10"/>
      <c r="AM220" s="10"/>
      <c r="AN220" s="15"/>
      <c r="AO220" s="10">
        <f t="shared" si="5"/>
        <v>1</v>
      </c>
      <c r="AP220" s="11" t="s">
        <v>82</v>
      </c>
      <c r="AQ220" s="11" t="s">
        <v>1264</v>
      </c>
      <c r="AR220" s="11" t="s">
        <v>52</v>
      </c>
    </row>
    <row r="221" spans="1:44" ht="15.75" customHeight="1" x14ac:dyDescent="0.2">
      <c r="A221" s="10" t="s">
        <v>1109</v>
      </c>
      <c r="B221" s="10" t="s">
        <v>855</v>
      </c>
      <c r="C221" s="10" t="s">
        <v>1871</v>
      </c>
      <c r="D221" s="10" t="s">
        <v>863</v>
      </c>
      <c r="E221" s="10" t="s">
        <v>1872</v>
      </c>
      <c r="F221" s="10" t="s">
        <v>891</v>
      </c>
      <c r="G221" s="20" t="s">
        <v>2019</v>
      </c>
      <c r="H221" s="10" t="s">
        <v>2020</v>
      </c>
      <c r="I221" s="10" t="s">
        <v>82</v>
      </c>
      <c r="J221" s="10"/>
      <c r="K221" s="10" t="s">
        <v>82</v>
      </c>
      <c r="L221" s="10" t="s">
        <v>493</v>
      </c>
      <c r="M221" s="10"/>
      <c r="N221" s="10"/>
      <c r="O221" s="10"/>
      <c r="P221" s="10" t="s">
        <v>2021</v>
      </c>
      <c r="Q221" s="12"/>
      <c r="R221" s="10"/>
      <c r="S221" s="10"/>
      <c r="T221" s="10"/>
      <c r="U221" s="10" t="s">
        <v>264</v>
      </c>
      <c r="V221" s="10"/>
      <c r="W221" s="10"/>
      <c r="X221" s="10"/>
      <c r="Y221" s="10"/>
      <c r="Z221" s="10"/>
      <c r="AA221" s="10"/>
      <c r="AB221" s="10"/>
      <c r="AC221" s="10" t="s">
        <v>2022</v>
      </c>
      <c r="AD221" s="10"/>
      <c r="AE221" s="10"/>
      <c r="AF221" s="10"/>
      <c r="AG221" s="10" t="s">
        <v>1916</v>
      </c>
      <c r="AH221" s="10"/>
      <c r="AI221" s="10"/>
      <c r="AJ221" s="10" t="s">
        <v>82</v>
      </c>
      <c r="AK221" s="10"/>
      <c r="AL221" s="10"/>
      <c r="AM221" s="10"/>
      <c r="AN221" s="15"/>
      <c r="AO221" s="10">
        <f t="shared" si="5"/>
        <v>1</v>
      </c>
      <c r="AP221" s="11" t="s">
        <v>82</v>
      </c>
      <c r="AQ221" s="11" t="s">
        <v>1264</v>
      </c>
      <c r="AR221" s="11" t="s">
        <v>52</v>
      </c>
    </row>
    <row r="222" spans="1:44" ht="15.75" customHeight="1" x14ac:dyDescent="0.2">
      <c r="A222" s="10" t="s">
        <v>1147</v>
      </c>
      <c r="B222" s="10" t="s">
        <v>895</v>
      </c>
      <c r="C222" s="10" t="s">
        <v>1204</v>
      </c>
      <c r="D222" s="10" t="s">
        <v>896</v>
      </c>
      <c r="E222" s="10" t="s">
        <v>1210</v>
      </c>
      <c r="F222" s="10" t="s">
        <v>944</v>
      </c>
      <c r="G222" s="10" t="s">
        <v>1213</v>
      </c>
      <c r="H222" s="10" t="s">
        <v>2023</v>
      </c>
      <c r="I222" s="10" t="s">
        <v>52</v>
      </c>
      <c r="J222" s="10"/>
      <c r="K222" s="10"/>
      <c r="L222" s="10" t="s">
        <v>92</v>
      </c>
      <c r="M222" s="10" t="s">
        <v>2024</v>
      </c>
      <c r="N222" s="10" t="s">
        <v>55</v>
      </c>
      <c r="O222" s="10" t="str">
        <f>VLOOKUP(G222,'Sheet 1 (2)'!$H$4:$M$536,6,FALSE)</f>
        <v/>
      </c>
      <c r="P222" s="10" t="str">
        <f t="shared" ref="P222:P273" si="59">IF(N222&lt;&gt;"",N222,O222)</f>
        <v/>
      </c>
      <c r="Q222" s="10"/>
      <c r="R222" s="10" t="s">
        <v>2025</v>
      </c>
      <c r="S222" s="10" t="s">
        <v>55</v>
      </c>
      <c r="T222" s="10" t="str">
        <f>VLOOKUP(G222,'Sheet 1 (2)'!$H$4:$O$536,8,FALSE)</f>
        <v/>
      </c>
      <c r="U222" s="10" t="str">
        <f t="shared" ref="U222:U268" si="60">IF(S222&lt;&gt;"",S222,T222)</f>
        <v/>
      </c>
      <c r="V222" s="10"/>
      <c r="W222" s="10" t="s">
        <v>55</v>
      </c>
      <c r="X222" s="10" t="str">
        <f>VLOOKUP(G222,'Sheet 1 (2)'!$H$4:$Q$536,10,FALSE)</f>
        <v/>
      </c>
      <c r="Y222" s="10" t="str">
        <f t="shared" ref="Y222:Y432" si="61">IF(W222&lt;&gt;"",W222,X222)</f>
        <v/>
      </c>
      <c r="Z222" s="10" t="s">
        <v>2026</v>
      </c>
      <c r="AA222" s="10" t="s">
        <v>55</v>
      </c>
      <c r="AB222" s="10" t="str">
        <f>VLOOKUP(G222,'Sheet 1 (2)'!$H$4:$S$536,12,FALSE)</f>
        <v/>
      </c>
      <c r="AC222" s="10" t="str">
        <f t="shared" ref="AC222:AC267" si="62">IF(AA222&lt;&gt;"",AA222,AB222)</f>
        <v/>
      </c>
      <c r="AD222" s="10" t="s">
        <v>55</v>
      </c>
      <c r="AE222" s="10" t="str">
        <f>VLOOKUP(G222,'Sheet 1 (2)'!$H$4:$AF$536,25,FALSE)</f>
        <v/>
      </c>
      <c r="AF222" s="10" t="s">
        <v>87</v>
      </c>
      <c r="AG222" s="10" t="str">
        <f t="shared" ref="AG222:AG432" si="63">IF(AD222&lt;&gt;"",AD222,AE222)</f>
        <v/>
      </c>
      <c r="AH222" s="10" t="s">
        <v>55</v>
      </c>
      <c r="AI222" s="10" t="str">
        <f>VLOOKUP(G222,'Sheet 1 (2)'!$H$4:$AG$536,26,FALSE)</f>
        <v>NO</v>
      </c>
      <c r="AJ222" s="10" t="s">
        <v>52</v>
      </c>
      <c r="AK222" s="10" t="s">
        <v>55</v>
      </c>
      <c r="AL222" s="10" t="str">
        <f>VLOOKUP(G222,'Sheet 1 (2)'!$H$4:$AH$536,27,FALSE)</f>
        <v>Consulta. Definir qué fuente de información se utilizará. Código de las Metaxenicas. 
Base de zonas priorizadas (mapa de sectorización) de los distritos en riesgo de enfermedades metaxénicas según daño priorizado</v>
      </c>
      <c r="AM222" s="10" t="str">
        <f t="shared" ref="AM222:AM229" si="64">IF(AK222&lt;&gt;"",AK222,AL222)</f>
        <v>Consulta. Definir qué fuente de información se utilizará. Código de las Metaxenicas. 
Base de zonas priorizadas (mapa de sectorización) de los distritos en riesgo de enfermedades metaxénicas según daño priorizado</v>
      </c>
      <c r="AN222" s="10">
        <v>1</v>
      </c>
      <c r="AO222" s="10">
        <f t="shared" si="5"/>
        <v>0</v>
      </c>
      <c r="AP222" s="11"/>
      <c r="AQ222" s="11"/>
      <c r="AR222" s="11"/>
    </row>
    <row r="223" spans="1:44" ht="15.75" customHeight="1" x14ac:dyDescent="0.2">
      <c r="A223" s="10" t="s">
        <v>1147</v>
      </c>
      <c r="B223" s="10" t="s">
        <v>895</v>
      </c>
      <c r="C223" s="10" t="s">
        <v>1204</v>
      </c>
      <c r="D223" s="10" t="s">
        <v>896</v>
      </c>
      <c r="E223" s="10" t="s">
        <v>1210</v>
      </c>
      <c r="F223" s="10" t="s">
        <v>944</v>
      </c>
      <c r="G223" s="10" t="s">
        <v>1217</v>
      </c>
      <c r="H223" s="10" t="s">
        <v>1218</v>
      </c>
      <c r="I223" s="10" t="s">
        <v>52</v>
      </c>
      <c r="J223" s="10"/>
      <c r="K223" s="10"/>
      <c r="L223" s="10" t="s">
        <v>92</v>
      </c>
      <c r="M223" s="10" t="s">
        <v>2027</v>
      </c>
      <c r="N223" s="10" t="s">
        <v>55</v>
      </c>
      <c r="O223" s="10" t="str">
        <f>VLOOKUP(G223,'Sheet 1 (2)'!$H$4:$M$536,6,FALSE)</f>
        <v/>
      </c>
      <c r="P223" s="10" t="str">
        <f t="shared" si="59"/>
        <v/>
      </c>
      <c r="Q223" s="10"/>
      <c r="R223" s="10" t="s">
        <v>2025</v>
      </c>
      <c r="S223" s="10" t="s">
        <v>55</v>
      </c>
      <c r="T223" s="10" t="str">
        <f>VLOOKUP(G223,'Sheet 1 (2)'!$H$4:$O$536,8,FALSE)</f>
        <v/>
      </c>
      <c r="U223" s="10" t="str">
        <f t="shared" si="60"/>
        <v/>
      </c>
      <c r="V223" s="10" t="s">
        <v>2031</v>
      </c>
      <c r="W223" s="10" t="s">
        <v>55</v>
      </c>
      <c r="X223" s="10" t="str">
        <f>VLOOKUP(G223,'Sheet 1 (2)'!$H$4:$Q$536,10,FALSE)</f>
        <v/>
      </c>
      <c r="Y223" s="10" t="str">
        <f t="shared" si="61"/>
        <v/>
      </c>
      <c r="Z223" s="10" t="s">
        <v>2033</v>
      </c>
      <c r="AA223" s="10" t="s">
        <v>55</v>
      </c>
      <c r="AB223" s="10" t="str">
        <f>VLOOKUP(G223,'Sheet 1 (2)'!$H$4:$S$536,12,FALSE)</f>
        <v/>
      </c>
      <c r="AC223" s="10" t="str">
        <f t="shared" si="62"/>
        <v/>
      </c>
      <c r="AD223" s="10" t="s">
        <v>55</v>
      </c>
      <c r="AE223" s="10" t="str">
        <f>VLOOKUP(G223,'Sheet 1 (2)'!$H$4:$AF$536,25,FALSE)</f>
        <v/>
      </c>
      <c r="AF223" s="10" t="s">
        <v>87</v>
      </c>
      <c r="AG223" s="10" t="str">
        <f t="shared" si="63"/>
        <v/>
      </c>
      <c r="AH223" s="10" t="s">
        <v>55</v>
      </c>
      <c r="AI223" s="10" t="str">
        <f>VLOOKUP(G223,'Sheet 1 (2)'!$H$4:$AG$536,26,FALSE)</f>
        <v>NO</v>
      </c>
      <c r="AJ223" s="10" t="s">
        <v>52</v>
      </c>
      <c r="AK223" s="10" t="s">
        <v>55</v>
      </c>
      <c r="AL223" s="10" t="str">
        <f>VLOOKUP(G223,'Sheet 1 (2)'!$H$4:$AH$536,27,FALSE)</f>
        <v>Consulta. Definir qué fuente de información se utilizará. Código de las  Zoonosis. 
Base de zonas priorizadas (mapa de sectorización) de los distritos en riesgo de enfermedades zoonoticas según daño priorizado</v>
      </c>
      <c r="AM223" s="10" t="str">
        <f t="shared" si="64"/>
        <v>Consulta. Definir qué fuente de información se utilizará. Código de las  Zoonosis. 
Base de zonas priorizadas (mapa de sectorización) de los distritos en riesgo de enfermedades zoonoticas según daño priorizado</v>
      </c>
      <c r="AN223" s="10">
        <v>1</v>
      </c>
      <c r="AO223" s="10">
        <f t="shared" si="5"/>
        <v>0</v>
      </c>
      <c r="AP223" s="11"/>
      <c r="AQ223" s="11"/>
      <c r="AR223" s="11"/>
    </row>
    <row r="224" spans="1:44" ht="15.75" customHeight="1" x14ac:dyDescent="0.2">
      <c r="A224" s="10" t="s">
        <v>1147</v>
      </c>
      <c r="B224" s="10" t="s">
        <v>895</v>
      </c>
      <c r="C224" s="10" t="s">
        <v>1204</v>
      </c>
      <c r="D224" s="10" t="s">
        <v>896</v>
      </c>
      <c r="E224" s="10" t="s">
        <v>1220</v>
      </c>
      <c r="F224" s="10" t="s">
        <v>948</v>
      </c>
      <c r="G224" s="10" t="s">
        <v>1225</v>
      </c>
      <c r="H224" s="10" t="s">
        <v>2035</v>
      </c>
      <c r="I224" s="10" t="s">
        <v>52</v>
      </c>
      <c r="J224" s="10"/>
      <c r="K224" s="10"/>
      <c r="L224" s="10" t="s">
        <v>1124</v>
      </c>
      <c r="M224" s="10" t="s">
        <v>2036</v>
      </c>
      <c r="N224" s="10" t="s">
        <v>55</v>
      </c>
      <c r="O224" s="10" t="str">
        <f>VLOOKUP(G224,'Sheet 1 (2)'!$H$4:$M$536,6,FALSE)</f>
        <v/>
      </c>
      <c r="P224" s="10" t="str">
        <f t="shared" si="59"/>
        <v/>
      </c>
      <c r="Q224" s="10"/>
      <c r="R224" s="10" t="s">
        <v>2039</v>
      </c>
      <c r="S224" s="10" t="s">
        <v>55</v>
      </c>
      <c r="T224" s="10" t="str">
        <f>VLOOKUP(G224,'Sheet 1 (2)'!$H$4:$O$536,8,FALSE)</f>
        <v/>
      </c>
      <c r="U224" s="10" t="str">
        <f t="shared" si="60"/>
        <v/>
      </c>
      <c r="V224" s="10"/>
      <c r="W224" s="10" t="s">
        <v>55</v>
      </c>
      <c r="X224" s="10" t="str">
        <f>VLOOKUP(G224,'Sheet 1 (2)'!$H$4:$Q$536,10,FALSE)</f>
        <v/>
      </c>
      <c r="Y224" s="10" t="str">
        <f t="shared" si="61"/>
        <v/>
      </c>
      <c r="Z224" s="10" t="s">
        <v>2041</v>
      </c>
      <c r="AA224" s="10" t="s">
        <v>55</v>
      </c>
      <c r="AB224" s="10" t="str">
        <f>VLOOKUP(G224,'Sheet 1 (2)'!$H$4:$S$536,12,FALSE)</f>
        <v/>
      </c>
      <c r="AC224" s="10" t="str">
        <f t="shared" si="62"/>
        <v/>
      </c>
      <c r="AD224" s="10" t="s">
        <v>55</v>
      </c>
      <c r="AE224" s="10" t="str">
        <f>VLOOKUP(G224,'Sheet 1 (2)'!$H$4:$AF$536,25,FALSE)</f>
        <v/>
      </c>
      <c r="AF224" s="10" t="s">
        <v>87</v>
      </c>
      <c r="AG224" s="10" t="str">
        <f t="shared" si="63"/>
        <v/>
      </c>
      <c r="AH224" s="10" t="s">
        <v>55</v>
      </c>
      <c r="AI224" s="10" t="str">
        <f>VLOOKUP(G224,'Sheet 1 (2)'!$H$4:$AG$536,26,FALSE)</f>
        <v>NO</v>
      </c>
      <c r="AJ224" s="10" t="s">
        <v>52</v>
      </c>
      <c r="AK224" s="10" t="s">
        <v>55</v>
      </c>
      <c r="AL224" s="10" t="str">
        <f>VLOOKUP(G224,'Sheet 1 (2)'!$H$4:$AH$536,27,FALSE)</f>
        <v>Consulta. Definir qué información será considerada. Detallar con claridad los criterios de programación(Suma de personas atendidas?)</v>
      </c>
      <c r="AM224" s="10" t="str">
        <f t="shared" si="64"/>
        <v>Consulta. Definir qué información será considerada. Detallar con claridad los criterios de programación(Suma de personas atendidas?)</v>
      </c>
      <c r="AN224" s="10">
        <v>1</v>
      </c>
      <c r="AO224" s="10">
        <f t="shared" si="5"/>
        <v>0</v>
      </c>
      <c r="AP224" s="11"/>
      <c r="AQ224" s="11"/>
      <c r="AR224" s="11"/>
    </row>
    <row r="225" spans="1:44" ht="15.75" customHeight="1" x14ac:dyDescent="0.2">
      <c r="A225" s="10" t="s">
        <v>1147</v>
      </c>
      <c r="B225" s="10" t="s">
        <v>895</v>
      </c>
      <c r="C225" s="10" t="s">
        <v>1204</v>
      </c>
      <c r="D225" s="10" t="s">
        <v>896</v>
      </c>
      <c r="E225" s="10" t="s">
        <v>1220</v>
      </c>
      <c r="F225" s="10" t="s">
        <v>948</v>
      </c>
      <c r="G225" s="10" t="s">
        <v>1227</v>
      </c>
      <c r="H225" s="10" t="s">
        <v>1228</v>
      </c>
      <c r="I225" s="10" t="s">
        <v>52</v>
      </c>
      <c r="J225" s="10"/>
      <c r="K225" s="10"/>
      <c r="L225" s="10" t="s">
        <v>75</v>
      </c>
      <c r="M225" s="10" t="s">
        <v>2045</v>
      </c>
      <c r="N225" s="10" t="s">
        <v>55</v>
      </c>
      <c r="O225" s="10" t="str">
        <f>VLOOKUP(G225,'Sheet 1 (2)'!$H$4:$M$536,6,FALSE)</f>
        <v/>
      </c>
      <c r="P225" s="10" t="str">
        <f t="shared" si="59"/>
        <v/>
      </c>
      <c r="Q225" s="10"/>
      <c r="R225" s="10" t="s">
        <v>2047</v>
      </c>
      <c r="S225" s="10" t="s">
        <v>55</v>
      </c>
      <c r="T225" s="10" t="str">
        <f>VLOOKUP(G225,'Sheet 1 (2)'!$H$4:$O$536,8,FALSE)</f>
        <v/>
      </c>
      <c r="U225" s="10" t="str">
        <f t="shared" si="60"/>
        <v/>
      </c>
      <c r="V225" s="10"/>
      <c r="W225" s="10" t="s">
        <v>55</v>
      </c>
      <c r="X225" s="10" t="str">
        <f>VLOOKUP(G225,'Sheet 1 (2)'!$H$4:$Q$536,10,FALSE)</f>
        <v/>
      </c>
      <c r="Y225" s="10" t="str">
        <f t="shared" si="61"/>
        <v/>
      </c>
      <c r="Z225" s="10" t="s">
        <v>2048</v>
      </c>
      <c r="AA225" s="10" t="s">
        <v>55</v>
      </c>
      <c r="AB225" s="10" t="str">
        <f>VLOOKUP(G225,'Sheet 1 (2)'!$H$4:$S$536,12,FALSE)</f>
        <v/>
      </c>
      <c r="AC225" s="10" t="str">
        <f t="shared" si="62"/>
        <v/>
      </c>
      <c r="AD225" s="10" t="s">
        <v>55</v>
      </c>
      <c r="AE225" s="10" t="str">
        <f>VLOOKUP(G225,'Sheet 1 (2)'!$H$4:$AF$536,25,FALSE)</f>
        <v/>
      </c>
      <c r="AF225" s="10" t="s">
        <v>79</v>
      </c>
      <c r="AG225" s="10" t="str">
        <f t="shared" si="63"/>
        <v/>
      </c>
      <c r="AH225" s="10" t="s">
        <v>55</v>
      </c>
      <c r="AI225" s="10" t="str">
        <f>VLOOKUP(G225,'Sheet 1 (2)'!$H$4:$AG$536,26,FALSE)</f>
        <v>NO</v>
      </c>
      <c r="AJ225" s="10" t="s">
        <v>52</v>
      </c>
      <c r="AK225" s="10" t="s">
        <v>55</v>
      </c>
      <c r="AL225" s="10" t="str">
        <f>VLOOKUP(G225,'Sheet 1 (2)'!$H$4:$AH$536,27,FALSE)</f>
        <v>Consulta. Definir qué información será considerada. Además, se tiene algún padrón de municipios linkeado a los establecimientos de salud?Detallar con claridad los criterios de programación(Suma de personas atendidas?)</v>
      </c>
      <c r="AM225" s="10" t="str">
        <f t="shared" si="64"/>
        <v>Consulta. Definir qué información será considerada. Además, se tiene algún padrón de municipios linkeado a los establecimientos de salud?Detallar con claridad los criterios de programación(Suma de personas atendidas?)</v>
      </c>
      <c r="AN225" s="10">
        <v>1</v>
      </c>
      <c r="AO225" s="10">
        <f t="shared" si="5"/>
        <v>0</v>
      </c>
      <c r="AP225" s="11"/>
      <c r="AQ225" s="11"/>
      <c r="AR225" s="11"/>
    </row>
    <row r="226" spans="1:44" ht="15.75" customHeight="1" x14ac:dyDescent="0.2">
      <c r="A226" s="10" t="s">
        <v>1147</v>
      </c>
      <c r="B226" s="10" t="s">
        <v>895</v>
      </c>
      <c r="C226" s="10" t="s">
        <v>1204</v>
      </c>
      <c r="D226" s="10" t="s">
        <v>896</v>
      </c>
      <c r="E226" s="10" t="s">
        <v>1220</v>
      </c>
      <c r="F226" s="10" t="s">
        <v>948</v>
      </c>
      <c r="G226" s="10" t="s">
        <v>1229</v>
      </c>
      <c r="H226" s="10" t="s">
        <v>2051</v>
      </c>
      <c r="I226" s="10" t="s">
        <v>52</v>
      </c>
      <c r="J226" s="10"/>
      <c r="K226" s="10"/>
      <c r="L226" s="10" t="s">
        <v>83</v>
      </c>
      <c r="M226" s="10" t="s">
        <v>2054</v>
      </c>
      <c r="N226" s="10" t="s">
        <v>55</v>
      </c>
      <c r="O226" s="10" t="str">
        <f>VLOOKUP(G226,'Sheet 1 (2)'!$H$4:$M$536,6,FALSE)</f>
        <v/>
      </c>
      <c r="P226" s="10" t="str">
        <f t="shared" si="59"/>
        <v/>
      </c>
      <c r="Q226" s="10"/>
      <c r="R226" s="10" t="s">
        <v>2055</v>
      </c>
      <c r="S226" s="10" t="s">
        <v>55</v>
      </c>
      <c r="T226" s="10" t="str">
        <f>VLOOKUP(G226,'Sheet 1 (2)'!$H$4:$O$536,8,FALSE)</f>
        <v/>
      </c>
      <c r="U226" s="10" t="str">
        <f t="shared" si="60"/>
        <v/>
      </c>
      <c r="V226" s="10"/>
      <c r="W226" s="10" t="s">
        <v>55</v>
      </c>
      <c r="X226" s="10" t="str">
        <f>VLOOKUP(G226,'Sheet 1 (2)'!$H$4:$Q$536,10,FALSE)</f>
        <v/>
      </c>
      <c r="Y226" s="10" t="str">
        <f t="shared" si="61"/>
        <v/>
      </c>
      <c r="Z226" s="10" t="s">
        <v>2057</v>
      </c>
      <c r="AA226" s="10" t="s">
        <v>55</v>
      </c>
      <c r="AB226" s="10" t="str">
        <f>VLOOKUP(G226,'Sheet 1 (2)'!$H$4:$S$536,12,FALSE)</f>
        <v/>
      </c>
      <c r="AC226" s="10" t="str">
        <f t="shared" si="62"/>
        <v/>
      </c>
      <c r="AD226" s="10" t="s">
        <v>55</v>
      </c>
      <c r="AE226" s="10" t="str">
        <f>VLOOKUP(G226,'Sheet 1 (2)'!$H$4:$AF$536,25,FALSE)</f>
        <v/>
      </c>
      <c r="AF226" s="10" t="s">
        <v>87</v>
      </c>
      <c r="AG226" s="10" t="str">
        <f t="shared" si="63"/>
        <v/>
      </c>
      <c r="AH226" s="10" t="s">
        <v>55</v>
      </c>
      <c r="AI226" s="10" t="str">
        <f>VLOOKUP(G226,'Sheet 1 (2)'!$H$4:$AG$536,26,FALSE)</f>
        <v>NO</v>
      </c>
      <c r="AJ226" s="10" t="s">
        <v>52</v>
      </c>
      <c r="AK226" s="10" t="s">
        <v>55</v>
      </c>
      <c r="AL226" s="10" t="str">
        <f>VLOOKUP(G226,'Sheet 1 (2)'!$H$4:$AH$536,27,FALSE)</f>
        <v>Consulta. Código de las Metaxenicas o Zoonoticas correspondientes. Además existe alguna base que permita establecer a qué II.EE programa cada establecimiento? O, quién programa'</v>
      </c>
      <c r="AM226" s="10" t="str">
        <f t="shared" si="64"/>
        <v>Consulta. Código de las Metaxenicas o Zoonoticas correspondientes. Además existe alguna base que permita establecer a qué II.EE programa cada establecimiento? O, quién programa'</v>
      </c>
      <c r="AN226" s="10">
        <v>1</v>
      </c>
      <c r="AO226" s="10">
        <f t="shared" si="5"/>
        <v>0</v>
      </c>
      <c r="AP226" s="11"/>
      <c r="AQ226" s="11"/>
      <c r="AR226" s="11"/>
    </row>
    <row r="227" spans="1:44" ht="15.75" customHeight="1" x14ac:dyDescent="0.2">
      <c r="A227" s="10" t="s">
        <v>1147</v>
      </c>
      <c r="B227" s="10" t="s">
        <v>895</v>
      </c>
      <c r="C227" s="10" t="s">
        <v>1231</v>
      </c>
      <c r="D227" s="10" t="s">
        <v>898</v>
      </c>
      <c r="E227" s="10" t="s">
        <v>1232</v>
      </c>
      <c r="F227" s="10" t="s">
        <v>950</v>
      </c>
      <c r="G227" s="10" t="s">
        <v>2061</v>
      </c>
      <c r="H227" s="10" t="s">
        <v>1237</v>
      </c>
      <c r="I227" s="10" t="s">
        <v>52</v>
      </c>
      <c r="J227" s="10"/>
      <c r="K227" s="10"/>
      <c r="L227" s="10" t="s">
        <v>53</v>
      </c>
      <c r="M227" s="10"/>
      <c r="N227" s="10" t="s">
        <v>55</v>
      </c>
      <c r="O227" s="10" t="str">
        <f>VLOOKUP(G227,'Sheet 1 (2)'!$H$4:$M$536,6,FALSE)</f>
        <v/>
      </c>
      <c r="P227" s="10" t="str">
        <f t="shared" si="59"/>
        <v/>
      </c>
      <c r="Q227" s="10"/>
      <c r="R227" s="10"/>
      <c r="S227" s="10" t="s">
        <v>55</v>
      </c>
      <c r="T227" s="10" t="str">
        <f>VLOOKUP(G227,'Sheet 1 (2)'!$H$4:$O$536,8,FALSE)</f>
        <v/>
      </c>
      <c r="U227" s="10" t="str">
        <f t="shared" si="60"/>
        <v/>
      </c>
      <c r="V227" s="10"/>
      <c r="W227" s="10" t="s">
        <v>55</v>
      </c>
      <c r="X227" s="10" t="str">
        <f>VLOOKUP(G227,'Sheet 1 (2)'!$H$4:$Q$536,10,FALSE)</f>
        <v/>
      </c>
      <c r="Y227" s="10" t="str">
        <f t="shared" si="61"/>
        <v/>
      </c>
      <c r="Z227" s="10"/>
      <c r="AA227" s="10" t="s">
        <v>55</v>
      </c>
      <c r="AB227" s="10" t="str">
        <f>VLOOKUP(G227,'Sheet 1 (2)'!$H$4:$S$536,12,FALSE)</f>
        <v/>
      </c>
      <c r="AC227" s="10" t="str">
        <f t="shared" si="62"/>
        <v/>
      </c>
      <c r="AD227" s="10" t="s">
        <v>55</v>
      </c>
      <c r="AE227" s="10" t="str">
        <f>VLOOKUP(G227,'Sheet 1 (2)'!$H$4:$AF$536,25,FALSE)</f>
        <v/>
      </c>
      <c r="AF227" s="10" t="s">
        <v>58</v>
      </c>
      <c r="AG227" s="10" t="str">
        <f t="shared" si="63"/>
        <v/>
      </c>
      <c r="AH227" s="10" t="s">
        <v>55</v>
      </c>
      <c r="AI227" s="10" t="str">
        <f>VLOOKUP(G227,'Sheet 1 (2)'!$H$4:$AG$536,26,FALSE)</f>
        <v>NO</v>
      </c>
      <c r="AJ227" s="10" t="s">
        <v>52</v>
      </c>
      <c r="AK227" s="10" t="s">
        <v>55</v>
      </c>
      <c r="AL227" s="10" t="str">
        <f>VLOOKUP(G227,'Sheet 1 (2)'!$H$4:$AH$536,27,FALSE)</f>
        <v>Consulta. Criterio de programación?</v>
      </c>
      <c r="AM227" s="10" t="str">
        <f t="shared" si="64"/>
        <v>Consulta. Criterio de programación?</v>
      </c>
      <c r="AN227" s="10">
        <v>1</v>
      </c>
      <c r="AO227" s="10">
        <f t="shared" si="5"/>
        <v>0</v>
      </c>
      <c r="AP227" s="11"/>
      <c r="AQ227" s="11"/>
      <c r="AR227" s="11"/>
    </row>
    <row r="228" spans="1:44" ht="15.75" customHeight="1" x14ac:dyDescent="0.2">
      <c r="A228" s="10" t="s">
        <v>1147</v>
      </c>
      <c r="B228" s="10" t="s">
        <v>895</v>
      </c>
      <c r="C228" s="10" t="s">
        <v>1231</v>
      </c>
      <c r="D228" s="10" t="s">
        <v>898</v>
      </c>
      <c r="E228" s="10" t="s">
        <v>1232</v>
      </c>
      <c r="F228" s="10" t="s">
        <v>950</v>
      </c>
      <c r="G228" s="10" t="s">
        <v>1244</v>
      </c>
      <c r="H228" s="10" t="s">
        <v>2069</v>
      </c>
      <c r="I228" s="10" t="s">
        <v>52</v>
      </c>
      <c r="J228" s="10"/>
      <c r="K228" s="10"/>
      <c r="L228" s="10" t="s">
        <v>53</v>
      </c>
      <c r="M228" s="10"/>
      <c r="N228" s="10" t="s">
        <v>55</v>
      </c>
      <c r="O228" s="10" t="str">
        <f>VLOOKUP(G228,'Sheet 1 (2)'!$H$4:$M$536,6,FALSE)</f>
        <v/>
      </c>
      <c r="P228" s="10" t="str">
        <f t="shared" si="59"/>
        <v/>
      </c>
      <c r="Q228" s="10"/>
      <c r="R228" s="10"/>
      <c r="S228" s="10" t="s">
        <v>55</v>
      </c>
      <c r="T228" s="10" t="str">
        <f>VLOOKUP(G228,'Sheet 1 (2)'!$H$4:$O$536,8,FALSE)</f>
        <v/>
      </c>
      <c r="U228" s="10" t="str">
        <f t="shared" si="60"/>
        <v/>
      </c>
      <c r="V228" s="10"/>
      <c r="W228" s="10" t="s">
        <v>55</v>
      </c>
      <c r="X228" s="10" t="str">
        <f>VLOOKUP(G228,'Sheet 1 (2)'!$H$4:$Q$536,10,FALSE)</f>
        <v/>
      </c>
      <c r="Y228" s="10" t="str">
        <f t="shared" si="61"/>
        <v/>
      </c>
      <c r="Z228" s="10"/>
      <c r="AA228" s="10" t="s">
        <v>55</v>
      </c>
      <c r="AB228" s="10" t="str">
        <f>VLOOKUP(G228,'Sheet 1 (2)'!$H$4:$S$536,12,FALSE)</f>
        <v/>
      </c>
      <c r="AC228" s="10" t="str">
        <f t="shared" si="62"/>
        <v/>
      </c>
      <c r="AD228" s="10" t="s">
        <v>55</v>
      </c>
      <c r="AE228" s="10" t="str">
        <f>VLOOKUP(G228,'Sheet 1 (2)'!$H$4:$AF$536,25,FALSE)</f>
        <v/>
      </c>
      <c r="AF228" s="10" t="s">
        <v>58</v>
      </c>
      <c r="AG228" s="10" t="str">
        <f t="shared" si="63"/>
        <v/>
      </c>
      <c r="AH228" s="10" t="s">
        <v>55</v>
      </c>
      <c r="AI228" s="10" t="str">
        <f>VLOOKUP(G228,'Sheet 1 (2)'!$H$4:$AG$536,26,FALSE)</f>
        <v>NO</v>
      </c>
      <c r="AJ228" s="10" t="s">
        <v>52</v>
      </c>
      <c r="AK228" s="10" t="s">
        <v>55</v>
      </c>
      <c r="AL228" s="10" t="str">
        <f>VLOOKUP(G228,'Sheet 1 (2)'!$H$4:$AH$536,27,FALSE)</f>
        <v>Consulta. Criterio de programación?</v>
      </c>
      <c r="AM228" s="10" t="str">
        <f t="shared" si="64"/>
        <v>Consulta. Criterio de programación?</v>
      </c>
      <c r="AN228" s="10">
        <v>1</v>
      </c>
      <c r="AO228" s="10">
        <f t="shared" si="5"/>
        <v>0</v>
      </c>
      <c r="AP228" s="11"/>
      <c r="AQ228" s="11"/>
      <c r="AR228" s="11"/>
    </row>
    <row r="229" spans="1:44" ht="15.75" customHeight="1" x14ac:dyDescent="0.2">
      <c r="A229" s="10" t="s">
        <v>1147</v>
      </c>
      <c r="B229" s="10" t="s">
        <v>895</v>
      </c>
      <c r="C229" s="10" t="s">
        <v>1231</v>
      </c>
      <c r="D229" s="10" t="s">
        <v>898</v>
      </c>
      <c r="E229" s="10" t="s">
        <v>1232</v>
      </c>
      <c r="F229" s="10" t="s">
        <v>950</v>
      </c>
      <c r="G229" s="10" t="s">
        <v>1251</v>
      </c>
      <c r="H229" s="10" t="s">
        <v>1252</v>
      </c>
      <c r="I229" s="10" t="s">
        <v>52</v>
      </c>
      <c r="J229" s="10"/>
      <c r="K229" s="10"/>
      <c r="L229" s="10" t="s">
        <v>53</v>
      </c>
      <c r="M229" s="10"/>
      <c r="N229" s="10" t="s">
        <v>55</v>
      </c>
      <c r="O229" s="10" t="str">
        <f>VLOOKUP(G229,'Sheet 1 (2)'!$H$4:$M$536,6,FALSE)</f>
        <v/>
      </c>
      <c r="P229" s="10" t="str">
        <f t="shared" si="59"/>
        <v/>
      </c>
      <c r="Q229" s="10"/>
      <c r="R229" s="10"/>
      <c r="S229" s="10" t="s">
        <v>55</v>
      </c>
      <c r="T229" s="10" t="str">
        <f>VLOOKUP(G229,'Sheet 1 (2)'!$H$4:$O$536,8,FALSE)</f>
        <v/>
      </c>
      <c r="U229" s="10" t="str">
        <f t="shared" si="60"/>
        <v/>
      </c>
      <c r="V229" s="10"/>
      <c r="W229" s="10" t="s">
        <v>55</v>
      </c>
      <c r="X229" s="10" t="str">
        <f>VLOOKUP(G229,'Sheet 1 (2)'!$H$4:$Q$536,10,FALSE)</f>
        <v/>
      </c>
      <c r="Y229" s="10" t="str">
        <f t="shared" si="61"/>
        <v/>
      </c>
      <c r="Z229" s="10"/>
      <c r="AA229" s="10" t="s">
        <v>55</v>
      </c>
      <c r="AB229" s="10" t="str">
        <f>VLOOKUP(G229,'Sheet 1 (2)'!$H$4:$S$536,12,FALSE)</f>
        <v/>
      </c>
      <c r="AC229" s="10" t="str">
        <f t="shared" si="62"/>
        <v/>
      </c>
      <c r="AD229" s="10" t="s">
        <v>55</v>
      </c>
      <c r="AE229" s="10" t="str">
        <f>VLOOKUP(G229,'Sheet 1 (2)'!$H$4:$AF$536,25,FALSE)</f>
        <v/>
      </c>
      <c r="AF229" s="10" t="s">
        <v>58</v>
      </c>
      <c r="AG229" s="10" t="str">
        <f t="shared" si="63"/>
        <v/>
      </c>
      <c r="AH229" s="10" t="s">
        <v>55</v>
      </c>
      <c r="AI229" s="10" t="str">
        <f>VLOOKUP(G229,'Sheet 1 (2)'!$H$4:$AG$536,26,FALSE)</f>
        <v>NO</v>
      </c>
      <c r="AJ229" s="10" t="s">
        <v>52</v>
      </c>
      <c r="AK229" s="10" t="s">
        <v>55</v>
      </c>
      <c r="AL229" s="10" t="str">
        <f>VLOOKUP(G229,'Sheet 1 (2)'!$H$4:$AH$536,27,FALSE)</f>
        <v>Consulta. Criterio de programación?</v>
      </c>
      <c r="AM229" s="10" t="str">
        <f t="shared" si="64"/>
        <v>Consulta. Criterio de programación?</v>
      </c>
      <c r="AN229" s="10">
        <v>1</v>
      </c>
      <c r="AO229" s="10">
        <f t="shared" si="5"/>
        <v>0</v>
      </c>
      <c r="AP229" s="11"/>
      <c r="AQ229" s="11"/>
      <c r="AR229" s="11"/>
    </row>
    <row r="230" spans="1:44" ht="15.75" customHeight="1" x14ac:dyDescent="0.2">
      <c r="A230" s="10" t="s">
        <v>1147</v>
      </c>
      <c r="B230" s="10" t="s">
        <v>895</v>
      </c>
      <c r="C230" s="10" t="s">
        <v>1256</v>
      </c>
      <c r="D230" s="10" t="s">
        <v>900</v>
      </c>
      <c r="E230" s="10" t="s">
        <v>1259</v>
      </c>
      <c r="F230" s="10" t="s">
        <v>954</v>
      </c>
      <c r="G230" s="10" t="s">
        <v>1261</v>
      </c>
      <c r="H230" s="10" t="s">
        <v>1262</v>
      </c>
      <c r="I230" s="10" t="s">
        <v>82</v>
      </c>
      <c r="J230" s="10"/>
      <c r="K230" s="10"/>
      <c r="L230" s="10" t="s">
        <v>1165</v>
      </c>
      <c r="M230" s="10" t="s">
        <v>2076</v>
      </c>
      <c r="N230" s="10" t="s">
        <v>55</v>
      </c>
      <c r="O230" s="10" t="str">
        <f>VLOOKUP(G230,'Sheet 1 (2)'!$H$4:$M$536,6,FALSE)</f>
        <v/>
      </c>
      <c r="P230" s="10" t="str">
        <f t="shared" si="59"/>
        <v/>
      </c>
      <c r="Q230" s="10"/>
      <c r="R230" s="10" t="s">
        <v>2077</v>
      </c>
      <c r="S230" s="10" t="s">
        <v>55</v>
      </c>
      <c r="T230" s="10" t="str">
        <f>VLOOKUP(G230,'Sheet 1 (2)'!$H$4:$O$536,8,FALSE)</f>
        <v/>
      </c>
      <c r="U230" s="10" t="str">
        <f t="shared" si="60"/>
        <v/>
      </c>
      <c r="V230" s="10"/>
      <c r="W230" s="10" t="s">
        <v>55</v>
      </c>
      <c r="X230" s="10" t="str">
        <f>VLOOKUP(G230,'Sheet 1 (2)'!$H$4:$Q$536,10,FALSE)</f>
        <v/>
      </c>
      <c r="Y230" s="10" t="str">
        <f t="shared" si="61"/>
        <v/>
      </c>
      <c r="Z230" s="10"/>
      <c r="AA230" s="10" t="s">
        <v>55</v>
      </c>
      <c r="AB230" s="10" t="str">
        <f>VLOOKUP(G230,'Sheet 1 (2)'!$H$4:$S$536,12,FALSE)</f>
        <v/>
      </c>
      <c r="AC230" s="10" t="str">
        <f t="shared" si="62"/>
        <v/>
      </c>
      <c r="AD230" s="10" t="s">
        <v>55</v>
      </c>
      <c r="AE230" s="10" t="str">
        <f>VLOOKUP(G230,'Sheet 1 (2)'!$H$4:$AF$536,25,FALSE)</f>
        <v/>
      </c>
      <c r="AF230" s="10" t="s">
        <v>2081</v>
      </c>
      <c r="AG230" s="10" t="str">
        <f t="shared" si="63"/>
        <v/>
      </c>
      <c r="AH230" s="10" t="s">
        <v>55</v>
      </c>
      <c r="AI230" s="10" t="str">
        <f>VLOOKUP(G230,'Sheet 1 (2)'!$H$4:$AG$536,26,FALSE)</f>
        <v>NO</v>
      </c>
      <c r="AJ230" s="10" t="s">
        <v>52</v>
      </c>
      <c r="AK230" s="10" t="s">
        <v>55</v>
      </c>
      <c r="AL230" s="10" t="str">
        <f>VLOOKUP(G230,'Sheet 1 (2)'!$H$4:$AH$536,27,FALSE)</f>
        <v/>
      </c>
      <c r="AM230" s="10" t="s">
        <v>2083</v>
      </c>
      <c r="AN230" s="10">
        <v>1</v>
      </c>
      <c r="AO230" s="10">
        <f t="shared" si="5"/>
        <v>0</v>
      </c>
      <c r="AP230" s="11" t="s">
        <v>52</v>
      </c>
      <c r="AQ230" s="11"/>
      <c r="AR230" s="11" t="s">
        <v>82</v>
      </c>
    </row>
    <row r="231" spans="1:44" ht="15.75" customHeight="1" x14ac:dyDescent="0.2">
      <c r="A231" s="10" t="s">
        <v>1147</v>
      </c>
      <c r="B231" s="10" t="s">
        <v>895</v>
      </c>
      <c r="C231" s="10" t="s">
        <v>1256</v>
      </c>
      <c r="D231" s="10" t="s">
        <v>900</v>
      </c>
      <c r="E231" s="10" t="s">
        <v>1259</v>
      </c>
      <c r="F231" s="10" t="s">
        <v>954</v>
      </c>
      <c r="G231" s="10" t="s">
        <v>1270</v>
      </c>
      <c r="H231" s="10" t="s">
        <v>1271</v>
      </c>
      <c r="I231" s="10" t="s">
        <v>82</v>
      </c>
      <c r="J231" s="10"/>
      <c r="K231" s="10"/>
      <c r="L231" s="10" t="s">
        <v>1165</v>
      </c>
      <c r="M231" s="10" t="s">
        <v>2084</v>
      </c>
      <c r="N231" s="10" t="s">
        <v>55</v>
      </c>
      <c r="O231" s="10" t="str">
        <f>VLOOKUP(G231,'Sheet 1 (2)'!$H$4:$M$536,6,FALSE)</f>
        <v/>
      </c>
      <c r="P231" s="10" t="str">
        <f t="shared" si="59"/>
        <v/>
      </c>
      <c r="Q231" s="10"/>
      <c r="R231" s="10" t="s">
        <v>2077</v>
      </c>
      <c r="S231" s="10" t="s">
        <v>55</v>
      </c>
      <c r="T231" s="10" t="str">
        <f>VLOOKUP(G231,'Sheet 1 (2)'!$H$4:$O$536,8,FALSE)</f>
        <v/>
      </c>
      <c r="U231" s="10" t="str">
        <f t="shared" si="60"/>
        <v/>
      </c>
      <c r="V231" s="10"/>
      <c r="W231" s="10" t="s">
        <v>55</v>
      </c>
      <c r="X231" s="10" t="str">
        <f>VLOOKUP(G231,'Sheet 1 (2)'!$H$4:$Q$536,10,FALSE)</f>
        <v/>
      </c>
      <c r="Y231" s="10" t="str">
        <f t="shared" si="61"/>
        <v/>
      </c>
      <c r="Z231" s="10"/>
      <c r="AA231" s="10" t="s">
        <v>55</v>
      </c>
      <c r="AB231" s="10" t="str">
        <f>VLOOKUP(G231,'Sheet 1 (2)'!$H$4:$S$536,12,FALSE)</f>
        <v/>
      </c>
      <c r="AC231" s="10" t="str">
        <f t="shared" si="62"/>
        <v/>
      </c>
      <c r="AD231" s="10" t="s">
        <v>55</v>
      </c>
      <c r="AE231" s="10" t="str">
        <f>VLOOKUP(G231,'Sheet 1 (2)'!$H$4:$AF$536,25,FALSE)</f>
        <v/>
      </c>
      <c r="AF231" s="10" t="s">
        <v>2081</v>
      </c>
      <c r="AG231" s="10" t="str">
        <f t="shared" si="63"/>
        <v/>
      </c>
      <c r="AH231" s="10" t="s">
        <v>55</v>
      </c>
      <c r="AI231" s="10" t="str">
        <f>VLOOKUP(G231,'Sheet 1 (2)'!$H$4:$AG$536,26,FALSE)</f>
        <v>NO</v>
      </c>
      <c r="AJ231" s="10" t="s">
        <v>52</v>
      </c>
      <c r="AK231" s="10" t="s">
        <v>55</v>
      </c>
      <c r="AL231" s="10" t="str">
        <f>VLOOKUP(G231,'Sheet 1 (2)'!$H$4:$AH$536,27,FALSE)</f>
        <v/>
      </c>
      <c r="AM231" s="10" t="s">
        <v>2083</v>
      </c>
      <c r="AN231" s="10">
        <v>1</v>
      </c>
      <c r="AO231" s="10">
        <f t="shared" si="5"/>
        <v>0</v>
      </c>
      <c r="AP231" s="11" t="s">
        <v>52</v>
      </c>
      <c r="AQ231" s="11"/>
      <c r="AR231" s="11" t="s">
        <v>82</v>
      </c>
    </row>
    <row r="232" spans="1:44" ht="15.75" customHeight="1" x14ac:dyDescent="0.2">
      <c r="A232" s="10" t="s">
        <v>1147</v>
      </c>
      <c r="B232" s="10" t="s">
        <v>895</v>
      </c>
      <c r="C232" s="10" t="s">
        <v>1256</v>
      </c>
      <c r="D232" s="10" t="s">
        <v>900</v>
      </c>
      <c r="E232" s="10" t="s">
        <v>1259</v>
      </c>
      <c r="F232" s="10" t="s">
        <v>954</v>
      </c>
      <c r="G232" s="10" t="s">
        <v>1276</v>
      </c>
      <c r="H232" s="10" t="s">
        <v>1277</v>
      </c>
      <c r="I232" s="10" t="s">
        <v>82</v>
      </c>
      <c r="J232" s="10"/>
      <c r="K232" s="10"/>
      <c r="L232" s="10" t="s">
        <v>1165</v>
      </c>
      <c r="M232" s="10" t="s">
        <v>2089</v>
      </c>
      <c r="N232" s="10" t="s">
        <v>55</v>
      </c>
      <c r="O232" s="10" t="str">
        <f>VLOOKUP(G232,'Sheet 1 (2)'!$H$4:$M$536,6,FALSE)</f>
        <v/>
      </c>
      <c r="P232" s="10" t="str">
        <f t="shared" si="59"/>
        <v/>
      </c>
      <c r="Q232" s="10"/>
      <c r="R232" s="10" t="s">
        <v>2077</v>
      </c>
      <c r="S232" s="10" t="s">
        <v>55</v>
      </c>
      <c r="T232" s="10" t="str">
        <f>VLOOKUP(G232,'Sheet 1 (2)'!$H$4:$O$536,8,FALSE)</f>
        <v/>
      </c>
      <c r="U232" s="10" t="str">
        <f t="shared" si="60"/>
        <v/>
      </c>
      <c r="V232" s="10"/>
      <c r="W232" s="10" t="s">
        <v>55</v>
      </c>
      <c r="X232" s="10" t="str">
        <f>VLOOKUP(G232,'Sheet 1 (2)'!$H$4:$Q$536,10,FALSE)</f>
        <v/>
      </c>
      <c r="Y232" s="10" t="str">
        <f t="shared" si="61"/>
        <v/>
      </c>
      <c r="Z232" s="10"/>
      <c r="AA232" s="10" t="s">
        <v>55</v>
      </c>
      <c r="AB232" s="10" t="str">
        <f>VLOOKUP(G232,'Sheet 1 (2)'!$H$4:$S$536,12,FALSE)</f>
        <v/>
      </c>
      <c r="AC232" s="10" t="str">
        <f t="shared" si="62"/>
        <v/>
      </c>
      <c r="AD232" s="10" t="s">
        <v>55</v>
      </c>
      <c r="AE232" s="10" t="str">
        <f>VLOOKUP(G232,'Sheet 1 (2)'!$H$4:$AF$536,25,FALSE)</f>
        <v/>
      </c>
      <c r="AF232" s="10" t="s">
        <v>2081</v>
      </c>
      <c r="AG232" s="10" t="str">
        <f t="shared" si="63"/>
        <v/>
      </c>
      <c r="AH232" s="10" t="s">
        <v>55</v>
      </c>
      <c r="AI232" s="10" t="str">
        <f>VLOOKUP(G232,'Sheet 1 (2)'!$H$4:$AG$536,26,FALSE)</f>
        <v>NO</v>
      </c>
      <c r="AJ232" s="10" t="s">
        <v>52</v>
      </c>
      <c r="AK232" s="10" t="s">
        <v>55</v>
      </c>
      <c r="AL232" s="10" t="str">
        <f>VLOOKUP(G232,'Sheet 1 (2)'!$H$4:$AH$536,27,FALSE)</f>
        <v/>
      </c>
      <c r="AM232" s="10" t="s">
        <v>2083</v>
      </c>
      <c r="AN232" s="10">
        <v>1</v>
      </c>
      <c r="AO232" s="10">
        <f t="shared" si="5"/>
        <v>0</v>
      </c>
      <c r="AP232" s="11" t="s">
        <v>52</v>
      </c>
      <c r="AQ232" s="11"/>
      <c r="AR232" s="11" t="s">
        <v>82</v>
      </c>
    </row>
    <row r="233" spans="1:44" ht="15.75" customHeight="1" x14ac:dyDescent="0.2">
      <c r="A233" s="10" t="s">
        <v>1147</v>
      </c>
      <c r="B233" s="10" t="s">
        <v>895</v>
      </c>
      <c r="C233" s="10" t="s">
        <v>1256</v>
      </c>
      <c r="D233" s="10" t="s">
        <v>900</v>
      </c>
      <c r="E233" s="10" t="s">
        <v>1259</v>
      </c>
      <c r="F233" s="10" t="s">
        <v>954</v>
      </c>
      <c r="G233" s="10" t="s">
        <v>1285</v>
      </c>
      <c r="H233" s="10" t="s">
        <v>1286</v>
      </c>
      <c r="I233" s="10" t="s">
        <v>82</v>
      </c>
      <c r="J233" s="10"/>
      <c r="K233" s="10"/>
      <c r="L233" s="10" t="s">
        <v>1165</v>
      </c>
      <c r="M233" s="10" t="s">
        <v>2095</v>
      </c>
      <c r="N233" s="10" t="s">
        <v>55</v>
      </c>
      <c r="O233" s="10" t="str">
        <f>VLOOKUP(G233,'Sheet 1 (2)'!$H$4:$M$536,6,FALSE)</f>
        <v/>
      </c>
      <c r="P233" s="10" t="str">
        <f t="shared" si="59"/>
        <v/>
      </c>
      <c r="Q233" s="10"/>
      <c r="R233" s="10" t="s">
        <v>2077</v>
      </c>
      <c r="S233" s="10" t="s">
        <v>55</v>
      </c>
      <c r="T233" s="10" t="str">
        <f>VLOOKUP(G233,'Sheet 1 (2)'!$H$4:$O$536,8,FALSE)</f>
        <v/>
      </c>
      <c r="U233" s="10" t="str">
        <f t="shared" si="60"/>
        <v/>
      </c>
      <c r="V233" s="10"/>
      <c r="W233" s="10" t="s">
        <v>55</v>
      </c>
      <c r="X233" s="10" t="str">
        <f>VLOOKUP(G233,'Sheet 1 (2)'!$H$4:$Q$536,10,FALSE)</f>
        <v/>
      </c>
      <c r="Y233" s="10" t="str">
        <f t="shared" si="61"/>
        <v/>
      </c>
      <c r="Z233" s="10"/>
      <c r="AA233" s="10" t="s">
        <v>55</v>
      </c>
      <c r="AB233" s="10" t="str">
        <f>VLOOKUP(G233,'Sheet 1 (2)'!$H$4:$S$536,12,FALSE)</f>
        <v/>
      </c>
      <c r="AC233" s="10" t="str">
        <f t="shared" si="62"/>
        <v/>
      </c>
      <c r="AD233" s="10" t="s">
        <v>55</v>
      </c>
      <c r="AE233" s="10" t="str">
        <f>VLOOKUP(G233,'Sheet 1 (2)'!$H$4:$AF$536,25,FALSE)</f>
        <v/>
      </c>
      <c r="AF233" s="10" t="s">
        <v>367</v>
      </c>
      <c r="AG233" s="10" t="str">
        <f t="shared" si="63"/>
        <v/>
      </c>
      <c r="AH233" s="10" t="s">
        <v>55</v>
      </c>
      <c r="AI233" s="10" t="str">
        <f>VLOOKUP(G233,'Sheet 1 (2)'!$H$4:$AG$536,26,FALSE)</f>
        <v>NO</v>
      </c>
      <c r="AJ233" s="10" t="s">
        <v>52</v>
      </c>
      <c r="AK233" s="10" t="s">
        <v>55</v>
      </c>
      <c r="AL233" s="10" t="str">
        <f>VLOOKUP(G233,'Sheet 1 (2)'!$H$4:$AH$536,27,FALSE)</f>
        <v/>
      </c>
      <c r="AM233" s="10" t="s">
        <v>2083</v>
      </c>
      <c r="AN233" s="10">
        <v>1</v>
      </c>
      <c r="AO233" s="10">
        <f t="shared" si="5"/>
        <v>0</v>
      </c>
      <c r="AP233" s="11" t="s">
        <v>52</v>
      </c>
      <c r="AQ233" s="11"/>
      <c r="AR233" s="11" t="s">
        <v>82</v>
      </c>
    </row>
    <row r="234" spans="1:44" ht="15.75" customHeight="1" x14ac:dyDescent="0.2">
      <c r="A234" s="10" t="s">
        <v>1147</v>
      </c>
      <c r="B234" s="10" t="s">
        <v>895</v>
      </c>
      <c r="C234" s="10" t="s">
        <v>1256</v>
      </c>
      <c r="D234" s="10" t="s">
        <v>900</v>
      </c>
      <c r="E234" s="10" t="s">
        <v>1259</v>
      </c>
      <c r="F234" s="10" t="s">
        <v>954</v>
      </c>
      <c r="G234" s="10" t="s">
        <v>1290</v>
      </c>
      <c r="H234" s="10" t="s">
        <v>1291</v>
      </c>
      <c r="I234" s="10" t="s">
        <v>82</v>
      </c>
      <c r="J234" s="10"/>
      <c r="K234" s="10"/>
      <c r="L234" s="10" t="s">
        <v>1165</v>
      </c>
      <c r="M234" s="10" t="s">
        <v>2100</v>
      </c>
      <c r="N234" s="10" t="s">
        <v>55</v>
      </c>
      <c r="O234" s="10" t="str">
        <f>VLOOKUP(G234,'Sheet 1 (2)'!$H$4:$M$536,6,FALSE)</f>
        <v/>
      </c>
      <c r="P234" s="10" t="str">
        <f t="shared" si="59"/>
        <v/>
      </c>
      <c r="Q234" s="10"/>
      <c r="R234" s="10" t="s">
        <v>2077</v>
      </c>
      <c r="S234" s="10" t="s">
        <v>55</v>
      </c>
      <c r="T234" s="10" t="str">
        <f>VLOOKUP(G234,'Sheet 1 (2)'!$H$4:$O$536,8,FALSE)</f>
        <v/>
      </c>
      <c r="U234" s="10" t="str">
        <f t="shared" si="60"/>
        <v/>
      </c>
      <c r="V234" s="10"/>
      <c r="W234" s="10" t="s">
        <v>55</v>
      </c>
      <c r="X234" s="10" t="str">
        <f>VLOOKUP(G234,'Sheet 1 (2)'!$H$4:$Q$536,10,FALSE)</f>
        <v/>
      </c>
      <c r="Y234" s="10" t="str">
        <f t="shared" si="61"/>
        <v/>
      </c>
      <c r="Z234" s="10"/>
      <c r="AA234" s="10" t="s">
        <v>55</v>
      </c>
      <c r="AB234" s="10" t="str">
        <f>VLOOKUP(G234,'Sheet 1 (2)'!$H$4:$S$536,12,FALSE)</f>
        <v/>
      </c>
      <c r="AC234" s="10" t="str">
        <f t="shared" si="62"/>
        <v/>
      </c>
      <c r="AD234" s="10" t="s">
        <v>55</v>
      </c>
      <c r="AE234" s="10" t="str">
        <f>VLOOKUP(G234,'Sheet 1 (2)'!$H$4:$AF$536,25,FALSE)</f>
        <v/>
      </c>
      <c r="AF234" s="10" t="s">
        <v>367</v>
      </c>
      <c r="AG234" s="10" t="str">
        <f t="shared" si="63"/>
        <v/>
      </c>
      <c r="AH234" s="10" t="s">
        <v>55</v>
      </c>
      <c r="AI234" s="10" t="str">
        <f>VLOOKUP(G234,'Sheet 1 (2)'!$H$4:$AG$536,26,FALSE)</f>
        <v>NO</v>
      </c>
      <c r="AJ234" s="10" t="s">
        <v>52</v>
      </c>
      <c r="AK234" s="10" t="s">
        <v>55</v>
      </c>
      <c r="AL234" s="10" t="str">
        <f>VLOOKUP(G234,'Sheet 1 (2)'!$H$4:$AH$536,27,FALSE)</f>
        <v/>
      </c>
      <c r="AM234" s="10" t="s">
        <v>2083</v>
      </c>
      <c r="AN234" s="10">
        <v>1</v>
      </c>
      <c r="AO234" s="10">
        <f t="shared" si="5"/>
        <v>0</v>
      </c>
      <c r="AP234" s="11" t="s">
        <v>52</v>
      </c>
      <c r="AQ234" s="11"/>
      <c r="AR234" s="11" t="s">
        <v>82</v>
      </c>
    </row>
    <row r="235" spans="1:44" ht="15.75" customHeight="1" x14ac:dyDescent="0.2">
      <c r="A235" s="10" t="s">
        <v>1147</v>
      </c>
      <c r="B235" s="10" t="s">
        <v>895</v>
      </c>
      <c r="C235" s="10" t="s">
        <v>1256</v>
      </c>
      <c r="D235" s="10" t="s">
        <v>900</v>
      </c>
      <c r="E235" s="10" t="s">
        <v>1259</v>
      </c>
      <c r="F235" s="10" t="s">
        <v>954</v>
      </c>
      <c r="G235" s="10" t="s">
        <v>1297</v>
      </c>
      <c r="H235" s="10" t="s">
        <v>1298</v>
      </c>
      <c r="I235" s="10" t="s">
        <v>82</v>
      </c>
      <c r="J235" s="10"/>
      <c r="K235" s="10"/>
      <c r="L235" s="10" t="s">
        <v>1165</v>
      </c>
      <c r="M235" s="10" t="s">
        <v>2105</v>
      </c>
      <c r="N235" s="10" t="s">
        <v>55</v>
      </c>
      <c r="O235" s="10" t="str">
        <f>VLOOKUP(G235,'Sheet 1 (2)'!$H$4:$M$536,6,FALSE)</f>
        <v/>
      </c>
      <c r="P235" s="10" t="str">
        <f t="shared" si="59"/>
        <v/>
      </c>
      <c r="Q235" s="10"/>
      <c r="R235" s="10" t="s">
        <v>2077</v>
      </c>
      <c r="S235" s="10" t="s">
        <v>55</v>
      </c>
      <c r="T235" s="10" t="str">
        <f>VLOOKUP(G235,'Sheet 1 (2)'!$H$4:$O$536,8,FALSE)</f>
        <v/>
      </c>
      <c r="U235" s="10" t="str">
        <f t="shared" si="60"/>
        <v/>
      </c>
      <c r="V235" s="10"/>
      <c r="W235" s="10" t="s">
        <v>55</v>
      </c>
      <c r="X235" s="10" t="str">
        <f>VLOOKUP(G235,'Sheet 1 (2)'!$H$4:$Q$536,10,FALSE)</f>
        <v/>
      </c>
      <c r="Y235" s="10" t="str">
        <f t="shared" si="61"/>
        <v/>
      </c>
      <c r="Z235" s="10"/>
      <c r="AA235" s="10" t="s">
        <v>55</v>
      </c>
      <c r="AB235" s="10" t="str">
        <f>VLOOKUP(G235,'Sheet 1 (2)'!$H$4:$S$536,12,FALSE)</f>
        <v/>
      </c>
      <c r="AC235" s="10" t="str">
        <f t="shared" si="62"/>
        <v/>
      </c>
      <c r="AD235" s="10" t="s">
        <v>55</v>
      </c>
      <c r="AE235" s="10" t="str">
        <f>VLOOKUP(G235,'Sheet 1 (2)'!$H$4:$AF$536,25,FALSE)</f>
        <v/>
      </c>
      <c r="AF235" s="10" t="s">
        <v>367</v>
      </c>
      <c r="AG235" s="10" t="str">
        <f t="shared" si="63"/>
        <v/>
      </c>
      <c r="AH235" s="10" t="s">
        <v>55</v>
      </c>
      <c r="AI235" s="10" t="str">
        <f>VLOOKUP(G235,'Sheet 1 (2)'!$H$4:$AG$536,26,FALSE)</f>
        <v>NO</v>
      </c>
      <c r="AJ235" s="10" t="s">
        <v>52</v>
      </c>
      <c r="AK235" s="10" t="s">
        <v>55</v>
      </c>
      <c r="AL235" s="10" t="str">
        <f>VLOOKUP(G235,'Sheet 1 (2)'!$H$4:$AH$536,27,FALSE)</f>
        <v/>
      </c>
      <c r="AM235" s="10" t="s">
        <v>2083</v>
      </c>
      <c r="AN235" s="10">
        <v>1</v>
      </c>
      <c r="AO235" s="10">
        <f t="shared" si="5"/>
        <v>0</v>
      </c>
      <c r="AP235" s="11" t="s">
        <v>52</v>
      </c>
      <c r="AQ235" s="11"/>
      <c r="AR235" s="11" t="s">
        <v>82</v>
      </c>
    </row>
    <row r="236" spans="1:44" ht="15.75" customHeight="1" x14ac:dyDescent="0.2">
      <c r="A236" s="10" t="s">
        <v>1147</v>
      </c>
      <c r="B236" s="10" t="s">
        <v>895</v>
      </c>
      <c r="C236" s="10" t="s">
        <v>1256</v>
      </c>
      <c r="D236" s="10" t="s">
        <v>900</v>
      </c>
      <c r="E236" s="10" t="s">
        <v>1259</v>
      </c>
      <c r="F236" s="10" t="s">
        <v>954</v>
      </c>
      <c r="G236" s="10" t="s">
        <v>1307</v>
      </c>
      <c r="H236" s="10" t="s">
        <v>1308</v>
      </c>
      <c r="I236" s="10" t="s">
        <v>82</v>
      </c>
      <c r="J236" s="10"/>
      <c r="K236" s="10"/>
      <c r="L236" s="10" t="s">
        <v>1165</v>
      </c>
      <c r="M236" s="10" t="s">
        <v>2109</v>
      </c>
      <c r="N236" s="10" t="s">
        <v>55</v>
      </c>
      <c r="O236" s="10" t="str">
        <f>VLOOKUP(G236,'Sheet 1 (2)'!$H$4:$M$536,6,FALSE)</f>
        <v/>
      </c>
      <c r="P236" s="10" t="str">
        <f t="shared" si="59"/>
        <v/>
      </c>
      <c r="Q236" s="10"/>
      <c r="R236" s="10" t="s">
        <v>2077</v>
      </c>
      <c r="S236" s="10" t="s">
        <v>55</v>
      </c>
      <c r="T236" s="10" t="str">
        <f>VLOOKUP(G236,'Sheet 1 (2)'!$H$4:$O$536,8,FALSE)</f>
        <v/>
      </c>
      <c r="U236" s="10" t="str">
        <f t="shared" si="60"/>
        <v/>
      </c>
      <c r="V236" s="10"/>
      <c r="W236" s="10" t="s">
        <v>55</v>
      </c>
      <c r="X236" s="10" t="str">
        <f>VLOOKUP(G236,'Sheet 1 (2)'!$H$4:$Q$536,10,FALSE)</f>
        <v/>
      </c>
      <c r="Y236" s="10" t="str">
        <f t="shared" si="61"/>
        <v/>
      </c>
      <c r="Z236" s="10"/>
      <c r="AA236" s="10" t="s">
        <v>55</v>
      </c>
      <c r="AB236" s="10" t="str">
        <f>VLOOKUP(G236,'Sheet 1 (2)'!$H$4:$S$536,12,FALSE)</f>
        <v/>
      </c>
      <c r="AC236" s="10" t="str">
        <f t="shared" si="62"/>
        <v/>
      </c>
      <c r="AD236" s="10" t="s">
        <v>55</v>
      </c>
      <c r="AE236" s="10" t="str">
        <f>VLOOKUP(G236,'Sheet 1 (2)'!$H$4:$AF$536,25,FALSE)</f>
        <v/>
      </c>
      <c r="AF236" s="10" t="s">
        <v>367</v>
      </c>
      <c r="AG236" s="10" t="str">
        <f t="shared" si="63"/>
        <v/>
      </c>
      <c r="AH236" s="10" t="s">
        <v>55</v>
      </c>
      <c r="AI236" s="10" t="str">
        <f>VLOOKUP(G236,'Sheet 1 (2)'!$H$4:$AG$536,26,FALSE)</f>
        <v>NO</v>
      </c>
      <c r="AJ236" s="10" t="s">
        <v>52</v>
      </c>
      <c r="AK236" s="10" t="s">
        <v>55</v>
      </c>
      <c r="AL236" s="10" t="str">
        <f>VLOOKUP(G236,'Sheet 1 (2)'!$H$4:$AH$536,27,FALSE)</f>
        <v/>
      </c>
      <c r="AM236" s="10" t="s">
        <v>2083</v>
      </c>
      <c r="AN236" s="10">
        <v>1</v>
      </c>
      <c r="AO236" s="10">
        <f t="shared" si="5"/>
        <v>0</v>
      </c>
      <c r="AP236" s="11" t="s">
        <v>52</v>
      </c>
      <c r="AQ236" s="11"/>
      <c r="AR236" s="11" t="s">
        <v>82</v>
      </c>
    </row>
    <row r="237" spans="1:44" ht="15.75" customHeight="1" x14ac:dyDescent="0.2">
      <c r="A237" s="10" t="s">
        <v>1147</v>
      </c>
      <c r="B237" s="10" t="s">
        <v>895</v>
      </c>
      <c r="C237" s="10" t="s">
        <v>1256</v>
      </c>
      <c r="D237" s="10" t="s">
        <v>900</v>
      </c>
      <c r="E237" s="10" t="s">
        <v>1259</v>
      </c>
      <c r="F237" s="10" t="s">
        <v>954</v>
      </c>
      <c r="G237" s="10" t="s">
        <v>1316</v>
      </c>
      <c r="H237" s="10" t="s">
        <v>1318</v>
      </c>
      <c r="I237" s="10" t="s">
        <v>82</v>
      </c>
      <c r="J237" s="10"/>
      <c r="K237" s="10"/>
      <c r="L237" s="10" t="s">
        <v>1165</v>
      </c>
      <c r="M237" s="10" t="s">
        <v>2114</v>
      </c>
      <c r="N237" s="10" t="s">
        <v>55</v>
      </c>
      <c r="O237" s="10" t="str">
        <f>VLOOKUP(G237,'Sheet 1 (2)'!$H$4:$M$536,6,FALSE)</f>
        <v/>
      </c>
      <c r="P237" s="10" t="str">
        <f t="shared" si="59"/>
        <v/>
      </c>
      <c r="Q237" s="10"/>
      <c r="R237" s="10" t="s">
        <v>2077</v>
      </c>
      <c r="S237" s="10" t="s">
        <v>55</v>
      </c>
      <c r="T237" s="10" t="str">
        <f>VLOOKUP(G237,'Sheet 1 (2)'!$H$4:$O$536,8,FALSE)</f>
        <v/>
      </c>
      <c r="U237" s="10" t="str">
        <f t="shared" si="60"/>
        <v/>
      </c>
      <c r="V237" s="10"/>
      <c r="W237" s="10" t="s">
        <v>55</v>
      </c>
      <c r="X237" s="10" t="str">
        <f>VLOOKUP(G237,'Sheet 1 (2)'!$H$4:$Q$536,10,FALSE)</f>
        <v/>
      </c>
      <c r="Y237" s="10" t="str">
        <f t="shared" si="61"/>
        <v/>
      </c>
      <c r="Z237" s="10"/>
      <c r="AA237" s="10" t="s">
        <v>55</v>
      </c>
      <c r="AB237" s="10" t="str">
        <f>VLOOKUP(G237,'Sheet 1 (2)'!$H$4:$S$536,12,FALSE)</f>
        <v/>
      </c>
      <c r="AC237" s="10" t="str">
        <f t="shared" si="62"/>
        <v/>
      </c>
      <c r="AD237" s="10" t="s">
        <v>55</v>
      </c>
      <c r="AE237" s="10" t="str">
        <f>VLOOKUP(G237,'Sheet 1 (2)'!$H$4:$AF$536,25,FALSE)</f>
        <v/>
      </c>
      <c r="AF237" s="10" t="s">
        <v>367</v>
      </c>
      <c r="AG237" s="10" t="str">
        <f t="shared" si="63"/>
        <v/>
      </c>
      <c r="AH237" s="10" t="s">
        <v>55</v>
      </c>
      <c r="AI237" s="10" t="str">
        <f>VLOOKUP(G237,'Sheet 1 (2)'!$H$4:$AG$536,26,FALSE)</f>
        <v>NO</v>
      </c>
      <c r="AJ237" s="10" t="s">
        <v>52</v>
      </c>
      <c r="AK237" s="10" t="s">
        <v>55</v>
      </c>
      <c r="AL237" s="10" t="str">
        <f>VLOOKUP(G237,'Sheet 1 (2)'!$H$4:$AH$536,27,FALSE)</f>
        <v/>
      </c>
      <c r="AM237" s="10" t="s">
        <v>2083</v>
      </c>
      <c r="AN237" s="10">
        <v>1</v>
      </c>
      <c r="AO237" s="10">
        <f t="shared" si="5"/>
        <v>0</v>
      </c>
      <c r="AP237" s="11" t="s">
        <v>52</v>
      </c>
      <c r="AQ237" s="11"/>
      <c r="AR237" s="11" t="s">
        <v>82</v>
      </c>
    </row>
    <row r="238" spans="1:44" ht="15.75" customHeight="1" x14ac:dyDescent="0.2">
      <c r="A238" s="10" t="s">
        <v>1147</v>
      </c>
      <c r="B238" s="10" t="s">
        <v>895</v>
      </c>
      <c r="C238" s="10" t="s">
        <v>1256</v>
      </c>
      <c r="D238" s="10" t="s">
        <v>900</v>
      </c>
      <c r="E238" s="10" t="s">
        <v>1259</v>
      </c>
      <c r="F238" s="10" t="s">
        <v>954</v>
      </c>
      <c r="G238" s="10" t="s">
        <v>1326</v>
      </c>
      <c r="H238" s="10" t="s">
        <v>1328</v>
      </c>
      <c r="I238" s="10" t="s">
        <v>82</v>
      </c>
      <c r="J238" s="10"/>
      <c r="K238" s="10"/>
      <c r="L238" s="10" t="s">
        <v>1165</v>
      </c>
      <c r="M238" s="10" t="s">
        <v>2122</v>
      </c>
      <c r="N238" s="10" t="s">
        <v>55</v>
      </c>
      <c r="O238" s="10" t="str">
        <f>VLOOKUP(G238,'Sheet 1 (2)'!$H$4:$M$536,6,FALSE)</f>
        <v/>
      </c>
      <c r="P238" s="10" t="str">
        <f t="shared" si="59"/>
        <v/>
      </c>
      <c r="Q238" s="10"/>
      <c r="R238" s="10" t="s">
        <v>2077</v>
      </c>
      <c r="S238" s="10" t="s">
        <v>55</v>
      </c>
      <c r="T238" s="10" t="str">
        <f>VLOOKUP(G238,'Sheet 1 (2)'!$H$4:$O$536,8,FALSE)</f>
        <v/>
      </c>
      <c r="U238" s="10" t="str">
        <f t="shared" si="60"/>
        <v/>
      </c>
      <c r="V238" s="10"/>
      <c r="W238" s="10" t="s">
        <v>55</v>
      </c>
      <c r="X238" s="10" t="str">
        <f>VLOOKUP(G238,'Sheet 1 (2)'!$H$4:$Q$536,10,FALSE)</f>
        <v/>
      </c>
      <c r="Y238" s="10" t="str">
        <f t="shared" si="61"/>
        <v/>
      </c>
      <c r="Z238" s="10"/>
      <c r="AA238" s="10" t="s">
        <v>55</v>
      </c>
      <c r="AB238" s="10" t="str">
        <f>VLOOKUP(G238,'Sheet 1 (2)'!$H$4:$S$536,12,FALSE)</f>
        <v/>
      </c>
      <c r="AC238" s="10" t="str">
        <f t="shared" si="62"/>
        <v/>
      </c>
      <c r="AD238" s="10" t="s">
        <v>55</v>
      </c>
      <c r="AE238" s="10" t="str">
        <f>VLOOKUP(G238,'Sheet 1 (2)'!$H$4:$AF$536,25,FALSE)</f>
        <v/>
      </c>
      <c r="AF238" s="10" t="s">
        <v>367</v>
      </c>
      <c r="AG238" s="10" t="str">
        <f t="shared" si="63"/>
        <v/>
      </c>
      <c r="AH238" s="10" t="s">
        <v>55</v>
      </c>
      <c r="AI238" s="10" t="str">
        <f>VLOOKUP(G238,'Sheet 1 (2)'!$H$4:$AG$536,26,FALSE)</f>
        <v>NO</v>
      </c>
      <c r="AJ238" s="10" t="s">
        <v>52</v>
      </c>
      <c r="AK238" s="10" t="s">
        <v>55</v>
      </c>
      <c r="AL238" s="10" t="str">
        <f>VLOOKUP(G238,'Sheet 1 (2)'!$H$4:$AH$536,27,FALSE)</f>
        <v/>
      </c>
      <c r="AM238" s="10" t="s">
        <v>2083</v>
      </c>
      <c r="AN238" s="10">
        <v>1</v>
      </c>
      <c r="AO238" s="10">
        <f t="shared" si="5"/>
        <v>0</v>
      </c>
      <c r="AP238" s="11" t="s">
        <v>52</v>
      </c>
      <c r="AQ238" s="11"/>
      <c r="AR238" s="11" t="s">
        <v>82</v>
      </c>
    </row>
    <row r="239" spans="1:44" ht="15.75" customHeight="1" x14ac:dyDescent="0.2">
      <c r="A239" s="10" t="s">
        <v>1147</v>
      </c>
      <c r="B239" s="10" t="s">
        <v>895</v>
      </c>
      <c r="C239" s="10" t="s">
        <v>1256</v>
      </c>
      <c r="D239" s="10" t="s">
        <v>900</v>
      </c>
      <c r="E239" s="10" t="s">
        <v>1259</v>
      </c>
      <c r="F239" s="10" t="s">
        <v>954</v>
      </c>
      <c r="G239" s="10" t="s">
        <v>1333</v>
      </c>
      <c r="H239" s="10" t="s">
        <v>1334</v>
      </c>
      <c r="I239" s="10" t="s">
        <v>82</v>
      </c>
      <c r="J239" s="10"/>
      <c r="K239" s="10"/>
      <c r="L239" s="10" t="s">
        <v>1165</v>
      </c>
      <c r="M239" s="10" t="s">
        <v>2127</v>
      </c>
      <c r="N239" s="10" t="s">
        <v>55</v>
      </c>
      <c r="O239" s="10" t="str">
        <f>VLOOKUP(G239,'Sheet 1 (2)'!$H$4:$M$536,6,FALSE)</f>
        <v/>
      </c>
      <c r="P239" s="10" t="str">
        <f t="shared" si="59"/>
        <v/>
      </c>
      <c r="Q239" s="10"/>
      <c r="R239" s="10" t="s">
        <v>2077</v>
      </c>
      <c r="S239" s="10" t="s">
        <v>55</v>
      </c>
      <c r="T239" s="10" t="str">
        <f>VLOOKUP(G239,'Sheet 1 (2)'!$H$4:$O$536,8,FALSE)</f>
        <v/>
      </c>
      <c r="U239" s="10" t="str">
        <f t="shared" si="60"/>
        <v/>
      </c>
      <c r="V239" s="10"/>
      <c r="W239" s="10" t="s">
        <v>55</v>
      </c>
      <c r="X239" s="10" t="str">
        <f>VLOOKUP(G239,'Sheet 1 (2)'!$H$4:$Q$536,10,FALSE)</f>
        <v/>
      </c>
      <c r="Y239" s="10" t="str">
        <f t="shared" si="61"/>
        <v/>
      </c>
      <c r="Z239" s="10"/>
      <c r="AA239" s="10" t="s">
        <v>55</v>
      </c>
      <c r="AB239" s="10" t="str">
        <f>VLOOKUP(G239,'Sheet 1 (2)'!$H$4:$S$536,12,FALSE)</f>
        <v/>
      </c>
      <c r="AC239" s="10" t="str">
        <f t="shared" si="62"/>
        <v/>
      </c>
      <c r="AD239" s="10" t="s">
        <v>55</v>
      </c>
      <c r="AE239" s="10" t="str">
        <f>VLOOKUP(G239,'Sheet 1 (2)'!$H$4:$AF$536,25,FALSE)</f>
        <v/>
      </c>
      <c r="AF239" s="10" t="s">
        <v>367</v>
      </c>
      <c r="AG239" s="10" t="str">
        <f t="shared" si="63"/>
        <v/>
      </c>
      <c r="AH239" s="10" t="s">
        <v>55</v>
      </c>
      <c r="AI239" s="10" t="str">
        <f>VLOOKUP(G239,'Sheet 1 (2)'!$H$4:$AG$536,26,FALSE)</f>
        <v>NO</v>
      </c>
      <c r="AJ239" s="10" t="s">
        <v>52</v>
      </c>
      <c r="AK239" s="10" t="s">
        <v>55</v>
      </c>
      <c r="AL239" s="10" t="str">
        <f>VLOOKUP(G239,'Sheet 1 (2)'!$H$4:$AH$536,27,FALSE)</f>
        <v/>
      </c>
      <c r="AM239" s="10" t="s">
        <v>2083</v>
      </c>
      <c r="AN239" s="10">
        <v>1</v>
      </c>
      <c r="AO239" s="10">
        <f t="shared" si="5"/>
        <v>0</v>
      </c>
      <c r="AP239" s="11" t="s">
        <v>52</v>
      </c>
      <c r="AQ239" s="11"/>
      <c r="AR239" s="11" t="s">
        <v>82</v>
      </c>
    </row>
    <row r="240" spans="1:44" ht="15.75" customHeight="1" x14ac:dyDescent="0.2">
      <c r="A240" s="10" t="s">
        <v>1147</v>
      </c>
      <c r="B240" s="10" t="s">
        <v>895</v>
      </c>
      <c r="C240" s="10" t="s">
        <v>1256</v>
      </c>
      <c r="D240" s="10" t="s">
        <v>900</v>
      </c>
      <c r="E240" s="10" t="s">
        <v>1259</v>
      </c>
      <c r="F240" s="10" t="s">
        <v>954</v>
      </c>
      <c r="G240" s="10" t="s">
        <v>1341</v>
      </c>
      <c r="H240" s="10" t="s">
        <v>1342</v>
      </c>
      <c r="I240" s="10" t="s">
        <v>82</v>
      </c>
      <c r="J240" s="10"/>
      <c r="K240" s="10"/>
      <c r="L240" s="10" t="s">
        <v>1165</v>
      </c>
      <c r="M240" s="10" t="s">
        <v>2136</v>
      </c>
      <c r="N240" s="10" t="s">
        <v>55</v>
      </c>
      <c r="O240" s="10" t="str">
        <f>VLOOKUP(G240,'Sheet 1 (2)'!$H$4:$M$536,6,FALSE)</f>
        <v/>
      </c>
      <c r="P240" s="10" t="str">
        <f t="shared" si="59"/>
        <v/>
      </c>
      <c r="Q240" s="10"/>
      <c r="R240" s="10"/>
      <c r="S240" s="10" t="s">
        <v>55</v>
      </c>
      <c r="T240" s="10" t="str">
        <f>VLOOKUP(G240,'Sheet 1 (2)'!$H$4:$O$536,8,FALSE)</f>
        <v/>
      </c>
      <c r="U240" s="10" t="str">
        <f t="shared" si="60"/>
        <v/>
      </c>
      <c r="V240" s="10"/>
      <c r="W240" s="10" t="s">
        <v>55</v>
      </c>
      <c r="X240" s="10" t="str">
        <f>VLOOKUP(G240,'Sheet 1 (2)'!$H$4:$Q$536,10,FALSE)</f>
        <v/>
      </c>
      <c r="Y240" s="10" t="str">
        <f t="shared" si="61"/>
        <v/>
      </c>
      <c r="Z240" s="10"/>
      <c r="AA240" s="10" t="s">
        <v>55</v>
      </c>
      <c r="AB240" s="10" t="str">
        <f>VLOOKUP(G240,'Sheet 1 (2)'!$H$4:$S$536,12,FALSE)</f>
        <v/>
      </c>
      <c r="AC240" s="10" t="str">
        <f t="shared" si="62"/>
        <v/>
      </c>
      <c r="AD240" s="10" t="s">
        <v>55</v>
      </c>
      <c r="AE240" s="10" t="str">
        <f>VLOOKUP(G240,'Sheet 1 (2)'!$H$4:$AF$536,25,FALSE)</f>
        <v/>
      </c>
      <c r="AF240" s="10" t="s">
        <v>367</v>
      </c>
      <c r="AG240" s="10" t="str">
        <f t="shared" si="63"/>
        <v/>
      </c>
      <c r="AH240" s="10" t="s">
        <v>55</v>
      </c>
      <c r="AI240" s="10" t="str">
        <f>VLOOKUP(G240,'Sheet 1 (2)'!$H$4:$AG$536,26,FALSE)</f>
        <v>NO</v>
      </c>
      <c r="AJ240" s="10" t="s">
        <v>52</v>
      </c>
      <c r="AK240" s="10" t="s">
        <v>55</v>
      </c>
      <c r="AL240" s="10" t="str">
        <f>VLOOKUP(G240,'Sheet 1 (2)'!$H$4:$AH$536,27,FALSE)</f>
        <v/>
      </c>
      <c r="AM240" s="10" t="s">
        <v>2083</v>
      </c>
      <c r="AN240" s="10">
        <v>1</v>
      </c>
      <c r="AO240" s="10">
        <f t="shared" si="5"/>
        <v>0</v>
      </c>
      <c r="AP240" s="11" t="s">
        <v>52</v>
      </c>
      <c r="AQ240" s="11"/>
      <c r="AR240" s="11" t="s">
        <v>82</v>
      </c>
    </row>
    <row r="241" spans="1:44" ht="15.75" customHeight="1" x14ac:dyDescent="0.2">
      <c r="A241" s="10" t="s">
        <v>1147</v>
      </c>
      <c r="B241" s="10" t="s">
        <v>895</v>
      </c>
      <c r="C241" s="10" t="s">
        <v>1256</v>
      </c>
      <c r="D241" s="10" t="s">
        <v>900</v>
      </c>
      <c r="E241" s="10" t="s">
        <v>1259</v>
      </c>
      <c r="F241" s="10" t="s">
        <v>954</v>
      </c>
      <c r="G241" s="10" t="s">
        <v>1348</v>
      </c>
      <c r="H241" s="10" t="s">
        <v>1349</v>
      </c>
      <c r="I241" s="10" t="s">
        <v>82</v>
      </c>
      <c r="J241" s="10"/>
      <c r="K241" s="10"/>
      <c r="L241" s="10" t="s">
        <v>1165</v>
      </c>
      <c r="M241" s="10" t="s">
        <v>2144</v>
      </c>
      <c r="N241" s="10" t="s">
        <v>55</v>
      </c>
      <c r="O241" s="10" t="str">
        <f>VLOOKUP(G241,'Sheet 1 (2)'!$H$4:$M$536,6,FALSE)</f>
        <v/>
      </c>
      <c r="P241" s="10" t="str">
        <f t="shared" si="59"/>
        <v/>
      </c>
      <c r="Q241" s="10"/>
      <c r="R241" s="10"/>
      <c r="S241" s="10" t="s">
        <v>55</v>
      </c>
      <c r="T241" s="10" t="str">
        <f>VLOOKUP(G241,'Sheet 1 (2)'!$H$4:$O$536,8,FALSE)</f>
        <v/>
      </c>
      <c r="U241" s="10" t="str">
        <f t="shared" si="60"/>
        <v/>
      </c>
      <c r="V241" s="10"/>
      <c r="W241" s="10" t="s">
        <v>55</v>
      </c>
      <c r="X241" s="10" t="str">
        <f>VLOOKUP(G241,'Sheet 1 (2)'!$H$4:$Q$536,10,FALSE)</f>
        <v/>
      </c>
      <c r="Y241" s="10" t="str">
        <f t="shared" si="61"/>
        <v/>
      </c>
      <c r="Z241" s="10"/>
      <c r="AA241" s="10" t="s">
        <v>55</v>
      </c>
      <c r="AB241" s="10" t="str">
        <f>VLOOKUP(G241,'Sheet 1 (2)'!$H$4:$S$536,12,FALSE)</f>
        <v/>
      </c>
      <c r="AC241" s="10" t="str">
        <f t="shared" si="62"/>
        <v/>
      </c>
      <c r="AD241" s="10" t="s">
        <v>55</v>
      </c>
      <c r="AE241" s="10" t="str">
        <f>VLOOKUP(G241,'Sheet 1 (2)'!$H$4:$AF$536,25,FALSE)</f>
        <v/>
      </c>
      <c r="AF241" s="10" t="s">
        <v>367</v>
      </c>
      <c r="AG241" s="10" t="str">
        <f t="shared" si="63"/>
        <v/>
      </c>
      <c r="AH241" s="10" t="s">
        <v>55</v>
      </c>
      <c r="AI241" s="10" t="str">
        <f>VLOOKUP(G241,'Sheet 1 (2)'!$H$4:$AG$536,26,FALSE)</f>
        <v>NO</v>
      </c>
      <c r="AJ241" s="10" t="s">
        <v>52</v>
      </c>
      <c r="AK241" s="10" t="s">
        <v>55</v>
      </c>
      <c r="AL241" s="10" t="str">
        <f>VLOOKUP(G241,'Sheet 1 (2)'!$H$4:$AH$536,27,FALSE)</f>
        <v/>
      </c>
      <c r="AM241" s="10" t="s">
        <v>2083</v>
      </c>
      <c r="AN241" s="10">
        <v>1</v>
      </c>
      <c r="AO241" s="10">
        <f t="shared" si="5"/>
        <v>0</v>
      </c>
      <c r="AP241" s="11" t="s">
        <v>52</v>
      </c>
      <c r="AQ241" s="11"/>
      <c r="AR241" s="11" t="s">
        <v>82</v>
      </c>
    </row>
    <row r="242" spans="1:44" ht="357.75" customHeight="1" x14ac:dyDescent="0.2">
      <c r="A242" s="10" t="s">
        <v>1147</v>
      </c>
      <c r="B242" s="10" t="s">
        <v>895</v>
      </c>
      <c r="C242" s="10" t="s">
        <v>1256</v>
      </c>
      <c r="D242" s="10" t="s">
        <v>900</v>
      </c>
      <c r="E242" s="10" t="s">
        <v>1259</v>
      </c>
      <c r="F242" s="10" t="s">
        <v>954</v>
      </c>
      <c r="G242" s="10" t="s">
        <v>1355</v>
      </c>
      <c r="H242" s="10" t="s">
        <v>1356</v>
      </c>
      <c r="I242" s="10" t="s">
        <v>82</v>
      </c>
      <c r="J242" s="10"/>
      <c r="K242" s="10"/>
      <c r="L242" s="10" t="s">
        <v>1165</v>
      </c>
      <c r="M242" s="10" t="s">
        <v>2153</v>
      </c>
      <c r="N242" s="10" t="s">
        <v>55</v>
      </c>
      <c r="O242" s="10" t="str">
        <f>VLOOKUP(G242,'Sheet 1 (2)'!$H$4:$M$536,6,FALSE)</f>
        <v/>
      </c>
      <c r="P242" s="10" t="str">
        <f t="shared" si="59"/>
        <v/>
      </c>
      <c r="Q242" s="10"/>
      <c r="R242" s="10" t="s">
        <v>2077</v>
      </c>
      <c r="S242" s="10" t="s">
        <v>55</v>
      </c>
      <c r="T242" s="10" t="str">
        <f>VLOOKUP(G242,'Sheet 1 (2)'!$H$4:$O$536,8,FALSE)</f>
        <v/>
      </c>
      <c r="U242" s="10" t="str">
        <f t="shared" si="60"/>
        <v/>
      </c>
      <c r="V242" s="10"/>
      <c r="W242" s="10" t="s">
        <v>55</v>
      </c>
      <c r="X242" s="10" t="str">
        <f>VLOOKUP(G242,'Sheet 1 (2)'!$H$4:$Q$536,10,FALSE)</f>
        <v/>
      </c>
      <c r="Y242" s="10" t="str">
        <f t="shared" si="61"/>
        <v/>
      </c>
      <c r="Z242" s="10"/>
      <c r="AA242" s="10" t="s">
        <v>55</v>
      </c>
      <c r="AB242" s="10" t="str">
        <f>VLOOKUP(G242,'Sheet 1 (2)'!$H$4:$S$536,12,FALSE)</f>
        <v/>
      </c>
      <c r="AC242" s="10" t="str">
        <f t="shared" si="62"/>
        <v/>
      </c>
      <c r="AD242" s="10" t="s">
        <v>55</v>
      </c>
      <c r="AE242" s="10" t="str">
        <f>VLOOKUP(G242,'Sheet 1 (2)'!$H$4:$AF$536,25,FALSE)</f>
        <v/>
      </c>
      <c r="AF242" s="10" t="s">
        <v>2159</v>
      </c>
      <c r="AG242" s="10" t="str">
        <f t="shared" si="63"/>
        <v/>
      </c>
      <c r="AH242" s="10" t="s">
        <v>55</v>
      </c>
      <c r="AI242" s="10" t="str">
        <f>VLOOKUP(G242,'Sheet 1 (2)'!$H$4:$AG$536,26,FALSE)</f>
        <v>NO</v>
      </c>
      <c r="AJ242" s="10" t="s">
        <v>52</v>
      </c>
      <c r="AK242" s="10" t="s">
        <v>55</v>
      </c>
      <c r="AL242" s="10" t="str">
        <f>VLOOKUP(G242,'Sheet 1 (2)'!$H$4:$AH$536,27,FALSE)</f>
        <v/>
      </c>
      <c r="AM242" s="10" t="s">
        <v>2083</v>
      </c>
      <c r="AN242" s="10">
        <v>1</v>
      </c>
      <c r="AO242" s="10">
        <f t="shared" si="5"/>
        <v>0</v>
      </c>
      <c r="AP242" s="11" t="s">
        <v>52</v>
      </c>
      <c r="AQ242" s="11"/>
      <c r="AR242" s="11" t="s">
        <v>82</v>
      </c>
    </row>
    <row r="243" spans="1:44" ht="15.75" customHeight="1" x14ac:dyDescent="0.2">
      <c r="A243" s="10" t="s">
        <v>1147</v>
      </c>
      <c r="B243" s="10" t="s">
        <v>895</v>
      </c>
      <c r="C243" s="10" t="s">
        <v>1256</v>
      </c>
      <c r="D243" s="10" t="s">
        <v>900</v>
      </c>
      <c r="E243" s="10" t="s">
        <v>1259</v>
      </c>
      <c r="F243" s="10" t="s">
        <v>954</v>
      </c>
      <c r="G243" s="10" t="s">
        <v>1362</v>
      </c>
      <c r="H243" s="10" t="s">
        <v>1363</v>
      </c>
      <c r="I243" s="10" t="s">
        <v>82</v>
      </c>
      <c r="J243" s="10"/>
      <c r="K243" s="10"/>
      <c r="L243" s="10" t="s">
        <v>1165</v>
      </c>
      <c r="M243" s="10" t="s">
        <v>2162</v>
      </c>
      <c r="N243" s="10" t="s">
        <v>55</v>
      </c>
      <c r="O243" s="10" t="str">
        <f>VLOOKUP(G243,'Sheet 1 (2)'!$H$4:$M$536,6,FALSE)</f>
        <v/>
      </c>
      <c r="P243" s="10" t="str">
        <f t="shared" si="59"/>
        <v/>
      </c>
      <c r="Q243" s="10"/>
      <c r="R243" s="10" t="s">
        <v>2077</v>
      </c>
      <c r="S243" s="10" t="s">
        <v>55</v>
      </c>
      <c r="T243" s="10" t="str">
        <f>VLOOKUP(G243,'Sheet 1 (2)'!$H$4:$O$536,8,FALSE)</f>
        <v/>
      </c>
      <c r="U243" s="10" t="str">
        <f t="shared" si="60"/>
        <v/>
      </c>
      <c r="V243" s="10"/>
      <c r="W243" s="10" t="s">
        <v>55</v>
      </c>
      <c r="X243" s="10" t="str">
        <f>VLOOKUP(G243,'Sheet 1 (2)'!$H$4:$Q$536,10,FALSE)</f>
        <v/>
      </c>
      <c r="Y243" s="10" t="str">
        <f t="shared" si="61"/>
        <v/>
      </c>
      <c r="Z243" s="10"/>
      <c r="AA243" s="10" t="s">
        <v>55</v>
      </c>
      <c r="AB243" s="10" t="str">
        <f>VLOOKUP(G243,'Sheet 1 (2)'!$H$4:$S$536,12,FALSE)</f>
        <v/>
      </c>
      <c r="AC243" s="10" t="str">
        <f t="shared" si="62"/>
        <v/>
      </c>
      <c r="AD243" s="10" t="s">
        <v>55</v>
      </c>
      <c r="AE243" s="10" t="str">
        <f>VLOOKUP(G243,'Sheet 1 (2)'!$H$4:$AF$536,25,FALSE)</f>
        <v/>
      </c>
      <c r="AF243" s="10" t="s">
        <v>367</v>
      </c>
      <c r="AG243" s="10" t="str">
        <f t="shared" si="63"/>
        <v/>
      </c>
      <c r="AH243" s="10" t="s">
        <v>55</v>
      </c>
      <c r="AI243" s="10" t="str">
        <f>VLOOKUP(G243,'Sheet 1 (2)'!$H$4:$AG$536,26,FALSE)</f>
        <v>NO</v>
      </c>
      <c r="AJ243" s="10" t="s">
        <v>52</v>
      </c>
      <c r="AK243" s="10" t="s">
        <v>55</v>
      </c>
      <c r="AL243" s="10" t="str">
        <f>VLOOKUP(G243,'Sheet 1 (2)'!$H$4:$AH$536,27,FALSE)</f>
        <v/>
      </c>
      <c r="AM243" s="10" t="s">
        <v>2083</v>
      </c>
      <c r="AN243" s="10">
        <v>1</v>
      </c>
      <c r="AO243" s="10">
        <f t="shared" si="5"/>
        <v>0</v>
      </c>
      <c r="AP243" s="11" t="s">
        <v>52</v>
      </c>
      <c r="AQ243" s="11"/>
      <c r="AR243" s="11" t="s">
        <v>82</v>
      </c>
    </row>
    <row r="244" spans="1:44" ht="15.75" customHeight="1" x14ac:dyDescent="0.2">
      <c r="A244" s="10" t="s">
        <v>1147</v>
      </c>
      <c r="B244" s="10" t="s">
        <v>895</v>
      </c>
      <c r="C244" s="10" t="s">
        <v>1365</v>
      </c>
      <c r="D244" s="10" t="s">
        <v>902</v>
      </c>
      <c r="E244" s="10" t="s">
        <v>1369</v>
      </c>
      <c r="F244" s="10" t="s">
        <v>958</v>
      </c>
      <c r="G244" s="10" t="s">
        <v>1372</v>
      </c>
      <c r="H244" s="10" t="s">
        <v>1373</v>
      </c>
      <c r="I244" s="10" t="s">
        <v>82</v>
      </c>
      <c r="J244" s="10"/>
      <c r="K244" s="10"/>
      <c r="L244" s="10" t="s">
        <v>2171</v>
      </c>
      <c r="M244" s="10" t="s">
        <v>2173</v>
      </c>
      <c r="N244" s="10" t="s">
        <v>55</v>
      </c>
      <c r="O244" s="10" t="str">
        <f>VLOOKUP(G244,'Sheet 1 (2)'!$H$4:$M$536,6,FALSE)</f>
        <v/>
      </c>
      <c r="P244" s="10" t="str">
        <f t="shared" si="59"/>
        <v/>
      </c>
      <c r="Q244" s="10"/>
      <c r="R244" s="10" t="s">
        <v>264</v>
      </c>
      <c r="S244" s="10" t="s">
        <v>55</v>
      </c>
      <c r="T244" s="10" t="str">
        <f>VLOOKUP(G244,'Sheet 1 (2)'!$H$4:$O$536,8,FALSE)</f>
        <v/>
      </c>
      <c r="U244" s="10" t="str">
        <f t="shared" si="60"/>
        <v/>
      </c>
      <c r="V244" s="10" t="s">
        <v>2177</v>
      </c>
      <c r="W244" s="10" t="s">
        <v>55</v>
      </c>
      <c r="X244" s="10" t="str">
        <f>VLOOKUP(G244,'Sheet 1 (2)'!$H$4:$Q$536,10,FALSE)</f>
        <v/>
      </c>
      <c r="Y244" s="10" t="str">
        <f t="shared" si="61"/>
        <v/>
      </c>
      <c r="Z244" s="10" t="s">
        <v>1372</v>
      </c>
      <c r="AA244" s="10" t="s">
        <v>55</v>
      </c>
      <c r="AB244" s="10" t="str">
        <f>VLOOKUP(G244,'Sheet 1 (2)'!$H$4:$S$536,12,FALSE)</f>
        <v/>
      </c>
      <c r="AC244" s="10" t="str">
        <f t="shared" si="62"/>
        <v/>
      </c>
      <c r="AD244" s="10" t="s">
        <v>55</v>
      </c>
      <c r="AE244" s="10" t="str">
        <f>VLOOKUP(G244,'Sheet 1 (2)'!$H$4:$AF$536,25,FALSE)</f>
        <v/>
      </c>
      <c r="AF244" s="10" t="s">
        <v>87</v>
      </c>
      <c r="AG244" s="10" t="str">
        <f t="shared" si="63"/>
        <v/>
      </c>
      <c r="AH244" s="10" t="s">
        <v>55</v>
      </c>
      <c r="AI244" s="10" t="str">
        <f>VLOOKUP(G244,'Sheet 1 (2)'!$H$4:$AG$536,26,FALSE)</f>
        <v>NO</v>
      </c>
      <c r="AJ244" s="10" t="s">
        <v>52</v>
      </c>
      <c r="AK244" s="10" t="s">
        <v>55</v>
      </c>
      <c r="AL244" s="10" t="str">
        <f>VLOOKUP(G244,'Sheet 1 (2)'!$H$4:$AH$536,27,FALSE)</f>
        <v>Nos enviarán el código HIS y el porcentaje de crecimiento para el próximo año.</v>
      </c>
      <c r="AM244" s="10" t="str">
        <f t="shared" ref="AM244:AM268" si="65">IF(AK244&lt;&gt;"",AK244,AL244)</f>
        <v>Nos enviarán el código HIS y el porcentaje de crecimiento para el próximo año.</v>
      </c>
      <c r="AN244" s="10">
        <v>1</v>
      </c>
      <c r="AO244" s="10">
        <f t="shared" si="5"/>
        <v>0</v>
      </c>
      <c r="AP244" s="11" t="s">
        <v>52</v>
      </c>
      <c r="AQ244" s="11"/>
      <c r="AR244" s="11" t="s">
        <v>82</v>
      </c>
    </row>
    <row r="245" spans="1:44" ht="15.75" customHeight="1" x14ac:dyDescent="0.2">
      <c r="A245" s="10" t="s">
        <v>1147</v>
      </c>
      <c r="B245" s="10" t="s">
        <v>895</v>
      </c>
      <c r="C245" s="10" t="s">
        <v>1377</v>
      </c>
      <c r="D245" s="10" t="s">
        <v>904</v>
      </c>
      <c r="E245" s="10" t="s">
        <v>1379</v>
      </c>
      <c r="F245" s="10" t="s">
        <v>960</v>
      </c>
      <c r="G245" s="10" t="s">
        <v>1382</v>
      </c>
      <c r="H245" s="10" t="s">
        <v>1383</v>
      </c>
      <c r="I245" s="10" t="s">
        <v>82</v>
      </c>
      <c r="J245" s="10"/>
      <c r="K245" s="10"/>
      <c r="L245" s="10" t="s">
        <v>1561</v>
      </c>
      <c r="M245" s="10" t="s">
        <v>2183</v>
      </c>
      <c r="N245" s="10" t="s">
        <v>55</v>
      </c>
      <c r="O245" s="10" t="str">
        <f>VLOOKUP(G245,'Sheet 1 (2)'!$H$4:$M$536,6,FALSE)</f>
        <v/>
      </c>
      <c r="P245" s="10" t="str">
        <f t="shared" si="59"/>
        <v/>
      </c>
      <c r="Q245" s="10"/>
      <c r="R245" s="10" t="s">
        <v>264</v>
      </c>
      <c r="S245" s="10" t="s">
        <v>55</v>
      </c>
      <c r="T245" s="10" t="str">
        <f>VLOOKUP(G245,'Sheet 1 (2)'!$H$4:$O$536,8,FALSE)</f>
        <v/>
      </c>
      <c r="U245" s="10" t="str">
        <f t="shared" si="60"/>
        <v/>
      </c>
      <c r="V245" s="10" t="s">
        <v>2186</v>
      </c>
      <c r="W245" s="10" t="s">
        <v>55</v>
      </c>
      <c r="X245" s="10" t="str">
        <f>VLOOKUP(G245,'Sheet 1 (2)'!$H$4:$Q$536,10,FALSE)</f>
        <v/>
      </c>
      <c r="Y245" s="10" t="str">
        <f t="shared" si="61"/>
        <v/>
      </c>
      <c r="Z245" s="10" t="s">
        <v>1388</v>
      </c>
      <c r="AA245" s="10" t="s">
        <v>55</v>
      </c>
      <c r="AB245" s="10" t="str">
        <f>VLOOKUP(G245,'Sheet 1 (2)'!$H$4:$S$536,12,FALSE)</f>
        <v/>
      </c>
      <c r="AC245" s="10" t="str">
        <f t="shared" si="62"/>
        <v/>
      </c>
      <c r="AD245" s="10" t="s">
        <v>55</v>
      </c>
      <c r="AE245" s="10" t="str">
        <f>VLOOKUP(G245,'Sheet 1 (2)'!$H$4:$AF$536,25,FALSE)</f>
        <v/>
      </c>
      <c r="AF245" s="10" t="s">
        <v>270</v>
      </c>
      <c r="AG245" s="10" t="str">
        <f t="shared" si="63"/>
        <v/>
      </c>
      <c r="AH245" s="10" t="s">
        <v>55</v>
      </c>
      <c r="AI245" s="10" t="str">
        <f>VLOOKUP(G245,'Sheet 1 (2)'!$H$4:$AG$536,26,FALSE)</f>
        <v>NO</v>
      </c>
      <c r="AJ245" s="10" t="s">
        <v>52</v>
      </c>
      <c r="AK245" s="10" t="s">
        <v>55</v>
      </c>
      <c r="AL245" s="10" t="str">
        <f>VLOOKUP(G245,'Sheet 1 (2)'!$H$4:$AH$536,27,FALSE)</f>
        <v>Consulta. Claridad en el criterio de programación</v>
      </c>
      <c r="AM245" s="10" t="str">
        <f t="shared" si="65"/>
        <v>Consulta. Claridad en el criterio de programación</v>
      </c>
      <c r="AN245" s="10">
        <v>1</v>
      </c>
      <c r="AO245" s="10">
        <f t="shared" si="5"/>
        <v>0</v>
      </c>
      <c r="AP245" s="11"/>
      <c r="AQ245" s="11"/>
      <c r="AR245" s="11"/>
    </row>
    <row r="246" spans="1:44" ht="15.75" customHeight="1" x14ac:dyDescent="0.2">
      <c r="A246" s="10" t="s">
        <v>1147</v>
      </c>
      <c r="B246" s="10" t="s">
        <v>895</v>
      </c>
      <c r="C246" s="10" t="s">
        <v>1377</v>
      </c>
      <c r="D246" s="10" t="s">
        <v>904</v>
      </c>
      <c r="E246" s="10" t="s">
        <v>1379</v>
      </c>
      <c r="F246" s="10" t="s">
        <v>960</v>
      </c>
      <c r="G246" s="10" t="s">
        <v>1389</v>
      </c>
      <c r="H246" s="10" t="s">
        <v>1390</v>
      </c>
      <c r="I246" s="10" t="s">
        <v>82</v>
      </c>
      <c r="J246" s="10"/>
      <c r="K246" s="10"/>
      <c r="L246" s="10" t="s">
        <v>144</v>
      </c>
      <c r="M246" s="10" t="s">
        <v>2193</v>
      </c>
      <c r="N246" s="10" t="s">
        <v>55</v>
      </c>
      <c r="O246" s="10" t="str">
        <f>VLOOKUP(G246,'Sheet 1 (2)'!$H$4:$M$536,6,FALSE)</f>
        <v/>
      </c>
      <c r="P246" s="10" t="str">
        <f t="shared" si="59"/>
        <v/>
      </c>
      <c r="Q246" s="10"/>
      <c r="R246" s="10" t="s">
        <v>264</v>
      </c>
      <c r="S246" s="10" t="s">
        <v>55</v>
      </c>
      <c r="T246" s="10" t="str">
        <f>VLOOKUP(G246,'Sheet 1 (2)'!$H$4:$O$536,8,FALSE)</f>
        <v/>
      </c>
      <c r="U246" s="10" t="str">
        <f t="shared" si="60"/>
        <v/>
      </c>
      <c r="V246" s="10" t="s">
        <v>2186</v>
      </c>
      <c r="W246" s="10" t="s">
        <v>55</v>
      </c>
      <c r="X246" s="10" t="str">
        <f>VLOOKUP(G246,'Sheet 1 (2)'!$H$4:$Q$536,10,FALSE)</f>
        <v/>
      </c>
      <c r="Y246" s="10" t="str">
        <f t="shared" si="61"/>
        <v/>
      </c>
      <c r="Z246" s="10" t="s">
        <v>1393</v>
      </c>
      <c r="AA246" s="10" t="s">
        <v>55</v>
      </c>
      <c r="AB246" s="10" t="str">
        <f>VLOOKUP(G246,'Sheet 1 (2)'!$H$4:$S$536,12,FALSE)</f>
        <v/>
      </c>
      <c r="AC246" s="10" t="str">
        <f t="shared" si="62"/>
        <v/>
      </c>
      <c r="AD246" s="10" t="s">
        <v>55</v>
      </c>
      <c r="AE246" s="10" t="str">
        <f>VLOOKUP(G246,'Sheet 1 (2)'!$H$4:$AF$536,25,FALSE)</f>
        <v/>
      </c>
      <c r="AF246" s="10" t="s">
        <v>120</v>
      </c>
      <c r="AG246" s="10" t="str">
        <f t="shared" si="63"/>
        <v/>
      </c>
      <c r="AH246" s="10" t="s">
        <v>55</v>
      </c>
      <c r="AI246" s="10" t="str">
        <f>VLOOKUP(G246,'Sheet 1 (2)'!$H$4:$AG$536,26,FALSE)</f>
        <v>SI</v>
      </c>
      <c r="AJ246" s="10" t="s">
        <v>82</v>
      </c>
      <c r="AK246" s="10" t="s">
        <v>55</v>
      </c>
      <c r="AL246" s="10" t="str">
        <f>VLOOKUP(G246,'Sheet 1 (2)'!$H$4:$AH$536,27,FALSE)</f>
        <v>Consulta. Se podría utilizar única fuente de información HIS</v>
      </c>
      <c r="AM246" s="10" t="str">
        <f t="shared" si="65"/>
        <v>Consulta. Se podría utilizar única fuente de información HIS</v>
      </c>
      <c r="AN246" s="10">
        <v>1</v>
      </c>
      <c r="AO246" s="10">
        <f t="shared" si="5"/>
        <v>1</v>
      </c>
      <c r="AP246" s="11" t="s">
        <v>82</v>
      </c>
      <c r="AQ246" s="11" t="s">
        <v>2199</v>
      </c>
      <c r="AR246" s="11"/>
    </row>
    <row r="247" spans="1:44" ht="15.75" customHeight="1" x14ac:dyDescent="0.2">
      <c r="A247" s="10" t="s">
        <v>1147</v>
      </c>
      <c r="B247" s="10" t="s">
        <v>895</v>
      </c>
      <c r="C247" s="10" t="s">
        <v>1377</v>
      </c>
      <c r="D247" s="10" t="s">
        <v>904</v>
      </c>
      <c r="E247" s="10" t="s">
        <v>1379</v>
      </c>
      <c r="F247" s="10" t="s">
        <v>960</v>
      </c>
      <c r="G247" s="10" t="s">
        <v>1394</v>
      </c>
      <c r="H247" s="10" t="s">
        <v>1395</v>
      </c>
      <c r="I247" s="10" t="s">
        <v>82</v>
      </c>
      <c r="J247" s="10"/>
      <c r="K247" s="10"/>
      <c r="L247" s="10" t="s">
        <v>144</v>
      </c>
      <c r="M247" s="10" t="s">
        <v>2202</v>
      </c>
      <c r="N247" s="10" t="s">
        <v>55</v>
      </c>
      <c r="O247" s="10" t="str">
        <f>VLOOKUP(G247,'Sheet 1 (2)'!$H$4:$M$536,6,FALSE)</f>
        <v/>
      </c>
      <c r="P247" s="10" t="str">
        <f t="shared" si="59"/>
        <v/>
      </c>
      <c r="Q247" s="10"/>
      <c r="R247" s="10" t="s">
        <v>264</v>
      </c>
      <c r="S247" s="10" t="s">
        <v>55</v>
      </c>
      <c r="T247" s="10" t="str">
        <f>VLOOKUP(G247,'Sheet 1 (2)'!$H$4:$O$536,8,FALSE)</f>
        <v/>
      </c>
      <c r="U247" s="10" t="str">
        <f t="shared" si="60"/>
        <v/>
      </c>
      <c r="V247" s="10" t="s">
        <v>2186</v>
      </c>
      <c r="W247" s="10" t="s">
        <v>55</v>
      </c>
      <c r="X247" s="10" t="str">
        <f>VLOOKUP(G247,'Sheet 1 (2)'!$H$4:$Q$536,10,FALSE)</f>
        <v/>
      </c>
      <c r="Y247" s="10" t="str">
        <f t="shared" si="61"/>
        <v/>
      </c>
      <c r="Z247" s="10" t="s">
        <v>1398</v>
      </c>
      <c r="AA247" s="10" t="s">
        <v>55</v>
      </c>
      <c r="AB247" s="10" t="str">
        <f>VLOOKUP(G247,'Sheet 1 (2)'!$H$4:$S$536,12,FALSE)</f>
        <v/>
      </c>
      <c r="AC247" s="10" t="str">
        <f t="shared" si="62"/>
        <v/>
      </c>
      <c r="AD247" s="10" t="s">
        <v>55</v>
      </c>
      <c r="AE247" s="10" t="str">
        <f>VLOOKUP(G247,'Sheet 1 (2)'!$H$4:$AF$536,25,FALSE)</f>
        <v/>
      </c>
      <c r="AF247" s="10" t="s">
        <v>120</v>
      </c>
      <c r="AG247" s="10" t="str">
        <f t="shared" si="63"/>
        <v/>
      </c>
      <c r="AH247" s="10" t="s">
        <v>55</v>
      </c>
      <c r="AI247" s="10" t="str">
        <f>VLOOKUP(G247,'Sheet 1 (2)'!$H$4:$AG$536,26,FALSE)</f>
        <v>SI</v>
      </c>
      <c r="AJ247" s="10" t="s">
        <v>82</v>
      </c>
      <c r="AK247" s="10" t="s">
        <v>55</v>
      </c>
      <c r="AL247" s="10" t="str">
        <f>VLOOKUP(G247,'Sheet 1 (2)'!$H$4:$AH$536,27,FALSE)</f>
        <v>Consulta. Se podría utilizar única fuente de información HIS</v>
      </c>
      <c r="AM247" s="10" t="str">
        <f t="shared" si="65"/>
        <v>Consulta. Se podría utilizar única fuente de información HIS</v>
      </c>
      <c r="AN247" s="10">
        <v>1</v>
      </c>
      <c r="AO247" s="10">
        <f t="shared" si="5"/>
        <v>1</v>
      </c>
      <c r="AP247" s="11" t="s">
        <v>82</v>
      </c>
      <c r="AQ247" s="11" t="s">
        <v>2199</v>
      </c>
      <c r="AR247" s="11"/>
    </row>
    <row r="248" spans="1:44" ht="15.75" customHeight="1" x14ac:dyDescent="0.2">
      <c r="A248" s="10" t="s">
        <v>1147</v>
      </c>
      <c r="B248" s="10" t="s">
        <v>895</v>
      </c>
      <c r="C248" s="10" t="s">
        <v>1377</v>
      </c>
      <c r="D248" s="10" t="s">
        <v>904</v>
      </c>
      <c r="E248" s="10" t="s">
        <v>1379</v>
      </c>
      <c r="F248" s="10" t="s">
        <v>960</v>
      </c>
      <c r="G248" s="10" t="s">
        <v>1402</v>
      </c>
      <c r="H248" s="10" t="s">
        <v>1404</v>
      </c>
      <c r="I248" s="10" t="s">
        <v>82</v>
      </c>
      <c r="J248" s="10"/>
      <c r="K248" s="10"/>
      <c r="L248" s="10" t="s">
        <v>1561</v>
      </c>
      <c r="M248" s="10" t="s">
        <v>2208</v>
      </c>
      <c r="N248" s="10" t="s">
        <v>55</v>
      </c>
      <c r="O248" s="10" t="str">
        <f>VLOOKUP(G248,'Sheet 1 (2)'!$H$4:$M$536,6,FALSE)</f>
        <v/>
      </c>
      <c r="P248" s="10" t="str">
        <f t="shared" si="59"/>
        <v/>
      </c>
      <c r="Q248" s="10"/>
      <c r="R248" s="10" t="s">
        <v>264</v>
      </c>
      <c r="S248" s="10" t="s">
        <v>55</v>
      </c>
      <c r="T248" s="10" t="str">
        <f>VLOOKUP(G248,'Sheet 1 (2)'!$H$4:$O$536,8,FALSE)</f>
        <v/>
      </c>
      <c r="U248" s="10" t="str">
        <f t="shared" si="60"/>
        <v/>
      </c>
      <c r="V248" s="10" t="s">
        <v>2186</v>
      </c>
      <c r="W248" s="10" t="s">
        <v>55</v>
      </c>
      <c r="X248" s="10" t="str">
        <f>VLOOKUP(G248,'Sheet 1 (2)'!$H$4:$Q$536,10,FALSE)</f>
        <v/>
      </c>
      <c r="Y248" s="10" t="str">
        <f t="shared" si="61"/>
        <v/>
      </c>
      <c r="Z248" s="10" t="s">
        <v>1414</v>
      </c>
      <c r="AA248" s="10" t="s">
        <v>55</v>
      </c>
      <c r="AB248" s="10" t="str">
        <f>VLOOKUP(G248,'Sheet 1 (2)'!$H$4:$S$536,12,FALSE)</f>
        <v/>
      </c>
      <c r="AC248" s="10" t="str">
        <f t="shared" si="62"/>
        <v/>
      </c>
      <c r="AD248" s="10" t="s">
        <v>55</v>
      </c>
      <c r="AE248" s="10" t="str">
        <f>VLOOKUP(G248,'Sheet 1 (2)'!$H$4:$AF$536,25,FALSE)</f>
        <v/>
      </c>
      <c r="AF248" s="10" t="s">
        <v>270</v>
      </c>
      <c r="AG248" s="10" t="str">
        <f t="shared" si="63"/>
        <v/>
      </c>
      <c r="AH248" s="10" t="s">
        <v>55</v>
      </c>
      <c r="AI248" s="10" t="str">
        <f>VLOOKUP(G248,'Sheet 1 (2)'!$H$4:$AG$536,26,FALSE)</f>
        <v>SI</v>
      </c>
      <c r="AJ248" s="10" t="s">
        <v>82</v>
      </c>
      <c r="AK248" s="10" t="s">
        <v>55</v>
      </c>
      <c r="AL248" s="10" t="str">
        <f>VLOOKUP(G248,'Sheet 1 (2)'!$H$4:$AH$536,27,FALSE)</f>
        <v>Consulta. Se podría utilizar única fuente de información HIS</v>
      </c>
      <c r="AM248" s="10" t="str">
        <f t="shared" si="65"/>
        <v>Consulta. Se podría utilizar única fuente de información HIS</v>
      </c>
      <c r="AN248" s="10">
        <v>1</v>
      </c>
      <c r="AO248" s="10">
        <f t="shared" si="5"/>
        <v>1</v>
      </c>
      <c r="AP248" s="11" t="s">
        <v>82</v>
      </c>
      <c r="AQ248" s="11" t="s">
        <v>2199</v>
      </c>
      <c r="AR248" s="11"/>
    </row>
    <row r="249" spans="1:44" ht="15.75" customHeight="1" x14ac:dyDescent="0.2">
      <c r="A249" s="10" t="s">
        <v>1147</v>
      </c>
      <c r="B249" s="10" t="s">
        <v>895</v>
      </c>
      <c r="C249" s="10" t="s">
        <v>1377</v>
      </c>
      <c r="D249" s="10" t="s">
        <v>904</v>
      </c>
      <c r="E249" s="10" t="s">
        <v>1379</v>
      </c>
      <c r="F249" s="10" t="s">
        <v>960</v>
      </c>
      <c r="G249" s="10" t="s">
        <v>1416</v>
      </c>
      <c r="H249" s="10" t="s">
        <v>1417</v>
      </c>
      <c r="I249" s="10" t="s">
        <v>82</v>
      </c>
      <c r="J249" s="10"/>
      <c r="K249" s="10"/>
      <c r="L249" s="10" t="s">
        <v>493</v>
      </c>
      <c r="M249" s="10" t="s">
        <v>2215</v>
      </c>
      <c r="N249" s="10" t="s">
        <v>55</v>
      </c>
      <c r="O249" s="10" t="str">
        <f>VLOOKUP(G249,'Sheet 1 (2)'!$H$4:$M$536,6,FALSE)</f>
        <v/>
      </c>
      <c r="P249" s="10" t="str">
        <f t="shared" si="59"/>
        <v/>
      </c>
      <c r="Q249" s="10"/>
      <c r="R249" s="10" t="s">
        <v>264</v>
      </c>
      <c r="S249" s="10" t="s">
        <v>55</v>
      </c>
      <c r="T249" s="10" t="str">
        <f>VLOOKUP(G249,'Sheet 1 (2)'!$H$4:$O$536,8,FALSE)</f>
        <v/>
      </c>
      <c r="U249" s="10" t="str">
        <f t="shared" si="60"/>
        <v/>
      </c>
      <c r="V249" s="10" t="s">
        <v>2186</v>
      </c>
      <c r="W249" s="10" t="s">
        <v>55</v>
      </c>
      <c r="X249" s="10" t="str">
        <f>VLOOKUP(G249,'Sheet 1 (2)'!$H$4:$Q$536,10,FALSE)</f>
        <v/>
      </c>
      <c r="Y249" s="10" t="str">
        <f t="shared" si="61"/>
        <v/>
      </c>
      <c r="Z249" s="10" t="s">
        <v>1421</v>
      </c>
      <c r="AA249" s="10" t="s">
        <v>55</v>
      </c>
      <c r="AB249" s="10" t="str">
        <f>VLOOKUP(G249,'Sheet 1 (2)'!$H$4:$S$536,12,FALSE)</f>
        <v/>
      </c>
      <c r="AC249" s="10" t="str">
        <f t="shared" si="62"/>
        <v/>
      </c>
      <c r="AD249" s="10" t="s">
        <v>55</v>
      </c>
      <c r="AE249" s="10" t="str">
        <f>VLOOKUP(G249,'Sheet 1 (2)'!$H$4:$AF$536,25,FALSE)</f>
        <v/>
      </c>
      <c r="AF249" s="10" t="s">
        <v>120</v>
      </c>
      <c r="AG249" s="10" t="str">
        <f t="shared" si="63"/>
        <v/>
      </c>
      <c r="AH249" s="10" t="s">
        <v>55</v>
      </c>
      <c r="AI249" s="10" t="str">
        <f>VLOOKUP(G249,'Sheet 1 (2)'!$H$4:$AG$536,26,FALSE)</f>
        <v>SI</v>
      </c>
      <c r="AJ249" s="10" t="s">
        <v>82</v>
      </c>
      <c r="AK249" s="10" t="s">
        <v>55</v>
      </c>
      <c r="AL249" s="10" t="str">
        <f>VLOOKUP(G249,'Sheet 1 (2)'!$H$4:$AH$536,27,FALSE)</f>
        <v/>
      </c>
      <c r="AM249" s="10" t="str">
        <f t="shared" si="65"/>
        <v/>
      </c>
      <c r="AN249" s="10">
        <v>1</v>
      </c>
      <c r="AO249" s="10">
        <f t="shared" si="5"/>
        <v>1</v>
      </c>
      <c r="AP249" s="11" t="s">
        <v>82</v>
      </c>
      <c r="AQ249" s="11" t="s">
        <v>2199</v>
      </c>
      <c r="AR249" s="11"/>
    </row>
    <row r="250" spans="1:44" ht="15.75" customHeight="1" x14ac:dyDescent="0.2">
      <c r="A250" s="10" t="s">
        <v>1147</v>
      </c>
      <c r="B250" s="10" t="s">
        <v>895</v>
      </c>
      <c r="C250" s="10" t="s">
        <v>1377</v>
      </c>
      <c r="D250" s="10" t="s">
        <v>904</v>
      </c>
      <c r="E250" s="10" t="s">
        <v>1379</v>
      </c>
      <c r="F250" s="10" t="s">
        <v>960</v>
      </c>
      <c r="G250" s="10" t="s">
        <v>1423</v>
      </c>
      <c r="H250" s="10" t="s">
        <v>1424</v>
      </c>
      <c r="I250" s="10" t="s">
        <v>82</v>
      </c>
      <c r="J250" s="10"/>
      <c r="K250" s="10"/>
      <c r="L250" s="10" t="s">
        <v>493</v>
      </c>
      <c r="M250" s="10" t="s">
        <v>2222</v>
      </c>
      <c r="N250" s="10" t="s">
        <v>55</v>
      </c>
      <c r="O250" s="10" t="str">
        <f>VLOOKUP(G250,'Sheet 1 (2)'!$H$4:$M$536,6,FALSE)</f>
        <v/>
      </c>
      <c r="P250" s="10" t="str">
        <f t="shared" si="59"/>
        <v/>
      </c>
      <c r="Q250" s="10"/>
      <c r="R250" s="10" t="s">
        <v>264</v>
      </c>
      <c r="S250" s="10" t="s">
        <v>55</v>
      </c>
      <c r="T250" s="10" t="str">
        <f>VLOOKUP(G250,'Sheet 1 (2)'!$H$4:$O$536,8,FALSE)</f>
        <v/>
      </c>
      <c r="U250" s="10" t="str">
        <f t="shared" si="60"/>
        <v/>
      </c>
      <c r="V250" s="10" t="s">
        <v>2186</v>
      </c>
      <c r="W250" s="10" t="s">
        <v>55</v>
      </c>
      <c r="X250" s="10" t="str">
        <f>VLOOKUP(G250,'Sheet 1 (2)'!$H$4:$Q$536,10,FALSE)</f>
        <v/>
      </c>
      <c r="Y250" s="10" t="str">
        <f t="shared" si="61"/>
        <v/>
      </c>
      <c r="Z250" s="10" t="s">
        <v>1426</v>
      </c>
      <c r="AA250" s="10" t="s">
        <v>55</v>
      </c>
      <c r="AB250" s="10" t="str">
        <f>VLOOKUP(G250,'Sheet 1 (2)'!$H$4:$S$536,12,FALSE)</f>
        <v/>
      </c>
      <c r="AC250" s="10" t="str">
        <f t="shared" si="62"/>
        <v/>
      </c>
      <c r="AD250" s="10" t="s">
        <v>55</v>
      </c>
      <c r="AE250" s="10" t="str">
        <f>VLOOKUP(G250,'Sheet 1 (2)'!$H$4:$AF$536,25,FALSE)</f>
        <v/>
      </c>
      <c r="AF250" s="10" t="s">
        <v>411</v>
      </c>
      <c r="AG250" s="10" t="str">
        <f t="shared" si="63"/>
        <v/>
      </c>
      <c r="AH250" s="10" t="s">
        <v>55</v>
      </c>
      <c r="AI250" s="10" t="str">
        <f>VLOOKUP(G250,'Sheet 1 (2)'!$H$4:$AG$536,26,FALSE)</f>
        <v>SI</v>
      </c>
      <c r="AJ250" s="10" t="s">
        <v>82</v>
      </c>
      <c r="AK250" s="10" t="s">
        <v>55</v>
      </c>
      <c r="AL250" s="10" t="str">
        <f>VLOOKUP(G250,'Sheet 1 (2)'!$H$4:$AH$536,27,FALSE)</f>
        <v/>
      </c>
      <c r="AM250" s="10" t="str">
        <f t="shared" si="65"/>
        <v/>
      </c>
      <c r="AN250" s="10">
        <v>1</v>
      </c>
      <c r="AO250" s="10">
        <f t="shared" si="5"/>
        <v>1</v>
      </c>
      <c r="AP250" s="11" t="s">
        <v>82</v>
      </c>
      <c r="AQ250" s="11" t="s">
        <v>2199</v>
      </c>
      <c r="AR250" s="11"/>
    </row>
    <row r="251" spans="1:44" ht="15.75" customHeight="1" x14ac:dyDescent="0.2">
      <c r="A251" s="10" t="s">
        <v>1147</v>
      </c>
      <c r="B251" s="10" t="s">
        <v>895</v>
      </c>
      <c r="C251" s="10" t="s">
        <v>1377</v>
      </c>
      <c r="D251" s="10" t="s">
        <v>904</v>
      </c>
      <c r="E251" s="10" t="s">
        <v>1379</v>
      </c>
      <c r="F251" s="10" t="s">
        <v>960</v>
      </c>
      <c r="G251" s="10" t="s">
        <v>1428</v>
      </c>
      <c r="H251" s="10" t="s">
        <v>1430</v>
      </c>
      <c r="I251" s="10" t="s">
        <v>82</v>
      </c>
      <c r="J251" s="10"/>
      <c r="K251" s="10"/>
      <c r="L251" s="10" t="s">
        <v>144</v>
      </c>
      <c r="M251" s="10" t="s">
        <v>2231</v>
      </c>
      <c r="N251" s="10" t="s">
        <v>55</v>
      </c>
      <c r="O251" s="10" t="str">
        <f>VLOOKUP(G251,'Sheet 1 (2)'!$H$4:$M$536,6,FALSE)</f>
        <v/>
      </c>
      <c r="P251" s="10" t="str">
        <f t="shared" si="59"/>
        <v/>
      </c>
      <c r="Q251" s="10"/>
      <c r="R251" s="10" t="s">
        <v>264</v>
      </c>
      <c r="S251" s="10" t="s">
        <v>55</v>
      </c>
      <c r="T251" s="10" t="str">
        <f>VLOOKUP(G251,'Sheet 1 (2)'!$H$4:$O$536,8,FALSE)</f>
        <v/>
      </c>
      <c r="U251" s="10" t="str">
        <f t="shared" si="60"/>
        <v/>
      </c>
      <c r="V251" s="10" t="s">
        <v>2186</v>
      </c>
      <c r="W251" s="10" t="s">
        <v>55</v>
      </c>
      <c r="X251" s="10" t="str">
        <f>VLOOKUP(G251,'Sheet 1 (2)'!$H$4:$Q$536,10,FALSE)</f>
        <v/>
      </c>
      <c r="Y251" s="10" t="str">
        <f t="shared" si="61"/>
        <v/>
      </c>
      <c r="Z251" s="10" t="s">
        <v>1435</v>
      </c>
      <c r="AA251" s="10" t="s">
        <v>55</v>
      </c>
      <c r="AB251" s="10" t="str">
        <f>VLOOKUP(G251,'Sheet 1 (2)'!$H$4:$S$536,12,FALSE)</f>
        <v/>
      </c>
      <c r="AC251" s="10" t="str">
        <f t="shared" si="62"/>
        <v/>
      </c>
      <c r="AD251" s="10" t="s">
        <v>55</v>
      </c>
      <c r="AE251" s="10" t="str">
        <f>VLOOKUP(G251,'Sheet 1 (2)'!$H$4:$AF$536,25,FALSE)</f>
        <v/>
      </c>
      <c r="AF251" s="10" t="s">
        <v>187</v>
      </c>
      <c r="AG251" s="10" t="str">
        <f t="shared" si="63"/>
        <v/>
      </c>
      <c r="AH251" s="10" t="s">
        <v>55</v>
      </c>
      <c r="AI251" s="10" t="str">
        <f>VLOOKUP(G251,'Sheet 1 (2)'!$H$4:$AG$536,26,FALSE)</f>
        <v>SI</v>
      </c>
      <c r="AJ251" s="10" t="s">
        <v>82</v>
      </c>
      <c r="AK251" s="10" t="s">
        <v>55</v>
      </c>
      <c r="AL251" s="10" t="str">
        <f>VLOOKUP(G251,'Sheet 1 (2)'!$H$4:$AH$536,27,FALSE)</f>
        <v>Consulta. Si en los criterios se detalla la atención a la persona consigno de alarma¿por qué no se considera su código HIS?¿Se tiene la base de zonas endémicas?</v>
      </c>
      <c r="AM251" s="10" t="str">
        <f t="shared" si="65"/>
        <v>Consulta. Si en los criterios se detalla la atención a la persona consigno de alarma¿por qué no se considera su código HIS?¿Se tiene la base de zonas endémicas?</v>
      </c>
      <c r="AN251" s="10">
        <v>1</v>
      </c>
      <c r="AO251" s="10">
        <f t="shared" si="5"/>
        <v>1</v>
      </c>
      <c r="AP251" s="11" t="s">
        <v>82</v>
      </c>
      <c r="AQ251" s="11" t="s">
        <v>2199</v>
      </c>
      <c r="AR251" s="11"/>
    </row>
    <row r="252" spans="1:44" ht="15.75" customHeight="1" x14ac:dyDescent="0.2">
      <c r="A252" s="10" t="s">
        <v>1147</v>
      </c>
      <c r="B252" s="10" t="s">
        <v>895</v>
      </c>
      <c r="C252" s="10" t="s">
        <v>1377</v>
      </c>
      <c r="D252" s="10" t="s">
        <v>904</v>
      </c>
      <c r="E252" s="10" t="s">
        <v>1379</v>
      </c>
      <c r="F252" s="10" t="s">
        <v>960</v>
      </c>
      <c r="G252" s="10" t="s">
        <v>1437</v>
      </c>
      <c r="H252" s="10" t="s">
        <v>1438</v>
      </c>
      <c r="I252" s="10" t="s">
        <v>82</v>
      </c>
      <c r="J252" s="10"/>
      <c r="K252" s="10"/>
      <c r="L252" s="10" t="s">
        <v>1561</v>
      </c>
      <c r="M252" s="10" t="s">
        <v>2241</v>
      </c>
      <c r="N252" s="10" t="s">
        <v>55</v>
      </c>
      <c r="O252" s="10" t="str">
        <f>VLOOKUP(G252,'Sheet 1 (2)'!$H$4:$M$536,6,FALSE)</f>
        <v/>
      </c>
      <c r="P252" s="10" t="str">
        <f t="shared" si="59"/>
        <v/>
      </c>
      <c r="Q252" s="10"/>
      <c r="R252" s="10" t="s">
        <v>264</v>
      </c>
      <c r="S252" s="10" t="s">
        <v>55</v>
      </c>
      <c r="T252" s="10" t="str">
        <f>VLOOKUP(G252,'Sheet 1 (2)'!$H$4:$O$536,8,FALSE)</f>
        <v/>
      </c>
      <c r="U252" s="10" t="str">
        <f t="shared" si="60"/>
        <v/>
      </c>
      <c r="V252" s="10" t="s">
        <v>2186</v>
      </c>
      <c r="W252" s="10" t="s">
        <v>55</v>
      </c>
      <c r="X252" s="10" t="str">
        <f>VLOOKUP(G252,'Sheet 1 (2)'!$H$4:$Q$536,10,FALSE)</f>
        <v/>
      </c>
      <c r="Y252" s="10" t="str">
        <f t="shared" si="61"/>
        <v/>
      </c>
      <c r="Z252" s="10" t="s">
        <v>1441</v>
      </c>
      <c r="AA252" s="10" t="s">
        <v>55</v>
      </c>
      <c r="AB252" s="10" t="str">
        <f>VLOOKUP(G252,'Sheet 1 (2)'!$H$4:$S$536,12,FALSE)</f>
        <v/>
      </c>
      <c r="AC252" s="10" t="str">
        <f t="shared" si="62"/>
        <v/>
      </c>
      <c r="AD252" s="10" t="s">
        <v>55</v>
      </c>
      <c r="AE252" s="10" t="str">
        <f>VLOOKUP(G252,'Sheet 1 (2)'!$H$4:$AF$536,25,FALSE)</f>
        <v/>
      </c>
      <c r="AF252" s="10" t="s">
        <v>270</v>
      </c>
      <c r="AG252" s="10" t="str">
        <f t="shared" si="63"/>
        <v/>
      </c>
      <c r="AH252" s="10" t="s">
        <v>55</v>
      </c>
      <c r="AI252" s="10" t="str">
        <f>VLOOKUP(G252,'Sheet 1 (2)'!$H$4:$AG$536,26,FALSE)</f>
        <v>SI</v>
      </c>
      <c r="AJ252" s="10" t="s">
        <v>82</v>
      </c>
      <c r="AK252" s="10" t="s">
        <v>55</v>
      </c>
      <c r="AL252" s="10" t="str">
        <f>VLOOKUP(G252,'Sheet 1 (2)'!$H$4:$AH$536,27,FALSE)</f>
        <v/>
      </c>
      <c r="AM252" s="10" t="str">
        <f t="shared" si="65"/>
        <v/>
      </c>
      <c r="AN252" s="10">
        <v>1</v>
      </c>
      <c r="AO252" s="10">
        <f t="shared" si="5"/>
        <v>1</v>
      </c>
      <c r="AP252" s="11" t="s">
        <v>52</v>
      </c>
      <c r="AQ252" s="11"/>
      <c r="AR252" s="11"/>
    </row>
    <row r="253" spans="1:44" ht="15.75" customHeight="1" x14ac:dyDescent="0.2">
      <c r="A253" s="10" t="s">
        <v>1147</v>
      </c>
      <c r="B253" s="10" t="s">
        <v>895</v>
      </c>
      <c r="C253" s="10" t="s">
        <v>1377</v>
      </c>
      <c r="D253" s="10" t="s">
        <v>904</v>
      </c>
      <c r="E253" s="10" t="s">
        <v>1379</v>
      </c>
      <c r="F253" s="10" t="s">
        <v>960</v>
      </c>
      <c r="G253" s="10" t="s">
        <v>1442</v>
      </c>
      <c r="H253" s="10" t="s">
        <v>1443</v>
      </c>
      <c r="I253" s="10" t="s">
        <v>82</v>
      </c>
      <c r="J253" s="10"/>
      <c r="K253" s="10"/>
      <c r="L253" s="10" t="s">
        <v>144</v>
      </c>
      <c r="M253" s="10" t="s">
        <v>2249</v>
      </c>
      <c r="N253" s="10" t="s">
        <v>55</v>
      </c>
      <c r="O253" s="10" t="str">
        <f>VLOOKUP(G253,'Sheet 1 (2)'!$H$4:$M$536,6,FALSE)</f>
        <v/>
      </c>
      <c r="P253" s="10" t="str">
        <f t="shared" si="59"/>
        <v/>
      </c>
      <c r="Q253" s="10"/>
      <c r="R253" s="10" t="s">
        <v>264</v>
      </c>
      <c r="S253" s="10" t="s">
        <v>55</v>
      </c>
      <c r="T253" s="10" t="str">
        <f>VLOOKUP(G253,'Sheet 1 (2)'!$H$4:$O$536,8,FALSE)</f>
        <v/>
      </c>
      <c r="U253" s="10" t="str">
        <f t="shared" si="60"/>
        <v/>
      </c>
      <c r="V253" s="10" t="s">
        <v>2186</v>
      </c>
      <c r="W253" s="10" t="s">
        <v>55</v>
      </c>
      <c r="X253" s="10" t="str">
        <f>VLOOKUP(G253,'Sheet 1 (2)'!$H$4:$Q$536,10,FALSE)</f>
        <v/>
      </c>
      <c r="Y253" s="10" t="str">
        <f t="shared" si="61"/>
        <v/>
      </c>
      <c r="Z253" s="10" t="s">
        <v>1445</v>
      </c>
      <c r="AA253" s="10" t="s">
        <v>55</v>
      </c>
      <c r="AB253" s="10" t="str">
        <f>VLOOKUP(G253,'Sheet 1 (2)'!$H$4:$S$536,12,FALSE)</f>
        <v/>
      </c>
      <c r="AC253" s="10" t="str">
        <f t="shared" si="62"/>
        <v/>
      </c>
      <c r="AD253" s="10" t="s">
        <v>55</v>
      </c>
      <c r="AE253" s="10" t="str">
        <f>VLOOKUP(G253,'Sheet 1 (2)'!$H$4:$AF$536,25,FALSE)</f>
        <v/>
      </c>
      <c r="AF253" s="10" t="s">
        <v>2250</v>
      </c>
      <c r="AG253" s="10" t="str">
        <f t="shared" si="63"/>
        <v/>
      </c>
      <c r="AH253" s="10" t="s">
        <v>55</v>
      </c>
      <c r="AI253" s="10" t="str">
        <f>VLOOKUP(G253,'Sheet 1 (2)'!$H$4:$AG$536,26,FALSE)</f>
        <v>SI</v>
      </c>
      <c r="AJ253" s="10" t="s">
        <v>82</v>
      </c>
      <c r="AK253" s="10" t="s">
        <v>55</v>
      </c>
      <c r="AL253" s="10" t="str">
        <f>VLOOKUP(G253,'Sheet 1 (2)'!$H$4:$AH$536,27,FALSE)</f>
        <v/>
      </c>
      <c r="AM253" s="10" t="str">
        <f t="shared" si="65"/>
        <v/>
      </c>
      <c r="AN253" s="10">
        <v>1</v>
      </c>
      <c r="AO253" s="10">
        <f t="shared" si="5"/>
        <v>1</v>
      </c>
      <c r="AP253" s="11" t="s">
        <v>52</v>
      </c>
      <c r="AQ253" s="11"/>
      <c r="AR253" s="11"/>
    </row>
    <row r="254" spans="1:44" ht="15.75" customHeight="1" x14ac:dyDescent="0.2">
      <c r="A254" s="10" t="s">
        <v>1147</v>
      </c>
      <c r="B254" s="10" t="s">
        <v>895</v>
      </c>
      <c r="C254" s="10" t="s">
        <v>1377</v>
      </c>
      <c r="D254" s="10" t="s">
        <v>904</v>
      </c>
      <c r="E254" s="10" t="s">
        <v>1379</v>
      </c>
      <c r="F254" s="10" t="s">
        <v>960</v>
      </c>
      <c r="G254" s="10" t="s">
        <v>1450</v>
      </c>
      <c r="H254" s="10" t="s">
        <v>1451</v>
      </c>
      <c r="I254" s="10" t="s">
        <v>82</v>
      </c>
      <c r="J254" s="10"/>
      <c r="K254" s="10"/>
      <c r="L254" s="10" t="s">
        <v>144</v>
      </c>
      <c r="M254" s="10" t="s">
        <v>2258</v>
      </c>
      <c r="N254" s="10" t="s">
        <v>55</v>
      </c>
      <c r="O254" s="10" t="str">
        <f>VLOOKUP(G254,'Sheet 1 (2)'!$H$4:$M$536,6,FALSE)</f>
        <v/>
      </c>
      <c r="P254" s="10" t="str">
        <f t="shared" si="59"/>
        <v/>
      </c>
      <c r="Q254" s="10"/>
      <c r="R254" s="10" t="s">
        <v>264</v>
      </c>
      <c r="S254" s="10" t="s">
        <v>55</v>
      </c>
      <c r="T254" s="10" t="str">
        <f>VLOOKUP(G254,'Sheet 1 (2)'!$H$4:$O$536,8,FALSE)</f>
        <v/>
      </c>
      <c r="U254" s="10" t="str">
        <f t="shared" si="60"/>
        <v/>
      </c>
      <c r="V254" s="10" t="s">
        <v>2186</v>
      </c>
      <c r="W254" s="10" t="s">
        <v>55</v>
      </c>
      <c r="X254" s="10" t="str">
        <f>VLOOKUP(G254,'Sheet 1 (2)'!$H$4:$Q$536,10,FALSE)</f>
        <v/>
      </c>
      <c r="Y254" s="10" t="str">
        <f t="shared" si="61"/>
        <v/>
      </c>
      <c r="Z254" s="10" t="s">
        <v>1452</v>
      </c>
      <c r="AA254" s="10" t="s">
        <v>55</v>
      </c>
      <c r="AB254" s="10" t="str">
        <f>VLOOKUP(G254,'Sheet 1 (2)'!$H$4:$S$536,12,FALSE)</f>
        <v/>
      </c>
      <c r="AC254" s="10" t="str">
        <f t="shared" si="62"/>
        <v/>
      </c>
      <c r="AD254" s="10" t="s">
        <v>55</v>
      </c>
      <c r="AE254" s="10" t="str">
        <f>VLOOKUP(G254,'Sheet 1 (2)'!$H$4:$AF$536,25,FALSE)</f>
        <v/>
      </c>
      <c r="AF254" s="10" t="s">
        <v>187</v>
      </c>
      <c r="AG254" s="10" t="str">
        <f t="shared" si="63"/>
        <v/>
      </c>
      <c r="AH254" s="10" t="s">
        <v>55</v>
      </c>
      <c r="AI254" s="10" t="str">
        <f>VLOOKUP(G254,'Sheet 1 (2)'!$H$4:$AG$536,26,FALSE)</f>
        <v>SI</v>
      </c>
      <c r="AJ254" s="10" t="s">
        <v>82</v>
      </c>
      <c r="AK254" s="10" t="s">
        <v>55</v>
      </c>
      <c r="AL254" s="10" t="str">
        <f>VLOOKUP(G254,'Sheet 1 (2)'!$H$4:$AH$536,27,FALSE)</f>
        <v/>
      </c>
      <c r="AM254" s="10" t="str">
        <f t="shared" si="65"/>
        <v/>
      </c>
      <c r="AN254" s="10">
        <v>1</v>
      </c>
      <c r="AO254" s="10">
        <f t="shared" si="5"/>
        <v>1</v>
      </c>
      <c r="AP254" s="11" t="s">
        <v>52</v>
      </c>
      <c r="AQ254" s="11"/>
      <c r="AR254" s="11"/>
    </row>
    <row r="255" spans="1:44" ht="15.75" customHeight="1" x14ac:dyDescent="0.2">
      <c r="A255" s="10" t="s">
        <v>1147</v>
      </c>
      <c r="B255" s="10" t="s">
        <v>895</v>
      </c>
      <c r="C255" s="10" t="s">
        <v>1377</v>
      </c>
      <c r="D255" s="10" t="s">
        <v>904</v>
      </c>
      <c r="E255" s="10" t="s">
        <v>1379</v>
      </c>
      <c r="F255" s="10" t="s">
        <v>960</v>
      </c>
      <c r="G255" s="10" t="s">
        <v>1456</v>
      </c>
      <c r="H255" s="10" t="s">
        <v>1458</v>
      </c>
      <c r="I255" s="10" t="s">
        <v>82</v>
      </c>
      <c r="J255" s="10"/>
      <c r="K255" s="10"/>
      <c r="L255" s="10" t="s">
        <v>144</v>
      </c>
      <c r="M255" s="10" t="s">
        <v>2265</v>
      </c>
      <c r="N255" s="10" t="s">
        <v>55</v>
      </c>
      <c r="O255" s="10" t="str">
        <f>VLOOKUP(G255,'Sheet 1 (2)'!$H$4:$M$536,6,FALSE)</f>
        <v/>
      </c>
      <c r="P255" s="10" t="str">
        <f t="shared" si="59"/>
        <v/>
      </c>
      <c r="Q255" s="10"/>
      <c r="R255" s="10" t="s">
        <v>264</v>
      </c>
      <c r="S255" s="10" t="s">
        <v>55</v>
      </c>
      <c r="T255" s="10" t="str">
        <f>VLOOKUP(G255,'Sheet 1 (2)'!$H$4:$O$536,8,FALSE)</f>
        <v/>
      </c>
      <c r="U255" s="10" t="str">
        <f t="shared" si="60"/>
        <v/>
      </c>
      <c r="V255" s="10" t="s">
        <v>2186</v>
      </c>
      <c r="W255" s="10" t="s">
        <v>55</v>
      </c>
      <c r="X255" s="10" t="str">
        <f>VLOOKUP(G255,'Sheet 1 (2)'!$H$4:$Q$536,10,FALSE)</f>
        <v/>
      </c>
      <c r="Y255" s="10" t="str">
        <f t="shared" si="61"/>
        <v/>
      </c>
      <c r="Z255" s="10" t="s">
        <v>1461</v>
      </c>
      <c r="AA255" s="10" t="s">
        <v>55</v>
      </c>
      <c r="AB255" s="10" t="str">
        <f>VLOOKUP(G255,'Sheet 1 (2)'!$H$4:$S$536,12,FALSE)</f>
        <v/>
      </c>
      <c r="AC255" s="10" t="str">
        <f t="shared" si="62"/>
        <v/>
      </c>
      <c r="AD255" s="10" t="s">
        <v>55</v>
      </c>
      <c r="AE255" s="10" t="str">
        <f>VLOOKUP(G255,'Sheet 1 (2)'!$H$4:$AF$536,25,FALSE)</f>
        <v/>
      </c>
      <c r="AF255" s="10" t="s">
        <v>120</v>
      </c>
      <c r="AG255" s="10" t="str">
        <f t="shared" si="63"/>
        <v/>
      </c>
      <c r="AH255" s="10" t="s">
        <v>55</v>
      </c>
      <c r="AI255" s="10" t="str">
        <f>VLOOKUP(G255,'Sheet 1 (2)'!$H$4:$AG$536,26,FALSE)</f>
        <v>SI</v>
      </c>
      <c r="AJ255" s="10" t="s">
        <v>82</v>
      </c>
      <c r="AK255" s="10" t="s">
        <v>55</v>
      </c>
      <c r="AL255" s="10" t="str">
        <f>VLOOKUP(G255,'Sheet 1 (2)'!$H$4:$AH$536,27,FALSE)</f>
        <v/>
      </c>
      <c r="AM255" s="10" t="str">
        <f t="shared" si="65"/>
        <v/>
      </c>
      <c r="AN255" s="10">
        <v>1</v>
      </c>
      <c r="AO255" s="10">
        <f t="shared" si="5"/>
        <v>1</v>
      </c>
      <c r="AP255" s="11" t="s">
        <v>52</v>
      </c>
      <c r="AQ255" s="11"/>
      <c r="AR255" s="11"/>
    </row>
    <row r="256" spans="1:44" ht="15.75" customHeight="1" x14ac:dyDescent="0.2">
      <c r="A256" s="10" t="s">
        <v>1147</v>
      </c>
      <c r="B256" s="10" t="s">
        <v>895</v>
      </c>
      <c r="C256" s="10" t="s">
        <v>1377</v>
      </c>
      <c r="D256" s="10" t="s">
        <v>904</v>
      </c>
      <c r="E256" s="10" t="s">
        <v>1379</v>
      </c>
      <c r="F256" s="10" t="s">
        <v>960</v>
      </c>
      <c r="G256" s="10" t="s">
        <v>1463</v>
      </c>
      <c r="H256" s="10" t="s">
        <v>1465</v>
      </c>
      <c r="I256" s="10" t="s">
        <v>82</v>
      </c>
      <c r="J256" s="10"/>
      <c r="K256" s="10"/>
      <c r="L256" s="10" t="s">
        <v>1466</v>
      </c>
      <c r="M256" s="10" t="s">
        <v>2274</v>
      </c>
      <c r="N256" s="10" t="s">
        <v>55</v>
      </c>
      <c r="O256" s="10" t="str">
        <f>VLOOKUP(G256,'Sheet 1 (2)'!$H$4:$M$536,6,FALSE)</f>
        <v/>
      </c>
      <c r="P256" s="10" t="str">
        <f t="shared" si="59"/>
        <v/>
      </c>
      <c r="Q256" s="10"/>
      <c r="R256" s="10" t="s">
        <v>264</v>
      </c>
      <c r="S256" s="10" t="s">
        <v>55</v>
      </c>
      <c r="T256" s="10" t="str">
        <f>VLOOKUP(G256,'Sheet 1 (2)'!$H$4:$O$536,8,FALSE)</f>
        <v/>
      </c>
      <c r="U256" s="10" t="str">
        <f t="shared" si="60"/>
        <v/>
      </c>
      <c r="V256" s="10" t="s">
        <v>2186</v>
      </c>
      <c r="W256" s="10" t="s">
        <v>55</v>
      </c>
      <c r="X256" s="10" t="str">
        <f>VLOOKUP(G256,'Sheet 1 (2)'!$H$4:$Q$536,10,FALSE)</f>
        <v/>
      </c>
      <c r="Y256" s="10" t="str">
        <f t="shared" si="61"/>
        <v/>
      </c>
      <c r="Z256" s="10" t="s">
        <v>1469</v>
      </c>
      <c r="AA256" s="10" t="s">
        <v>55</v>
      </c>
      <c r="AB256" s="10" t="str">
        <f>VLOOKUP(G256,'Sheet 1 (2)'!$H$4:$S$536,12,FALSE)</f>
        <v/>
      </c>
      <c r="AC256" s="10" t="str">
        <f t="shared" si="62"/>
        <v/>
      </c>
      <c r="AD256" s="10" t="s">
        <v>55</v>
      </c>
      <c r="AE256" s="10" t="str">
        <f>VLOOKUP(G256,'Sheet 1 (2)'!$H$4:$AF$536,25,FALSE)</f>
        <v/>
      </c>
      <c r="AF256" s="10" t="s">
        <v>120</v>
      </c>
      <c r="AG256" s="10" t="str">
        <f t="shared" si="63"/>
        <v/>
      </c>
      <c r="AH256" s="10" t="s">
        <v>55</v>
      </c>
      <c r="AI256" s="10" t="str">
        <f>VLOOKUP(G256,'Sheet 1 (2)'!$H$4:$AG$536,26,FALSE)</f>
        <v>SI</v>
      </c>
      <c r="AJ256" s="10" t="s">
        <v>82</v>
      </c>
      <c r="AK256" s="10" t="s">
        <v>55</v>
      </c>
      <c r="AL256" s="10" t="str">
        <f>VLOOKUP(G256,'Sheet 1 (2)'!$H$4:$AH$536,27,FALSE)</f>
        <v>Consulta. Qué información será considerada HIS o RENIEC.</v>
      </c>
      <c r="AM256" s="10" t="str">
        <f t="shared" si="65"/>
        <v>Consulta. Qué información será considerada HIS o RENIEC.</v>
      </c>
      <c r="AN256" s="10">
        <v>1</v>
      </c>
      <c r="AO256" s="10">
        <f t="shared" si="5"/>
        <v>1</v>
      </c>
      <c r="AP256" s="11" t="s">
        <v>52</v>
      </c>
      <c r="AQ256" s="11"/>
      <c r="AR256" s="11"/>
    </row>
    <row r="257" spans="1:44" ht="15.75" customHeight="1" x14ac:dyDescent="0.2">
      <c r="A257" s="10" t="s">
        <v>1147</v>
      </c>
      <c r="B257" s="10" t="s">
        <v>895</v>
      </c>
      <c r="C257" s="10" t="s">
        <v>1377</v>
      </c>
      <c r="D257" s="10" t="s">
        <v>904</v>
      </c>
      <c r="E257" s="10" t="s">
        <v>1379</v>
      </c>
      <c r="F257" s="10" t="s">
        <v>960</v>
      </c>
      <c r="G257" s="10" t="s">
        <v>1471</v>
      </c>
      <c r="H257" s="10" t="s">
        <v>1472</v>
      </c>
      <c r="I257" s="10" t="s">
        <v>82</v>
      </c>
      <c r="J257" s="10"/>
      <c r="K257" s="10"/>
      <c r="L257" s="10" t="s">
        <v>1561</v>
      </c>
      <c r="M257" s="10" t="s">
        <v>2281</v>
      </c>
      <c r="N257" s="10" t="s">
        <v>55</v>
      </c>
      <c r="O257" s="10" t="str">
        <f>VLOOKUP(G257,'Sheet 1 (2)'!$H$4:$M$536,6,FALSE)</f>
        <v/>
      </c>
      <c r="P257" s="10" t="str">
        <f t="shared" si="59"/>
        <v/>
      </c>
      <c r="Q257" s="10"/>
      <c r="R257" s="10" t="s">
        <v>264</v>
      </c>
      <c r="S257" s="10" t="s">
        <v>55</v>
      </c>
      <c r="T257" s="10" t="str">
        <f>VLOOKUP(G257,'Sheet 1 (2)'!$H$4:$O$536,8,FALSE)</f>
        <v/>
      </c>
      <c r="U257" s="10" t="str">
        <f t="shared" si="60"/>
        <v/>
      </c>
      <c r="V257" s="10" t="s">
        <v>2186</v>
      </c>
      <c r="W257" s="10" t="s">
        <v>55</v>
      </c>
      <c r="X257" s="10" t="str">
        <f>VLOOKUP(G257,'Sheet 1 (2)'!$H$4:$Q$536,10,FALSE)</f>
        <v/>
      </c>
      <c r="Y257" s="10" t="str">
        <f t="shared" si="61"/>
        <v/>
      </c>
      <c r="Z257" s="10" t="s">
        <v>1476</v>
      </c>
      <c r="AA257" s="10" t="s">
        <v>55</v>
      </c>
      <c r="AB257" s="10" t="str">
        <f>VLOOKUP(G257,'Sheet 1 (2)'!$H$4:$S$536,12,FALSE)</f>
        <v/>
      </c>
      <c r="AC257" s="10" t="str">
        <f t="shared" si="62"/>
        <v/>
      </c>
      <c r="AD257" s="10" t="s">
        <v>55</v>
      </c>
      <c r="AE257" s="10" t="str">
        <f>VLOOKUP(G257,'Sheet 1 (2)'!$H$4:$AF$536,25,FALSE)</f>
        <v/>
      </c>
      <c r="AF257" s="10" t="s">
        <v>1771</v>
      </c>
      <c r="AG257" s="10" t="str">
        <f t="shared" si="63"/>
        <v/>
      </c>
      <c r="AH257" s="10" t="s">
        <v>55</v>
      </c>
      <c r="AI257" s="10" t="str">
        <f>VLOOKUP(G257,'Sheet 1 (2)'!$H$4:$AG$536,26,FALSE)</f>
        <v>SI</v>
      </c>
      <c r="AJ257" s="10" t="s">
        <v>82</v>
      </c>
      <c r="AK257" s="10" t="s">
        <v>55</v>
      </c>
      <c r="AL257" s="10" t="str">
        <f>VLOOKUP(G257,'Sheet 1 (2)'!$H$4:$AH$536,27,FALSE)</f>
        <v/>
      </c>
      <c r="AM257" s="10" t="str">
        <f t="shared" si="65"/>
        <v/>
      </c>
      <c r="AN257" s="10">
        <v>1</v>
      </c>
      <c r="AO257" s="10">
        <f t="shared" si="5"/>
        <v>1</v>
      </c>
      <c r="AP257" s="11" t="s">
        <v>52</v>
      </c>
      <c r="AQ257" s="11"/>
      <c r="AR257" s="11"/>
    </row>
    <row r="258" spans="1:44" ht="15.75" customHeight="1" x14ac:dyDescent="0.2">
      <c r="A258" s="10" t="s">
        <v>1147</v>
      </c>
      <c r="B258" s="10" t="s">
        <v>895</v>
      </c>
      <c r="C258" s="10" t="s">
        <v>1377</v>
      </c>
      <c r="D258" s="10" t="s">
        <v>904</v>
      </c>
      <c r="E258" s="10" t="s">
        <v>1379</v>
      </c>
      <c r="F258" s="10" t="s">
        <v>960</v>
      </c>
      <c r="G258" s="10" t="s">
        <v>1482</v>
      </c>
      <c r="H258" s="10" t="s">
        <v>1483</v>
      </c>
      <c r="I258" s="10" t="s">
        <v>82</v>
      </c>
      <c r="J258" s="10"/>
      <c r="K258" s="10"/>
      <c r="L258" s="10" t="s">
        <v>1561</v>
      </c>
      <c r="M258" s="10" t="s">
        <v>2289</v>
      </c>
      <c r="N258" s="10" t="s">
        <v>55</v>
      </c>
      <c r="O258" s="10" t="str">
        <f>VLOOKUP(G258,'Sheet 1 (2)'!$H$4:$M$536,6,FALSE)</f>
        <v/>
      </c>
      <c r="P258" s="10" t="str">
        <f t="shared" si="59"/>
        <v/>
      </c>
      <c r="Q258" s="10"/>
      <c r="R258" s="10" t="s">
        <v>264</v>
      </c>
      <c r="S258" s="10" t="s">
        <v>55</v>
      </c>
      <c r="T258" s="10" t="str">
        <f>VLOOKUP(G258,'Sheet 1 (2)'!$H$4:$O$536,8,FALSE)</f>
        <v/>
      </c>
      <c r="U258" s="10" t="str">
        <f t="shared" si="60"/>
        <v/>
      </c>
      <c r="V258" s="10" t="s">
        <v>2186</v>
      </c>
      <c r="W258" s="10" t="s">
        <v>55</v>
      </c>
      <c r="X258" s="10" t="str">
        <f>VLOOKUP(G258,'Sheet 1 (2)'!$H$4:$Q$536,10,FALSE)</f>
        <v/>
      </c>
      <c r="Y258" s="10" t="str">
        <f t="shared" si="61"/>
        <v/>
      </c>
      <c r="Z258" s="10" t="s">
        <v>1486</v>
      </c>
      <c r="AA258" s="10" t="s">
        <v>55</v>
      </c>
      <c r="AB258" s="10" t="str">
        <f>VLOOKUP(G258,'Sheet 1 (2)'!$H$4:$S$536,12,FALSE)</f>
        <v/>
      </c>
      <c r="AC258" s="10" t="str">
        <f t="shared" si="62"/>
        <v/>
      </c>
      <c r="AD258" s="10" t="s">
        <v>55</v>
      </c>
      <c r="AE258" s="10" t="str">
        <f>VLOOKUP(G258,'Sheet 1 (2)'!$H$4:$AF$536,25,FALSE)</f>
        <v/>
      </c>
      <c r="AF258" s="10" t="s">
        <v>270</v>
      </c>
      <c r="AG258" s="10" t="str">
        <f t="shared" si="63"/>
        <v/>
      </c>
      <c r="AH258" s="10" t="s">
        <v>55</v>
      </c>
      <c r="AI258" s="10" t="str">
        <f>VLOOKUP(G258,'Sheet 1 (2)'!$H$4:$AG$536,26,FALSE)</f>
        <v>SI</v>
      </c>
      <c r="AJ258" s="10" t="s">
        <v>82</v>
      </c>
      <c r="AK258" s="10" t="s">
        <v>55</v>
      </c>
      <c r="AL258" s="10" t="str">
        <f>VLOOKUP(G258,'Sheet 1 (2)'!$H$4:$AH$536,27,FALSE)</f>
        <v/>
      </c>
      <c r="AM258" s="10" t="str">
        <f t="shared" si="65"/>
        <v/>
      </c>
      <c r="AN258" s="10">
        <v>1</v>
      </c>
      <c r="AO258" s="10">
        <f t="shared" si="5"/>
        <v>1</v>
      </c>
      <c r="AP258" s="11" t="s">
        <v>82</v>
      </c>
      <c r="AQ258" s="11" t="s">
        <v>2199</v>
      </c>
      <c r="AR258" s="11"/>
    </row>
    <row r="259" spans="1:44" ht="15.75" customHeight="1" x14ac:dyDescent="0.2">
      <c r="A259" s="10" t="s">
        <v>1147</v>
      </c>
      <c r="B259" s="10" t="s">
        <v>895</v>
      </c>
      <c r="C259" s="10" t="s">
        <v>1377</v>
      </c>
      <c r="D259" s="10" t="s">
        <v>904</v>
      </c>
      <c r="E259" s="10" t="s">
        <v>1379</v>
      </c>
      <c r="F259" s="10" t="s">
        <v>960</v>
      </c>
      <c r="G259" s="10" t="s">
        <v>1488</v>
      </c>
      <c r="H259" s="10" t="s">
        <v>1489</v>
      </c>
      <c r="I259" s="10" t="s">
        <v>82</v>
      </c>
      <c r="J259" s="10"/>
      <c r="K259" s="10"/>
      <c r="L259" s="10" t="s">
        <v>144</v>
      </c>
      <c r="M259" s="10" t="s">
        <v>2300</v>
      </c>
      <c r="N259" s="10" t="s">
        <v>55</v>
      </c>
      <c r="O259" s="10" t="str">
        <f>VLOOKUP(G259,'Sheet 1 (2)'!$H$4:$M$536,6,FALSE)</f>
        <v/>
      </c>
      <c r="P259" s="10" t="str">
        <f t="shared" si="59"/>
        <v/>
      </c>
      <c r="Q259" s="10"/>
      <c r="R259" s="10" t="s">
        <v>264</v>
      </c>
      <c r="S259" s="10" t="s">
        <v>55</v>
      </c>
      <c r="T259" s="10" t="str">
        <f>VLOOKUP(G259,'Sheet 1 (2)'!$H$4:$O$536,8,FALSE)</f>
        <v/>
      </c>
      <c r="U259" s="10" t="str">
        <f t="shared" si="60"/>
        <v/>
      </c>
      <c r="V259" s="10" t="s">
        <v>2186</v>
      </c>
      <c r="W259" s="10" t="s">
        <v>55</v>
      </c>
      <c r="X259" s="10" t="str">
        <f>VLOOKUP(G259,'Sheet 1 (2)'!$H$4:$Q$536,10,FALSE)</f>
        <v/>
      </c>
      <c r="Y259" s="10" t="str">
        <f t="shared" si="61"/>
        <v/>
      </c>
      <c r="Z259" s="10" t="s">
        <v>1491</v>
      </c>
      <c r="AA259" s="10" t="s">
        <v>55</v>
      </c>
      <c r="AB259" s="10" t="str">
        <f>VLOOKUP(G259,'Sheet 1 (2)'!$H$4:$S$536,12,FALSE)</f>
        <v/>
      </c>
      <c r="AC259" s="10" t="str">
        <f t="shared" si="62"/>
        <v/>
      </c>
      <c r="AD259" s="10" t="s">
        <v>55</v>
      </c>
      <c r="AE259" s="10" t="str">
        <f>VLOOKUP(G259,'Sheet 1 (2)'!$H$4:$AF$536,25,FALSE)</f>
        <v/>
      </c>
      <c r="AF259" s="10" t="s">
        <v>120</v>
      </c>
      <c r="AG259" s="10" t="str">
        <f t="shared" si="63"/>
        <v/>
      </c>
      <c r="AH259" s="10" t="s">
        <v>55</v>
      </c>
      <c r="AI259" s="10" t="str">
        <f>VLOOKUP(G259,'Sheet 1 (2)'!$H$4:$AG$536,26,FALSE)</f>
        <v>SI</v>
      </c>
      <c r="AJ259" s="10" t="s">
        <v>82</v>
      </c>
      <c r="AK259" s="10" t="s">
        <v>55</v>
      </c>
      <c r="AL259" s="10" t="str">
        <f>VLOOKUP(G259,'Sheet 1 (2)'!$H$4:$AH$536,27,FALSE)</f>
        <v/>
      </c>
      <c r="AM259" s="10" t="str">
        <f t="shared" si="65"/>
        <v/>
      </c>
      <c r="AN259" s="10">
        <v>1</v>
      </c>
      <c r="AO259" s="10">
        <f t="shared" si="5"/>
        <v>1</v>
      </c>
      <c r="AP259" s="11" t="s">
        <v>52</v>
      </c>
      <c r="AQ259" s="11"/>
      <c r="AR259" s="11"/>
    </row>
    <row r="260" spans="1:44" ht="15.75" customHeight="1" x14ac:dyDescent="0.2">
      <c r="A260" s="10" t="s">
        <v>1147</v>
      </c>
      <c r="B260" s="10" t="s">
        <v>895</v>
      </c>
      <c r="C260" s="10" t="s">
        <v>1377</v>
      </c>
      <c r="D260" s="10" t="s">
        <v>904</v>
      </c>
      <c r="E260" s="10" t="s">
        <v>1379</v>
      </c>
      <c r="F260" s="10" t="s">
        <v>960</v>
      </c>
      <c r="G260" s="10" t="s">
        <v>1492</v>
      </c>
      <c r="H260" s="10" t="s">
        <v>1493</v>
      </c>
      <c r="I260" s="10" t="s">
        <v>82</v>
      </c>
      <c r="J260" s="10"/>
      <c r="K260" s="10"/>
      <c r="L260" s="10" t="s">
        <v>144</v>
      </c>
      <c r="M260" s="10" t="s">
        <v>2308</v>
      </c>
      <c r="N260" s="10" t="s">
        <v>55</v>
      </c>
      <c r="O260" s="10" t="str">
        <f>VLOOKUP(G260,'Sheet 1 (2)'!$H$4:$M$536,6,FALSE)</f>
        <v/>
      </c>
      <c r="P260" s="10" t="str">
        <f t="shared" si="59"/>
        <v/>
      </c>
      <c r="Q260" s="10"/>
      <c r="R260" s="10" t="s">
        <v>264</v>
      </c>
      <c r="S260" s="10" t="s">
        <v>55</v>
      </c>
      <c r="T260" s="10" t="str">
        <f>VLOOKUP(G260,'Sheet 1 (2)'!$H$4:$O$536,8,FALSE)</f>
        <v/>
      </c>
      <c r="U260" s="10" t="str">
        <f t="shared" si="60"/>
        <v/>
      </c>
      <c r="V260" s="10" t="s">
        <v>2186</v>
      </c>
      <c r="W260" s="10" t="s">
        <v>55</v>
      </c>
      <c r="X260" s="10" t="str">
        <f>VLOOKUP(G260,'Sheet 1 (2)'!$H$4:$Q$536,10,FALSE)</f>
        <v/>
      </c>
      <c r="Y260" s="10" t="str">
        <f t="shared" si="61"/>
        <v/>
      </c>
      <c r="Z260" s="10" t="s">
        <v>1500</v>
      </c>
      <c r="AA260" s="10" t="s">
        <v>55</v>
      </c>
      <c r="AB260" s="10" t="str">
        <f>VLOOKUP(G260,'Sheet 1 (2)'!$H$4:$S$536,12,FALSE)</f>
        <v/>
      </c>
      <c r="AC260" s="10" t="str">
        <f t="shared" si="62"/>
        <v/>
      </c>
      <c r="AD260" s="10" t="s">
        <v>55</v>
      </c>
      <c r="AE260" s="10" t="str">
        <f>VLOOKUP(G260,'Sheet 1 (2)'!$H$4:$AF$536,25,FALSE)</f>
        <v/>
      </c>
      <c r="AF260" s="10" t="s">
        <v>187</v>
      </c>
      <c r="AG260" s="10" t="str">
        <f t="shared" si="63"/>
        <v/>
      </c>
      <c r="AH260" s="10" t="s">
        <v>55</v>
      </c>
      <c r="AI260" s="10" t="str">
        <f>VLOOKUP(G260,'Sheet 1 (2)'!$H$4:$AG$536,26,FALSE)</f>
        <v>SI</v>
      </c>
      <c r="AJ260" s="10" t="s">
        <v>82</v>
      </c>
      <c r="AK260" s="10" t="s">
        <v>55</v>
      </c>
      <c r="AL260" s="10" t="str">
        <f>VLOOKUP(G260,'Sheet 1 (2)'!$H$4:$AH$536,27,FALSE)</f>
        <v/>
      </c>
      <c r="AM260" s="10" t="str">
        <f t="shared" si="65"/>
        <v/>
      </c>
      <c r="AN260" s="10">
        <v>1</v>
      </c>
      <c r="AO260" s="10">
        <f t="shared" si="5"/>
        <v>1</v>
      </c>
      <c r="AP260" s="11" t="s">
        <v>52</v>
      </c>
      <c r="AQ260" s="11"/>
      <c r="AR260" s="11"/>
    </row>
    <row r="261" spans="1:44" ht="15.75" customHeight="1" x14ac:dyDescent="0.2">
      <c r="A261" s="10" t="s">
        <v>1147</v>
      </c>
      <c r="B261" s="10" t="s">
        <v>895</v>
      </c>
      <c r="C261" s="10" t="s">
        <v>1377</v>
      </c>
      <c r="D261" s="10" t="s">
        <v>904</v>
      </c>
      <c r="E261" s="10" t="s">
        <v>1379</v>
      </c>
      <c r="F261" s="10" t="s">
        <v>960</v>
      </c>
      <c r="G261" s="10" t="s">
        <v>1503</v>
      </c>
      <c r="H261" s="10" t="s">
        <v>1504</v>
      </c>
      <c r="I261" s="10" t="s">
        <v>82</v>
      </c>
      <c r="J261" s="10"/>
      <c r="K261" s="10"/>
      <c r="L261" s="10" t="s">
        <v>144</v>
      </c>
      <c r="M261" s="10" t="s">
        <v>2315</v>
      </c>
      <c r="N261" s="10" t="s">
        <v>55</v>
      </c>
      <c r="O261" s="10" t="str">
        <f>VLOOKUP(G261,'Sheet 1 (2)'!$H$4:$M$536,6,FALSE)</f>
        <v/>
      </c>
      <c r="P261" s="10" t="str">
        <f t="shared" si="59"/>
        <v/>
      </c>
      <c r="Q261" s="10"/>
      <c r="R261" s="10" t="s">
        <v>264</v>
      </c>
      <c r="S261" s="10" t="s">
        <v>55</v>
      </c>
      <c r="T261" s="10" t="str">
        <f>VLOOKUP(G261,'Sheet 1 (2)'!$H$4:$O$536,8,FALSE)</f>
        <v/>
      </c>
      <c r="U261" s="10" t="str">
        <f t="shared" si="60"/>
        <v/>
      </c>
      <c r="V261" s="10" t="s">
        <v>2186</v>
      </c>
      <c r="W261" s="10" t="s">
        <v>55</v>
      </c>
      <c r="X261" s="10" t="str">
        <f>VLOOKUP(G261,'Sheet 1 (2)'!$H$4:$Q$536,10,FALSE)</f>
        <v/>
      </c>
      <c r="Y261" s="10" t="str">
        <f t="shared" si="61"/>
        <v/>
      </c>
      <c r="Z261" s="10" t="s">
        <v>1506</v>
      </c>
      <c r="AA261" s="10" t="s">
        <v>55</v>
      </c>
      <c r="AB261" s="10" t="str">
        <f>VLOOKUP(G261,'Sheet 1 (2)'!$H$4:$S$536,12,FALSE)</f>
        <v/>
      </c>
      <c r="AC261" s="10" t="str">
        <f t="shared" si="62"/>
        <v/>
      </c>
      <c r="AD261" s="10" t="s">
        <v>55</v>
      </c>
      <c r="AE261" s="10" t="str">
        <f>VLOOKUP(G261,'Sheet 1 (2)'!$H$4:$AF$536,25,FALSE)</f>
        <v/>
      </c>
      <c r="AF261" s="10" t="s">
        <v>187</v>
      </c>
      <c r="AG261" s="10" t="str">
        <f t="shared" si="63"/>
        <v/>
      </c>
      <c r="AH261" s="10" t="s">
        <v>55</v>
      </c>
      <c r="AI261" s="10" t="str">
        <f>VLOOKUP(G261,'Sheet 1 (2)'!$H$4:$AG$536,26,FALSE)</f>
        <v>SI</v>
      </c>
      <c r="AJ261" s="10" t="s">
        <v>82</v>
      </c>
      <c r="AK261" s="10" t="s">
        <v>55</v>
      </c>
      <c r="AL261" s="10" t="str">
        <f>VLOOKUP(G261,'Sheet 1 (2)'!$H$4:$AH$536,27,FALSE)</f>
        <v/>
      </c>
      <c r="AM261" s="10" t="str">
        <f t="shared" si="65"/>
        <v/>
      </c>
      <c r="AN261" s="10">
        <v>1</v>
      </c>
      <c r="AO261" s="10">
        <f t="shared" si="5"/>
        <v>1</v>
      </c>
      <c r="AP261" s="11" t="s">
        <v>82</v>
      </c>
      <c r="AQ261" s="11" t="s">
        <v>2199</v>
      </c>
      <c r="AR261" s="11"/>
    </row>
    <row r="262" spans="1:44" ht="15.75" customHeight="1" x14ac:dyDescent="0.2">
      <c r="A262" s="10" t="s">
        <v>1147</v>
      </c>
      <c r="B262" s="10" t="s">
        <v>895</v>
      </c>
      <c r="C262" s="10" t="s">
        <v>1377</v>
      </c>
      <c r="D262" s="10" t="s">
        <v>904</v>
      </c>
      <c r="E262" s="10" t="s">
        <v>1379</v>
      </c>
      <c r="F262" s="10" t="s">
        <v>960</v>
      </c>
      <c r="G262" s="10" t="s">
        <v>1509</v>
      </c>
      <c r="H262" s="10" t="s">
        <v>1510</v>
      </c>
      <c r="I262" s="10" t="s">
        <v>82</v>
      </c>
      <c r="J262" s="10"/>
      <c r="K262" s="10"/>
      <c r="L262" s="10" t="s">
        <v>1561</v>
      </c>
      <c r="M262" s="10" t="s">
        <v>2322</v>
      </c>
      <c r="N262" s="10" t="s">
        <v>55</v>
      </c>
      <c r="O262" s="10" t="str">
        <f>VLOOKUP(G262,'Sheet 1 (2)'!$H$4:$M$536,6,FALSE)</f>
        <v/>
      </c>
      <c r="P262" s="10" t="str">
        <f t="shared" si="59"/>
        <v/>
      </c>
      <c r="Q262" s="10"/>
      <c r="R262" s="10" t="s">
        <v>264</v>
      </c>
      <c r="S262" s="10" t="s">
        <v>55</v>
      </c>
      <c r="T262" s="10" t="str">
        <f>VLOOKUP(G262,'Sheet 1 (2)'!$H$4:$O$536,8,FALSE)</f>
        <v/>
      </c>
      <c r="U262" s="10" t="str">
        <f t="shared" si="60"/>
        <v/>
      </c>
      <c r="V262" s="10" t="s">
        <v>2186</v>
      </c>
      <c r="W262" s="10" t="s">
        <v>55</v>
      </c>
      <c r="X262" s="10" t="str">
        <f>VLOOKUP(G262,'Sheet 1 (2)'!$H$4:$Q$536,10,FALSE)</f>
        <v/>
      </c>
      <c r="Y262" s="10" t="str">
        <f t="shared" si="61"/>
        <v/>
      </c>
      <c r="Z262" s="10" t="s">
        <v>1513</v>
      </c>
      <c r="AA262" s="10" t="s">
        <v>55</v>
      </c>
      <c r="AB262" s="10" t="str">
        <f>VLOOKUP(G262,'Sheet 1 (2)'!$H$4:$S$536,12,FALSE)</f>
        <v/>
      </c>
      <c r="AC262" s="10" t="str">
        <f t="shared" si="62"/>
        <v/>
      </c>
      <c r="AD262" s="10" t="s">
        <v>55</v>
      </c>
      <c r="AE262" s="10" t="str">
        <f>VLOOKUP(G262,'Sheet 1 (2)'!$H$4:$AF$536,25,FALSE)</f>
        <v/>
      </c>
      <c r="AF262" s="10" t="s">
        <v>270</v>
      </c>
      <c r="AG262" s="10" t="str">
        <f t="shared" si="63"/>
        <v/>
      </c>
      <c r="AH262" s="10" t="s">
        <v>55</v>
      </c>
      <c r="AI262" s="10" t="str">
        <f>VLOOKUP(G262,'Sheet 1 (2)'!$H$4:$AG$536,26,FALSE)</f>
        <v>SI</v>
      </c>
      <c r="AJ262" s="10" t="s">
        <v>82</v>
      </c>
      <c r="AK262" s="10" t="s">
        <v>55</v>
      </c>
      <c r="AL262" s="10" t="str">
        <f>VLOOKUP(G262,'Sheet 1 (2)'!$H$4:$AH$536,27,FALSE)</f>
        <v/>
      </c>
      <c r="AM262" s="10" t="str">
        <f t="shared" si="65"/>
        <v/>
      </c>
      <c r="AN262" s="10">
        <v>1</v>
      </c>
      <c r="AO262" s="10">
        <f t="shared" si="5"/>
        <v>1</v>
      </c>
      <c r="AP262" s="11" t="s">
        <v>82</v>
      </c>
      <c r="AQ262" s="11" t="s">
        <v>2199</v>
      </c>
      <c r="AR262" s="11"/>
    </row>
    <row r="263" spans="1:44" ht="15.75" customHeight="1" x14ac:dyDescent="0.2">
      <c r="A263" s="10" t="s">
        <v>1147</v>
      </c>
      <c r="B263" s="10" t="s">
        <v>895</v>
      </c>
      <c r="C263" s="10" t="s">
        <v>1377</v>
      </c>
      <c r="D263" s="10" t="s">
        <v>904</v>
      </c>
      <c r="E263" s="10" t="s">
        <v>1379</v>
      </c>
      <c r="F263" s="10" t="s">
        <v>960</v>
      </c>
      <c r="G263" s="10" t="s">
        <v>1514</v>
      </c>
      <c r="H263" s="10" t="s">
        <v>1515</v>
      </c>
      <c r="I263" s="10" t="s">
        <v>82</v>
      </c>
      <c r="J263" s="10"/>
      <c r="K263" s="10"/>
      <c r="L263" s="10" t="s">
        <v>1561</v>
      </c>
      <c r="M263" s="10" t="s">
        <v>2329</v>
      </c>
      <c r="N263" s="10" t="s">
        <v>55</v>
      </c>
      <c r="O263" s="10" t="str">
        <f>VLOOKUP(G263,'Sheet 1 (2)'!$H$4:$M$536,6,FALSE)</f>
        <v/>
      </c>
      <c r="P263" s="10" t="str">
        <f t="shared" si="59"/>
        <v/>
      </c>
      <c r="Q263" s="10"/>
      <c r="R263" s="10" t="s">
        <v>264</v>
      </c>
      <c r="S263" s="10" t="s">
        <v>55</v>
      </c>
      <c r="T263" s="10" t="str">
        <f>VLOOKUP(G263,'Sheet 1 (2)'!$H$4:$O$536,8,FALSE)</f>
        <v/>
      </c>
      <c r="U263" s="10" t="str">
        <f t="shared" si="60"/>
        <v/>
      </c>
      <c r="V263" s="10" t="s">
        <v>2186</v>
      </c>
      <c r="W263" s="10" t="s">
        <v>55</v>
      </c>
      <c r="X263" s="10" t="str">
        <f>VLOOKUP(G263,'Sheet 1 (2)'!$H$4:$Q$536,10,FALSE)</f>
        <v/>
      </c>
      <c r="Y263" s="10" t="str">
        <f t="shared" si="61"/>
        <v/>
      </c>
      <c r="Z263" s="10" t="s">
        <v>1517</v>
      </c>
      <c r="AA263" s="10" t="s">
        <v>55</v>
      </c>
      <c r="AB263" s="10" t="str">
        <f>VLOOKUP(G263,'Sheet 1 (2)'!$H$4:$S$536,12,FALSE)</f>
        <v/>
      </c>
      <c r="AC263" s="10" t="str">
        <f t="shared" si="62"/>
        <v/>
      </c>
      <c r="AD263" s="10" t="s">
        <v>55</v>
      </c>
      <c r="AE263" s="10" t="str">
        <f>VLOOKUP(G263,'Sheet 1 (2)'!$H$4:$AF$536,25,FALSE)</f>
        <v/>
      </c>
      <c r="AF263" s="10" t="s">
        <v>1771</v>
      </c>
      <c r="AG263" s="10" t="str">
        <f t="shared" si="63"/>
        <v/>
      </c>
      <c r="AH263" s="10" t="s">
        <v>55</v>
      </c>
      <c r="AI263" s="10" t="str">
        <f>VLOOKUP(G263,'Sheet 1 (2)'!$H$4:$AG$536,26,FALSE)</f>
        <v>SI</v>
      </c>
      <c r="AJ263" s="10" t="s">
        <v>82</v>
      </c>
      <c r="AK263" s="10" t="s">
        <v>55</v>
      </c>
      <c r="AL263" s="10" t="str">
        <f>VLOOKUP(G263,'Sheet 1 (2)'!$H$4:$AH$536,27,FALSE)</f>
        <v>Consulta. ¿Cómo se identifica a las mujeres gestantes procedentes de área chagásica?</v>
      </c>
      <c r="AM263" s="10" t="str">
        <f t="shared" si="65"/>
        <v>Consulta. ¿Cómo se identifica a las mujeres gestantes procedentes de área chagásica?</v>
      </c>
      <c r="AN263" s="10">
        <v>1</v>
      </c>
      <c r="AO263" s="10">
        <f t="shared" si="5"/>
        <v>1</v>
      </c>
      <c r="AP263" s="11" t="s">
        <v>82</v>
      </c>
      <c r="AQ263" s="11" t="s">
        <v>2199</v>
      </c>
      <c r="AR263" s="11"/>
    </row>
    <row r="264" spans="1:44" ht="15.75" customHeight="1" x14ac:dyDescent="0.2">
      <c r="A264" s="10" t="s">
        <v>1147</v>
      </c>
      <c r="B264" s="10" t="s">
        <v>895</v>
      </c>
      <c r="C264" s="10" t="s">
        <v>1377</v>
      </c>
      <c r="D264" s="10" t="s">
        <v>904</v>
      </c>
      <c r="E264" s="10" t="s">
        <v>1379</v>
      </c>
      <c r="F264" s="10" t="s">
        <v>960</v>
      </c>
      <c r="G264" s="10" t="s">
        <v>1525</v>
      </c>
      <c r="H264" s="10" t="s">
        <v>1526</v>
      </c>
      <c r="I264" s="10" t="s">
        <v>82</v>
      </c>
      <c r="J264" s="10"/>
      <c r="K264" s="10"/>
      <c r="L264" s="10" t="s">
        <v>144</v>
      </c>
      <c r="M264" s="10" t="s">
        <v>2336</v>
      </c>
      <c r="N264" s="10" t="s">
        <v>55</v>
      </c>
      <c r="O264" s="10" t="str">
        <f>VLOOKUP(G264,'Sheet 1 (2)'!$H$4:$M$536,6,FALSE)</f>
        <v/>
      </c>
      <c r="P264" s="10" t="str">
        <f t="shared" si="59"/>
        <v/>
      </c>
      <c r="Q264" s="10"/>
      <c r="R264" s="10" t="s">
        <v>264</v>
      </c>
      <c r="S264" s="10" t="s">
        <v>55</v>
      </c>
      <c r="T264" s="10" t="str">
        <f>VLOOKUP(G264,'Sheet 1 (2)'!$H$4:$O$536,8,FALSE)</f>
        <v/>
      </c>
      <c r="U264" s="10" t="str">
        <f t="shared" si="60"/>
        <v/>
      </c>
      <c r="V264" s="10" t="s">
        <v>2186</v>
      </c>
      <c r="W264" s="10" t="s">
        <v>55</v>
      </c>
      <c r="X264" s="10" t="str">
        <f>VLOOKUP(G264,'Sheet 1 (2)'!$H$4:$Q$536,10,FALSE)</f>
        <v/>
      </c>
      <c r="Y264" s="10" t="str">
        <f t="shared" si="61"/>
        <v/>
      </c>
      <c r="Z264" s="10" t="s">
        <v>1531</v>
      </c>
      <c r="AA264" s="10" t="s">
        <v>55</v>
      </c>
      <c r="AB264" s="10" t="str">
        <f>VLOOKUP(G264,'Sheet 1 (2)'!$H$4:$S$536,12,FALSE)</f>
        <v/>
      </c>
      <c r="AC264" s="10" t="str">
        <f t="shared" si="62"/>
        <v/>
      </c>
      <c r="AD264" s="10" t="s">
        <v>55</v>
      </c>
      <c r="AE264" s="10" t="str">
        <f>VLOOKUP(G264,'Sheet 1 (2)'!$H$4:$AF$536,25,FALSE)</f>
        <v/>
      </c>
      <c r="AF264" s="10" t="s">
        <v>2338</v>
      </c>
      <c r="AG264" s="10" t="str">
        <f t="shared" si="63"/>
        <v/>
      </c>
      <c r="AH264" s="10" t="s">
        <v>55</v>
      </c>
      <c r="AI264" s="10" t="str">
        <f>VLOOKUP(G264,'Sheet 1 (2)'!$H$4:$AG$536,26,FALSE)</f>
        <v>SI</v>
      </c>
      <c r="AJ264" s="10" t="s">
        <v>82</v>
      </c>
      <c r="AK264" s="10" t="s">
        <v>55</v>
      </c>
      <c r="AL264" s="10" t="str">
        <f>VLOOKUP(G264,'Sheet 1 (2)'!$H$4:$AH$536,27,FALSE)</f>
        <v/>
      </c>
      <c r="AM264" s="10" t="str">
        <f t="shared" si="65"/>
        <v/>
      </c>
      <c r="AN264" s="10">
        <v>1</v>
      </c>
      <c r="AO264" s="10">
        <f t="shared" si="5"/>
        <v>1</v>
      </c>
      <c r="AP264" s="11" t="s">
        <v>82</v>
      </c>
      <c r="AQ264" s="11" t="s">
        <v>2199</v>
      </c>
      <c r="AR264" s="11"/>
    </row>
    <row r="265" spans="1:44" ht="15.75" customHeight="1" x14ac:dyDescent="0.2">
      <c r="A265" s="10" t="s">
        <v>1147</v>
      </c>
      <c r="B265" s="10" t="s">
        <v>895</v>
      </c>
      <c r="C265" s="10" t="s">
        <v>1377</v>
      </c>
      <c r="D265" s="10" t="s">
        <v>904</v>
      </c>
      <c r="E265" s="10" t="s">
        <v>1379</v>
      </c>
      <c r="F265" s="10" t="s">
        <v>960</v>
      </c>
      <c r="G265" s="10" t="s">
        <v>1534</v>
      </c>
      <c r="H265" s="10" t="s">
        <v>1535</v>
      </c>
      <c r="I265" s="10" t="s">
        <v>82</v>
      </c>
      <c r="J265" s="10"/>
      <c r="K265" s="10"/>
      <c r="L265" s="10" t="s">
        <v>1561</v>
      </c>
      <c r="M265" s="10" t="s">
        <v>2344</v>
      </c>
      <c r="N265" s="10" t="s">
        <v>55</v>
      </c>
      <c r="O265" s="10" t="str">
        <f>VLOOKUP(G265,'Sheet 1 (2)'!$H$4:$M$536,6,FALSE)</f>
        <v/>
      </c>
      <c r="P265" s="10" t="str">
        <f t="shared" si="59"/>
        <v/>
      </c>
      <c r="Q265" s="10"/>
      <c r="R265" s="10" t="s">
        <v>264</v>
      </c>
      <c r="S265" s="10" t="s">
        <v>55</v>
      </c>
      <c r="T265" s="10" t="str">
        <f>VLOOKUP(G265,'Sheet 1 (2)'!$H$4:$O$536,8,FALSE)</f>
        <v/>
      </c>
      <c r="U265" s="10" t="str">
        <f t="shared" si="60"/>
        <v/>
      </c>
      <c r="V265" s="10" t="s">
        <v>2186</v>
      </c>
      <c r="W265" s="10" t="s">
        <v>55</v>
      </c>
      <c r="X265" s="10" t="str">
        <f>VLOOKUP(G265,'Sheet 1 (2)'!$H$4:$Q$536,10,FALSE)</f>
        <v/>
      </c>
      <c r="Y265" s="10" t="str">
        <f t="shared" si="61"/>
        <v/>
      </c>
      <c r="Z265" s="10" t="s">
        <v>1539</v>
      </c>
      <c r="AA265" s="10" t="s">
        <v>55</v>
      </c>
      <c r="AB265" s="10" t="str">
        <f>VLOOKUP(G265,'Sheet 1 (2)'!$H$4:$S$536,12,FALSE)</f>
        <v/>
      </c>
      <c r="AC265" s="10" t="str">
        <f t="shared" si="62"/>
        <v/>
      </c>
      <c r="AD265" s="10" t="s">
        <v>55</v>
      </c>
      <c r="AE265" s="10" t="str">
        <f>VLOOKUP(G265,'Sheet 1 (2)'!$H$4:$AF$536,25,FALSE)</f>
        <v/>
      </c>
      <c r="AF265" s="10" t="s">
        <v>270</v>
      </c>
      <c r="AG265" s="10" t="str">
        <f t="shared" si="63"/>
        <v/>
      </c>
      <c r="AH265" s="10" t="s">
        <v>55</v>
      </c>
      <c r="AI265" s="10" t="str">
        <f>VLOOKUP(G265,'Sheet 1 (2)'!$H$4:$AG$536,26,FALSE)</f>
        <v>SI</v>
      </c>
      <c r="AJ265" s="10" t="s">
        <v>82</v>
      </c>
      <c r="AK265" s="10" t="s">
        <v>55</v>
      </c>
      <c r="AL265" s="10" t="str">
        <f>VLOOKUP(G265,'Sheet 1 (2)'!$H$4:$AH$536,27,FALSE)</f>
        <v/>
      </c>
      <c r="AM265" s="10" t="str">
        <f t="shared" si="65"/>
        <v/>
      </c>
      <c r="AN265" s="10">
        <v>1</v>
      </c>
      <c r="AO265" s="10">
        <f t="shared" si="5"/>
        <v>1</v>
      </c>
      <c r="AP265" s="11" t="s">
        <v>52</v>
      </c>
      <c r="AQ265" s="11"/>
      <c r="AR265" s="11"/>
    </row>
    <row r="266" spans="1:44" ht="15.75" customHeight="1" x14ac:dyDescent="0.2">
      <c r="A266" s="10" t="s">
        <v>1147</v>
      </c>
      <c r="B266" s="10" t="s">
        <v>895</v>
      </c>
      <c r="C266" s="10" t="s">
        <v>1377</v>
      </c>
      <c r="D266" s="10" t="s">
        <v>904</v>
      </c>
      <c r="E266" s="10" t="s">
        <v>1379</v>
      </c>
      <c r="F266" s="10" t="s">
        <v>960</v>
      </c>
      <c r="G266" s="10" t="s">
        <v>1540</v>
      </c>
      <c r="H266" s="10" t="s">
        <v>1541</v>
      </c>
      <c r="I266" s="10" t="s">
        <v>82</v>
      </c>
      <c r="J266" s="10"/>
      <c r="K266" s="10"/>
      <c r="L266" s="10" t="s">
        <v>144</v>
      </c>
      <c r="M266" s="10" t="s">
        <v>2351</v>
      </c>
      <c r="N266" s="10" t="s">
        <v>55</v>
      </c>
      <c r="O266" s="10" t="str">
        <f>VLOOKUP(G266,'Sheet 1 (2)'!$H$4:$M$536,6,FALSE)</f>
        <v/>
      </c>
      <c r="P266" s="10" t="str">
        <f t="shared" si="59"/>
        <v/>
      </c>
      <c r="Q266" s="10"/>
      <c r="R266" s="10" t="s">
        <v>264</v>
      </c>
      <c r="S266" s="10" t="s">
        <v>55</v>
      </c>
      <c r="T266" s="10" t="str">
        <f>VLOOKUP(G266,'Sheet 1 (2)'!$H$4:$O$536,8,FALSE)</f>
        <v/>
      </c>
      <c r="U266" s="10" t="str">
        <f t="shared" si="60"/>
        <v/>
      </c>
      <c r="V266" s="10" t="s">
        <v>2186</v>
      </c>
      <c r="W266" s="10" t="s">
        <v>55</v>
      </c>
      <c r="X266" s="10" t="str">
        <f>VLOOKUP(G266,'Sheet 1 (2)'!$H$4:$Q$536,10,FALSE)</f>
        <v/>
      </c>
      <c r="Y266" s="10" t="str">
        <f t="shared" si="61"/>
        <v/>
      </c>
      <c r="Z266" s="10" t="s">
        <v>1539</v>
      </c>
      <c r="AA266" s="10" t="s">
        <v>55</v>
      </c>
      <c r="AB266" s="10" t="str">
        <f>VLOOKUP(G266,'Sheet 1 (2)'!$H$4:$S$536,12,FALSE)</f>
        <v/>
      </c>
      <c r="AC266" s="10" t="str">
        <f t="shared" si="62"/>
        <v/>
      </c>
      <c r="AD266" s="10" t="s">
        <v>55</v>
      </c>
      <c r="AE266" s="10" t="str">
        <f>VLOOKUP(G266,'Sheet 1 (2)'!$H$4:$AF$536,25,FALSE)</f>
        <v/>
      </c>
      <c r="AF266" s="10" t="s">
        <v>2353</v>
      </c>
      <c r="AG266" s="10" t="str">
        <f t="shared" si="63"/>
        <v/>
      </c>
      <c r="AH266" s="10" t="s">
        <v>55</v>
      </c>
      <c r="AI266" s="10" t="str">
        <f>VLOOKUP(G266,'Sheet 1 (2)'!$H$4:$AG$536,26,FALSE)</f>
        <v>SI</v>
      </c>
      <c r="AJ266" s="10" t="s">
        <v>82</v>
      </c>
      <c r="AK266" s="10" t="s">
        <v>55</v>
      </c>
      <c r="AL266" s="10" t="str">
        <f>VLOOKUP(G266,'Sheet 1 (2)'!$H$4:$AH$536,27,FALSE)</f>
        <v xml:space="preserve">Consulta. ¿cómo identifico el código CIE10 de la fase aguda, sub aguda y crónica? </v>
      </c>
      <c r="AM266" s="10" t="str">
        <f t="shared" si="65"/>
        <v xml:space="preserve">Consulta. ¿cómo identifico el código CIE10 de la fase aguda, sub aguda y crónica? </v>
      </c>
      <c r="AN266" s="10">
        <v>1</v>
      </c>
      <c r="AO266" s="10">
        <f t="shared" si="5"/>
        <v>1</v>
      </c>
      <c r="AP266" s="11" t="s">
        <v>52</v>
      </c>
      <c r="AQ266" s="11"/>
      <c r="AR266" s="11"/>
    </row>
    <row r="267" spans="1:44" ht="15.75" customHeight="1" x14ac:dyDescent="0.2">
      <c r="A267" s="10" t="s">
        <v>1147</v>
      </c>
      <c r="B267" s="10" t="s">
        <v>895</v>
      </c>
      <c r="C267" s="10" t="s">
        <v>1544</v>
      </c>
      <c r="D267" s="10" t="s">
        <v>906</v>
      </c>
      <c r="E267" s="10" t="s">
        <v>1548</v>
      </c>
      <c r="F267" s="10" t="s">
        <v>963</v>
      </c>
      <c r="G267" s="10" t="s">
        <v>1550</v>
      </c>
      <c r="H267" s="10" t="s">
        <v>1551</v>
      </c>
      <c r="I267" s="10" t="s">
        <v>82</v>
      </c>
      <c r="J267" s="10"/>
      <c r="K267" s="10"/>
      <c r="L267" s="10" t="s">
        <v>1632</v>
      </c>
      <c r="M267" s="10" t="s">
        <v>2359</v>
      </c>
      <c r="N267" s="10" t="s">
        <v>55</v>
      </c>
      <c r="O267" s="10" t="str">
        <f>VLOOKUP(G267,'Sheet 1 (2)'!$H$4:$M$536,6,FALSE)</f>
        <v/>
      </c>
      <c r="P267" s="10" t="str">
        <f t="shared" si="59"/>
        <v/>
      </c>
      <c r="Q267" s="10"/>
      <c r="R267" s="10" t="s">
        <v>2361</v>
      </c>
      <c r="S267" s="10" t="s">
        <v>55</v>
      </c>
      <c r="T267" s="10" t="str">
        <f>VLOOKUP(G267,'Sheet 1 (2)'!$H$4:$O$536,8,FALSE)</f>
        <v/>
      </c>
      <c r="U267" s="10" t="str">
        <f t="shared" si="60"/>
        <v/>
      </c>
      <c r="V267" s="10" t="s">
        <v>2362</v>
      </c>
      <c r="W267" s="10" t="s">
        <v>55</v>
      </c>
      <c r="X267" s="10" t="str">
        <f>VLOOKUP(G267,'Sheet 1 (2)'!$H$4:$Q$536,10,FALSE)</f>
        <v/>
      </c>
      <c r="Y267" s="10" t="str">
        <f t="shared" si="61"/>
        <v/>
      </c>
      <c r="Z267" s="10" t="s">
        <v>2363</v>
      </c>
      <c r="AA267" s="10" t="s">
        <v>55</v>
      </c>
      <c r="AB267" s="10" t="str">
        <f>VLOOKUP(G267,'Sheet 1 (2)'!$H$4:$S$536,12,FALSE)</f>
        <v/>
      </c>
      <c r="AC267" s="10" t="str">
        <f t="shared" si="62"/>
        <v/>
      </c>
      <c r="AD267" s="10" t="s">
        <v>55</v>
      </c>
      <c r="AE267" s="10" t="str">
        <f>VLOOKUP(G267,'Sheet 1 (2)'!$H$4:$AF$536,25,FALSE)</f>
        <v/>
      </c>
      <c r="AF267" s="10" t="s">
        <v>120</v>
      </c>
      <c r="AG267" s="10" t="str">
        <f t="shared" si="63"/>
        <v/>
      </c>
      <c r="AH267" s="10" t="s">
        <v>55</v>
      </c>
      <c r="AI267" s="10" t="str">
        <f>VLOOKUP(G267,'Sheet 1 (2)'!$H$4:$AG$536,26,FALSE)</f>
        <v>SI</v>
      </c>
      <c r="AJ267" s="10" t="s">
        <v>82</v>
      </c>
      <c r="AK267" s="10" t="s">
        <v>55</v>
      </c>
      <c r="AL267" s="10" t="str">
        <f>VLOOKUP(G267,'Sheet 1 (2)'!$H$4:$AH$536,27,FALSE)</f>
        <v>Consulta.Registro de comunidades indígenas de áreas de riesgo de rabia silvestre linkeadas a establecimientos de salud</v>
      </c>
      <c r="AM267" s="10" t="str">
        <f t="shared" si="65"/>
        <v>Consulta.Registro de comunidades indígenas de áreas de riesgo de rabia silvestre linkeadas a establecimientos de salud</v>
      </c>
      <c r="AN267" s="10">
        <v>1</v>
      </c>
      <c r="AO267" s="10">
        <f t="shared" si="5"/>
        <v>1</v>
      </c>
      <c r="AP267" s="11"/>
      <c r="AQ267" s="11"/>
      <c r="AR267" s="11" t="s">
        <v>82</v>
      </c>
    </row>
    <row r="268" spans="1:44" ht="15.75" customHeight="1" x14ac:dyDescent="0.2">
      <c r="A268" s="10" t="s">
        <v>1147</v>
      </c>
      <c r="B268" s="10" t="s">
        <v>895</v>
      </c>
      <c r="C268" s="10" t="s">
        <v>1544</v>
      </c>
      <c r="D268" s="10" t="s">
        <v>906</v>
      </c>
      <c r="E268" s="10" t="s">
        <v>1548</v>
      </c>
      <c r="F268" s="10" t="s">
        <v>963</v>
      </c>
      <c r="G268" s="10" t="s">
        <v>1563</v>
      </c>
      <c r="H268" s="10" t="s">
        <v>1564</v>
      </c>
      <c r="I268" s="10" t="s">
        <v>82</v>
      </c>
      <c r="J268" s="10"/>
      <c r="K268" s="10"/>
      <c r="L268" s="10" t="s">
        <v>1561</v>
      </c>
      <c r="M268" s="10" t="s">
        <v>2368</v>
      </c>
      <c r="N268" s="10" t="s">
        <v>55</v>
      </c>
      <c r="O268" s="10" t="str">
        <f>VLOOKUP(G268,'Sheet 1 (2)'!$H$4:$M$536,6,FALSE)</f>
        <v/>
      </c>
      <c r="P268" s="10" t="str">
        <f t="shared" si="59"/>
        <v/>
      </c>
      <c r="Q268" s="10"/>
      <c r="R268" s="10" t="s">
        <v>2369</v>
      </c>
      <c r="S268" s="10" t="s">
        <v>55</v>
      </c>
      <c r="T268" s="10" t="str">
        <f>VLOOKUP(G268,'Sheet 1 (2)'!$H$4:$O$536,8,FALSE)</f>
        <v/>
      </c>
      <c r="U268" s="10" t="str">
        <f t="shared" si="60"/>
        <v/>
      </c>
      <c r="V268" s="10" t="s">
        <v>2370</v>
      </c>
      <c r="W268" s="10" t="s">
        <v>55</v>
      </c>
      <c r="X268" s="10" t="str">
        <f>VLOOKUP(G268,'Sheet 1 (2)'!$H$4:$Q$536,10,FALSE)</f>
        <v/>
      </c>
      <c r="Y268" s="10" t="str">
        <f t="shared" si="61"/>
        <v/>
      </c>
      <c r="Z268" s="10"/>
      <c r="AA268" s="10" t="s">
        <v>55</v>
      </c>
      <c r="AB268" s="10" t="str">
        <f>VLOOKUP(G268,'Sheet 1 (2)'!$H$4:$S$536,12,FALSE)</f>
        <v/>
      </c>
      <c r="AC268" s="10" t="s">
        <v>2373</v>
      </c>
      <c r="AD268" s="10" t="s">
        <v>55</v>
      </c>
      <c r="AE268" s="10" t="str">
        <f>VLOOKUP(G268,'Sheet 1 (2)'!$H$4:$AF$536,25,FALSE)</f>
        <v/>
      </c>
      <c r="AF268" s="10" t="s">
        <v>270</v>
      </c>
      <c r="AG268" s="10" t="str">
        <f t="shared" si="63"/>
        <v/>
      </c>
      <c r="AH268" s="10" t="s">
        <v>55</v>
      </c>
      <c r="AI268" s="10" t="str">
        <f>VLOOKUP(G268,'Sheet 1 (2)'!$H$4:$AG$536,26,FALSE)</f>
        <v>NO</v>
      </c>
      <c r="AJ268" s="10" t="s">
        <v>82</v>
      </c>
      <c r="AK268" s="10" t="s">
        <v>55</v>
      </c>
      <c r="AL268" s="10" t="str">
        <f>VLOOKUP(G268,'Sheet 1 (2)'!$H$4:$AH$536,27,FALSE)</f>
        <v/>
      </c>
      <c r="AM268" s="10" t="str">
        <f t="shared" si="65"/>
        <v/>
      </c>
      <c r="AN268" s="10">
        <v>1</v>
      </c>
      <c r="AO268" s="10">
        <f t="shared" si="5"/>
        <v>1</v>
      </c>
      <c r="AP268" s="11" t="s">
        <v>52</v>
      </c>
      <c r="AQ268" s="11"/>
      <c r="AR268" s="11" t="s">
        <v>82</v>
      </c>
    </row>
    <row r="269" spans="1:44" ht="15.75" customHeight="1" x14ac:dyDescent="0.2">
      <c r="A269" s="10" t="s">
        <v>1147</v>
      </c>
      <c r="B269" s="10" t="s">
        <v>895</v>
      </c>
      <c r="C269" s="10" t="s">
        <v>1544</v>
      </c>
      <c r="D269" s="10" t="s">
        <v>906</v>
      </c>
      <c r="E269" s="10" t="s">
        <v>1548</v>
      </c>
      <c r="F269" s="10" t="s">
        <v>963</v>
      </c>
      <c r="G269" s="10" t="s">
        <v>1589</v>
      </c>
      <c r="H269" s="10" t="s">
        <v>2380</v>
      </c>
      <c r="I269" s="10" t="s">
        <v>82</v>
      </c>
      <c r="J269" s="10"/>
      <c r="K269" s="10"/>
      <c r="L269" s="10" t="s">
        <v>1561</v>
      </c>
      <c r="M269" s="10" t="s">
        <v>2381</v>
      </c>
      <c r="N269" s="10" t="s">
        <v>55</v>
      </c>
      <c r="O269" s="10" t="str">
        <f>VLOOKUP(G269,'Sheet 1 (2)'!$H$4:$M$536,6,FALSE)</f>
        <v/>
      </c>
      <c r="P269" s="10" t="str">
        <f t="shared" si="59"/>
        <v/>
      </c>
      <c r="Q269" s="10"/>
      <c r="R269" s="10" t="s">
        <v>2382</v>
      </c>
      <c r="S269" s="10" t="s">
        <v>55</v>
      </c>
      <c r="T269" s="10" t="str">
        <f>VLOOKUP(G269,'Sheet 1 (2)'!$H$4:$O$536,8,FALSE)</f>
        <v/>
      </c>
      <c r="U269" s="10" t="s">
        <v>264</v>
      </c>
      <c r="V269" s="10" t="s">
        <v>2370</v>
      </c>
      <c r="W269" s="10" t="s">
        <v>55</v>
      </c>
      <c r="X269" s="10" t="str">
        <f>VLOOKUP(G269,'Sheet 1 (2)'!$H$4:$Q$536,10,FALSE)</f>
        <v/>
      </c>
      <c r="Y269" s="10" t="str">
        <f t="shared" si="61"/>
        <v/>
      </c>
      <c r="Z269" s="10"/>
      <c r="AA269" s="10" t="s">
        <v>55</v>
      </c>
      <c r="AB269" s="10" t="str">
        <f>VLOOKUP(G269,'Sheet 1 (2)'!$H$4:$S$536,12,FALSE)</f>
        <v/>
      </c>
      <c r="AC269" s="10" t="s">
        <v>2385</v>
      </c>
      <c r="AD269" s="10" t="s">
        <v>55</v>
      </c>
      <c r="AE269" s="10" t="str">
        <f>VLOOKUP(G269,'Sheet 1 (2)'!$H$4:$AF$536,25,FALSE)</f>
        <v/>
      </c>
      <c r="AF269" s="10" t="s">
        <v>1771</v>
      </c>
      <c r="AG269" s="10" t="str">
        <f t="shared" si="63"/>
        <v/>
      </c>
      <c r="AH269" s="10" t="s">
        <v>55</v>
      </c>
      <c r="AI269" s="10" t="str">
        <f>VLOOKUP(G269,'Sheet 1 (2)'!$H$4:$AG$536,26,FALSE)</f>
        <v>NO</v>
      </c>
      <c r="AJ269" s="10" t="s">
        <v>82</v>
      </c>
      <c r="AK269" s="10" t="s">
        <v>55</v>
      </c>
      <c r="AL269" s="10" t="str">
        <f>VLOOKUP(G269,'Sheet 1 (2)'!$H$4:$AH$536,27,FALSE)</f>
        <v>Código CIE10</v>
      </c>
      <c r="AM269" s="10"/>
      <c r="AN269" s="10">
        <v>1</v>
      </c>
      <c r="AO269" s="10">
        <f t="shared" si="5"/>
        <v>1</v>
      </c>
      <c r="AP269" s="11" t="s">
        <v>52</v>
      </c>
      <c r="AQ269" s="11"/>
      <c r="AR269" s="11" t="s">
        <v>82</v>
      </c>
    </row>
    <row r="270" spans="1:44" ht="15.75" customHeight="1" x14ac:dyDescent="0.2">
      <c r="A270" s="10" t="s">
        <v>1147</v>
      </c>
      <c r="B270" s="10" t="s">
        <v>895</v>
      </c>
      <c r="C270" s="10" t="s">
        <v>1544</v>
      </c>
      <c r="D270" s="10" t="s">
        <v>906</v>
      </c>
      <c r="E270" s="10" t="s">
        <v>1548</v>
      </c>
      <c r="F270" s="10" t="s">
        <v>963</v>
      </c>
      <c r="G270" s="10" t="s">
        <v>1596</v>
      </c>
      <c r="H270" s="10" t="s">
        <v>1597</v>
      </c>
      <c r="I270" s="10" t="s">
        <v>82</v>
      </c>
      <c r="J270" s="10"/>
      <c r="K270" s="10"/>
      <c r="L270" s="10" t="s">
        <v>1632</v>
      </c>
      <c r="M270" s="10" t="s">
        <v>2390</v>
      </c>
      <c r="N270" s="10" t="s">
        <v>55</v>
      </c>
      <c r="O270" s="10" t="str">
        <f>VLOOKUP(G270,'Sheet 1 (2)'!$H$4:$M$536,6,FALSE)</f>
        <v/>
      </c>
      <c r="P270" s="10" t="str">
        <f t="shared" si="59"/>
        <v/>
      </c>
      <c r="Q270" s="10"/>
      <c r="R270" s="10" t="s">
        <v>2382</v>
      </c>
      <c r="S270" s="10" t="s">
        <v>55</v>
      </c>
      <c r="T270" s="10" t="str">
        <f>VLOOKUP(G270,'Sheet 1 (2)'!$H$4:$O$536,8,FALSE)</f>
        <v/>
      </c>
      <c r="U270" s="10" t="str">
        <f t="shared" ref="U270:U273" si="66">IF(S270&lt;&gt;"",S270,T270)</f>
        <v/>
      </c>
      <c r="V270" s="10" t="s">
        <v>2370</v>
      </c>
      <c r="W270" s="10" t="s">
        <v>55</v>
      </c>
      <c r="X270" s="10" t="str">
        <f>VLOOKUP(G270,'Sheet 1 (2)'!$H$4:$Q$536,10,FALSE)</f>
        <v/>
      </c>
      <c r="Y270" s="10" t="str">
        <f t="shared" si="61"/>
        <v/>
      </c>
      <c r="Z270" s="10"/>
      <c r="AA270" s="10" t="s">
        <v>55</v>
      </c>
      <c r="AB270" s="10" t="str">
        <f>VLOOKUP(G270,'Sheet 1 (2)'!$H$4:$S$536,12,FALSE)</f>
        <v/>
      </c>
      <c r="AC270" s="10" t="s">
        <v>2394</v>
      </c>
      <c r="AD270" s="10" t="s">
        <v>55</v>
      </c>
      <c r="AE270" s="10" t="str">
        <f>VLOOKUP(G270,'Sheet 1 (2)'!$H$4:$AF$536,25,FALSE)</f>
        <v/>
      </c>
      <c r="AF270" s="10" t="s">
        <v>120</v>
      </c>
      <c r="AG270" s="10" t="str">
        <f t="shared" si="63"/>
        <v/>
      </c>
      <c r="AH270" s="10" t="s">
        <v>55</v>
      </c>
      <c r="AI270" s="10" t="str">
        <f>VLOOKUP(G270,'Sheet 1 (2)'!$H$4:$AG$536,26,FALSE)</f>
        <v>NO</v>
      </c>
      <c r="AJ270" s="10" t="s">
        <v>82</v>
      </c>
      <c r="AK270" s="10" t="s">
        <v>55</v>
      </c>
      <c r="AL270" s="10" t="str">
        <f>VLOOKUP(G270,'Sheet 1 (2)'!$H$4:$AH$536,27,FALSE)</f>
        <v>Código CIE10</v>
      </c>
      <c r="AM270" s="10"/>
      <c r="AN270" s="10">
        <v>1</v>
      </c>
      <c r="AO270" s="10">
        <f t="shared" si="5"/>
        <v>1</v>
      </c>
      <c r="AP270" s="11" t="s">
        <v>52</v>
      </c>
      <c r="AQ270" s="11"/>
      <c r="AR270" s="11" t="s">
        <v>82</v>
      </c>
    </row>
    <row r="271" spans="1:44" ht="15.75" customHeight="1" x14ac:dyDescent="0.2">
      <c r="A271" s="10" t="s">
        <v>1147</v>
      </c>
      <c r="B271" s="10" t="s">
        <v>895</v>
      </c>
      <c r="C271" s="10" t="s">
        <v>1544</v>
      </c>
      <c r="D271" s="10" t="s">
        <v>906</v>
      </c>
      <c r="E271" s="10" t="s">
        <v>1548</v>
      </c>
      <c r="F271" s="10" t="s">
        <v>963</v>
      </c>
      <c r="G271" s="10" t="s">
        <v>1604</v>
      </c>
      <c r="H271" s="10" t="s">
        <v>1605</v>
      </c>
      <c r="I271" s="10" t="s">
        <v>82</v>
      </c>
      <c r="J271" s="10"/>
      <c r="K271" s="10"/>
      <c r="L271" s="10" t="s">
        <v>1561</v>
      </c>
      <c r="M271" s="10" t="s">
        <v>2400</v>
      </c>
      <c r="N271" s="10" t="s">
        <v>55</v>
      </c>
      <c r="O271" s="10" t="str">
        <f>VLOOKUP(G271,'Sheet 1 (2)'!$H$4:$M$536,6,FALSE)</f>
        <v/>
      </c>
      <c r="P271" s="10" t="str">
        <f t="shared" si="59"/>
        <v/>
      </c>
      <c r="Q271" s="10"/>
      <c r="R271" s="10" t="s">
        <v>2402</v>
      </c>
      <c r="S271" s="10" t="s">
        <v>55</v>
      </c>
      <c r="T271" s="10" t="str">
        <f>VLOOKUP(G271,'Sheet 1 (2)'!$H$4:$O$536,8,FALSE)</f>
        <v/>
      </c>
      <c r="U271" s="10" t="str">
        <f t="shared" si="66"/>
        <v/>
      </c>
      <c r="V271" s="10" t="s">
        <v>2382</v>
      </c>
      <c r="W271" s="10" t="s">
        <v>55</v>
      </c>
      <c r="X271" s="10" t="str">
        <f>VLOOKUP(G271,'Sheet 1 (2)'!$H$4:$Q$536,10,FALSE)</f>
        <v/>
      </c>
      <c r="Y271" s="10" t="str">
        <f t="shared" si="61"/>
        <v/>
      </c>
      <c r="Z271" s="10"/>
      <c r="AA271" s="10" t="s">
        <v>55</v>
      </c>
      <c r="AB271" s="10" t="str">
        <f>VLOOKUP(G271,'Sheet 1 (2)'!$H$4:$S$536,12,FALSE)</f>
        <v/>
      </c>
      <c r="AC271" s="10" t="s">
        <v>2404</v>
      </c>
      <c r="AD271" s="10" t="s">
        <v>55</v>
      </c>
      <c r="AE271" s="10" t="str">
        <f>VLOOKUP(G271,'Sheet 1 (2)'!$H$4:$AF$536,25,FALSE)</f>
        <v/>
      </c>
      <c r="AF271" s="10" t="s">
        <v>1771</v>
      </c>
      <c r="AG271" s="10" t="str">
        <f t="shared" si="63"/>
        <v/>
      </c>
      <c r="AH271" s="10" t="s">
        <v>55</v>
      </c>
      <c r="AI271" s="10" t="str">
        <f>VLOOKUP(G271,'Sheet 1 (2)'!$H$4:$AG$536,26,FALSE)</f>
        <v>NO</v>
      </c>
      <c r="AJ271" s="10" t="s">
        <v>82</v>
      </c>
      <c r="AK271" s="10" t="s">
        <v>55</v>
      </c>
      <c r="AL271" s="10" t="str">
        <f>VLOOKUP(G271,'Sheet 1 (2)'!$H$4:$AH$536,27,FALSE)</f>
        <v>Código CIE10</v>
      </c>
      <c r="AM271" s="10"/>
      <c r="AN271" s="10">
        <v>1</v>
      </c>
      <c r="AO271" s="10">
        <f t="shared" si="5"/>
        <v>1</v>
      </c>
      <c r="AP271" s="11" t="s">
        <v>52</v>
      </c>
      <c r="AQ271" s="11"/>
      <c r="AR271" s="11" t="s">
        <v>82</v>
      </c>
    </row>
    <row r="272" spans="1:44" ht="15.75" customHeight="1" x14ac:dyDescent="0.2">
      <c r="A272" s="10" t="s">
        <v>1147</v>
      </c>
      <c r="B272" s="10" t="s">
        <v>895</v>
      </c>
      <c r="C272" s="10" t="s">
        <v>1544</v>
      </c>
      <c r="D272" s="10" t="s">
        <v>906</v>
      </c>
      <c r="E272" s="10" t="s">
        <v>1548</v>
      </c>
      <c r="F272" s="10" t="s">
        <v>963</v>
      </c>
      <c r="G272" s="10" t="s">
        <v>1610</v>
      </c>
      <c r="H272" s="10" t="s">
        <v>1611</v>
      </c>
      <c r="I272" s="10" t="s">
        <v>82</v>
      </c>
      <c r="J272" s="10"/>
      <c r="K272" s="10"/>
      <c r="L272" s="10" t="s">
        <v>1632</v>
      </c>
      <c r="M272" s="10" t="s">
        <v>2408</v>
      </c>
      <c r="N272" s="10" t="s">
        <v>55</v>
      </c>
      <c r="O272" s="10" t="str">
        <f>VLOOKUP(G272,'Sheet 1 (2)'!$H$4:$M$536,6,FALSE)</f>
        <v/>
      </c>
      <c r="P272" s="10" t="str">
        <f t="shared" si="59"/>
        <v/>
      </c>
      <c r="Q272" s="10"/>
      <c r="R272" s="10" t="s">
        <v>2382</v>
      </c>
      <c r="S272" s="10" t="s">
        <v>55</v>
      </c>
      <c r="T272" s="10" t="str">
        <f>VLOOKUP(G272,'Sheet 1 (2)'!$H$4:$O$536,8,FALSE)</f>
        <v/>
      </c>
      <c r="U272" s="10" t="str">
        <f t="shared" si="66"/>
        <v/>
      </c>
      <c r="V272" s="10" t="s">
        <v>2410</v>
      </c>
      <c r="W272" s="10" t="s">
        <v>55</v>
      </c>
      <c r="X272" s="10" t="str">
        <f>VLOOKUP(G272,'Sheet 1 (2)'!$H$4:$Q$536,10,FALSE)</f>
        <v/>
      </c>
      <c r="Y272" s="10" t="str">
        <f t="shared" si="61"/>
        <v/>
      </c>
      <c r="Z272" s="10"/>
      <c r="AA272" s="10" t="s">
        <v>55</v>
      </c>
      <c r="AB272" s="10" t="str">
        <f>VLOOKUP(G272,'Sheet 1 (2)'!$H$4:$S$536,12,FALSE)</f>
        <v/>
      </c>
      <c r="AC272" s="10" t="s">
        <v>2411</v>
      </c>
      <c r="AD272" s="10" t="s">
        <v>55</v>
      </c>
      <c r="AE272" s="10" t="str">
        <f>VLOOKUP(G272,'Sheet 1 (2)'!$H$4:$AF$536,25,FALSE)</f>
        <v/>
      </c>
      <c r="AF272" s="10" t="s">
        <v>2412</v>
      </c>
      <c r="AG272" s="10" t="str">
        <f t="shared" si="63"/>
        <v/>
      </c>
      <c r="AH272" s="10" t="s">
        <v>55</v>
      </c>
      <c r="AI272" s="10" t="str">
        <f>VLOOKUP(G272,'Sheet 1 (2)'!$H$4:$AG$536,26,FALSE)</f>
        <v>NO</v>
      </c>
      <c r="AJ272" s="10" t="s">
        <v>82</v>
      </c>
      <c r="AK272" s="10" t="s">
        <v>55</v>
      </c>
      <c r="AL272" s="10" t="str">
        <f>VLOOKUP(G272,'Sheet 1 (2)'!$H$4:$AH$536,27,FALSE)</f>
        <v>Código CIE10</v>
      </c>
      <c r="AM272" s="10" t="s">
        <v>2416</v>
      </c>
      <c r="AN272" s="10">
        <v>1</v>
      </c>
      <c r="AO272" s="10">
        <f t="shared" si="5"/>
        <v>1</v>
      </c>
      <c r="AP272" s="11" t="s">
        <v>52</v>
      </c>
      <c r="AQ272" s="11"/>
      <c r="AR272" s="11" t="s">
        <v>82</v>
      </c>
    </row>
    <row r="273" spans="1:44" ht="15.75" customHeight="1" x14ac:dyDescent="0.2">
      <c r="A273" s="10" t="s">
        <v>1147</v>
      </c>
      <c r="B273" s="10" t="s">
        <v>895</v>
      </c>
      <c r="C273" s="10" t="s">
        <v>1544</v>
      </c>
      <c r="D273" s="10" t="s">
        <v>906</v>
      </c>
      <c r="E273" s="10" t="s">
        <v>1548</v>
      </c>
      <c r="F273" s="10" t="s">
        <v>963</v>
      </c>
      <c r="G273" s="10" t="s">
        <v>1619</v>
      </c>
      <c r="H273" s="10" t="s">
        <v>1621</v>
      </c>
      <c r="I273" s="10" t="s">
        <v>82</v>
      </c>
      <c r="J273" s="10"/>
      <c r="K273" s="10"/>
      <c r="L273" s="10" t="s">
        <v>1632</v>
      </c>
      <c r="M273" s="10" t="s">
        <v>2418</v>
      </c>
      <c r="N273" s="10" t="s">
        <v>55</v>
      </c>
      <c r="O273" s="10" t="str">
        <f>VLOOKUP(G273,'Sheet 1 (2)'!$H$4:$M$536,6,FALSE)</f>
        <v/>
      </c>
      <c r="P273" s="10" t="str">
        <f t="shared" si="59"/>
        <v/>
      </c>
      <c r="Q273" s="10"/>
      <c r="R273" s="10" t="s">
        <v>2402</v>
      </c>
      <c r="S273" s="10" t="s">
        <v>55</v>
      </c>
      <c r="T273" s="10" t="str">
        <f>VLOOKUP(G273,'Sheet 1 (2)'!$H$4:$O$536,8,FALSE)</f>
        <v/>
      </c>
      <c r="U273" s="10" t="str">
        <f t="shared" si="66"/>
        <v/>
      </c>
      <c r="V273" s="10" t="s">
        <v>2382</v>
      </c>
      <c r="W273" s="10" t="s">
        <v>55</v>
      </c>
      <c r="X273" s="10" t="str">
        <f>VLOOKUP(G273,'Sheet 1 (2)'!$H$4:$Q$536,10,FALSE)</f>
        <v/>
      </c>
      <c r="Y273" s="10" t="str">
        <f t="shared" si="61"/>
        <v/>
      </c>
      <c r="Z273" s="10"/>
      <c r="AA273" s="10" t="s">
        <v>55</v>
      </c>
      <c r="AB273" s="10" t="str">
        <f>VLOOKUP(G273,'Sheet 1 (2)'!$H$4:$S$536,12,FALSE)</f>
        <v/>
      </c>
      <c r="AC273" s="10" t="s">
        <v>2419</v>
      </c>
      <c r="AD273" s="10" t="s">
        <v>55</v>
      </c>
      <c r="AE273" s="10" t="str">
        <f>VLOOKUP(G273,'Sheet 1 (2)'!$H$4:$AF$536,25,FALSE)</f>
        <v/>
      </c>
      <c r="AF273" s="10" t="s">
        <v>120</v>
      </c>
      <c r="AG273" s="10" t="str">
        <f t="shared" si="63"/>
        <v/>
      </c>
      <c r="AH273" s="10" t="s">
        <v>55</v>
      </c>
      <c r="AI273" s="10" t="str">
        <f>VLOOKUP(G273,'Sheet 1 (2)'!$H$4:$AG$536,26,FALSE)</f>
        <v>NO</v>
      </c>
      <c r="AJ273" s="10" t="s">
        <v>82</v>
      </c>
      <c r="AK273" s="10" t="s">
        <v>55</v>
      </c>
      <c r="AL273" s="10" t="str">
        <f>VLOOKUP(G273,'Sheet 1 (2)'!$H$4:$AH$536,27,FALSE)</f>
        <v>Nos enviarán el CDC o podría definirse las metas con el HIS con diagnóstico dep este con lab=p y d.
Unidad notificación =establecimiento de salud</v>
      </c>
      <c r="AM273" s="10"/>
      <c r="AN273" s="10">
        <v>1</v>
      </c>
      <c r="AO273" s="10">
        <f t="shared" si="5"/>
        <v>1</v>
      </c>
      <c r="AP273" s="11"/>
      <c r="AQ273" s="11"/>
      <c r="AR273" s="11" t="s">
        <v>82</v>
      </c>
    </row>
    <row r="274" spans="1:44" ht="15.75" customHeight="1" x14ac:dyDescent="0.2">
      <c r="A274" s="10" t="s">
        <v>1147</v>
      </c>
      <c r="B274" s="10" t="s">
        <v>895</v>
      </c>
      <c r="C274" s="10" t="s">
        <v>1544</v>
      </c>
      <c r="D274" s="10" t="s">
        <v>906</v>
      </c>
      <c r="E274" s="10" t="s">
        <v>1548</v>
      </c>
      <c r="F274" s="10" t="s">
        <v>963</v>
      </c>
      <c r="G274" s="10" t="s">
        <v>1631</v>
      </c>
      <c r="H274" s="10" t="s">
        <v>1633</v>
      </c>
      <c r="I274" s="10" t="s">
        <v>82</v>
      </c>
      <c r="J274" s="10"/>
      <c r="K274" s="10"/>
      <c r="L274" s="10" t="s">
        <v>1561</v>
      </c>
      <c r="M274" s="10" t="s">
        <v>2423</v>
      </c>
      <c r="N274" s="10" t="s">
        <v>55</v>
      </c>
      <c r="O274" s="10" t="str">
        <f>VLOOKUP(G274,'Sheet 1 (2)'!$H$4:$M$536,6,FALSE)</f>
        <v/>
      </c>
      <c r="P274" s="10" t="s">
        <v>2425</v>
      </c>
      <c r="Q274" s="10"/>
      <c r="R274" s="10" t="s">
        <v>2370</v>
      </c>
      <c r="S274" s="10" t="s">
        <v>55</v>
      </c>
      <c r="T274" s="10" t="str">
        <f>VLOOKUP(G274,'Sheet 1 (2)'!$H$4:$O$536,8,FALSE)</f>
        <v/>
      </c>
      <c r="U274" s="10" t="s">
        <v>264</v>
      </c>
      <c r="V274" s="10" t="s">
        <v>2382</v>
      </c>
      <c r="W274" s="10" t="s">
        <v>55</v>
      </c>
      <c r="X274" s="10" t="str">
        <f>VLOOKUP(G274,'Sheet 1 (2)'!$H$4:$Q$536,10,FALSE)</f>
        <v/>
      </c>
      <c r="Y274" s="10" t="str">
        <f t="shared" si="61"/>
        <v/>
      </c>
      <c r="Z274" s="10"/>
      <c r="AA274" s="10" t="s">
        <v>55</v>
      </c>
      <c r="AB274" s="10" t="str">
        <f>VLOOKUP(G274,'Sheet 1 (2)'!$H$4:$S$536,12,FALSE)</f>
        <v/>
      </c>
      <c r="AC274" s="10" t="s">
        <v>2426</v>
      </c>
      <c r="AD274" s="10" t="s">
        <v>55</v>
      </c>
      <c r="AE274" s="10" t="str">
        <f>VLOOKUP(G274,'Sheet 1 (2)'!$H$4:$AF$536,25,FALSE)</f>
        <v/>
      </c>
      <c r="AF274" s="10" t="s">
        <v>147</v>
      </c>
      <c r="AG274" s="10" t="str">
        <f t="shared" si="63"/>
        <v/>
      </c>
      <c r="AH274" s="10" t="s">
        <v>55</v>
      </c>
      <c r="AI274" s="10" t="str">
        <f>VLOOKUP(G274,'Sheet 1 (2)'!$H$4:$AG$536,26,FALSE)</f>
        <v>NO</v>
      </c>
      <c r="AJ274" s="10" t="s">
        <v>82</v>
      </c>
      <c r="AK274" s="10" t="s">
        <v>55</v>
      </c>
      <c r="AL274" s="10" t="str">
        <f>VLOOKUP(G274,'Sheet 1 (2)'!$H$4:$AH$536,27,FALSE)</f>
        <v>Solo programar laboratorios de referencia regional. Ver si cuenta con la información del año anterior.</v>
      </c>
      <c r="AM274" s="10" t="str">
        <f>IF(AK274&lt;&gt;"",AK274,AL274)</f>
        <v>Solo programar laboratorios de referencia regional. Ver si cuenta con la información del año anterior.</v>
      </c>
      <c r="AN274" s="10">
        <v>1</v>
      </c>
      <c r="AO274" s="10">
        <f t="shared" si="5"/>
        <v>1</v>
      </c>
      <c r="AP274" s="11" t="s">
        <v>52</v>
      </c>
      <c r="AQ274" s="11"/>
      <c r="AR274" s="11" t="s">
        <v>82</v>
      </c>
    </row>
    <row r="275" spans="1:44" ht="15.75" customHeight="1" x14ac:dyDescent="0.2">
      <c r="A275" s="10" t="s">
        <v>1147</v>
      </c>
      <c r="B275" s="10" t="s">
        <v>895</v>
      </c>
      <c r="C275" s="10" t="s">
        <v>1544</v>
      </c>
      <c r="D275" s="10" t="s">
        <v>906</v>
      </c>
      <c r="E275" s="10" t="s">
        <v>1548</v>
      </c>
      <c r="F275" s="10" t="s">
        <v>963</v>
      </c>
      <c r="G275" s="10" t="s">
        <v>1638</v>
      </c>
      <c r="H275" s="10" t="s">
        <v>1640</v>
      </c>
      <c r="I275" s="10" t="s">
        <v>82</v>
      </c>
      <c r="J275" s="10"/>
      <c r="K275" s="10"/>
      <c r="L275" s="10" t="s">
        <v>1632</v>
      </c>
      <c r="M275" s="10" t="s">
        <v>2431</v>
      </c>
      <c r="N275" s="10" t="s">
        <v>55</v>
      </c>
      <c r="O275" s="10" t="str">
        <f>VLOOKUP(G275,'Sheet 1 (2)'!$H$4:$M$536,6,FALSE)</f>
        <v/>
      </c>
      <c r="P275" s="10" t="s">
        <v>2432</v>
      </c>
      <c r="Q275" s="10"/>
      <c r="R275" s="10" t="s">
        <v>2402</v>
      </c>
      <c r="S275" s="10" t="s">
        <v>55</v>
      </c>
      <c r="T275" s="10" t="str">
        <f>VLOOKUP(G275,'Sheet 1 (2)'!$H$4:$O$536,8,FALSE)</f>
        <v/>
      </c>
      <c r="U275" s="10" t="s">
        <v>264</v>
      </c>
      <c r="V275" s="10" t="s">
        <v>2382</v>
      </c>
      <c r="W275" s="10" t="s">
        <v>55</v>
      </c>
      <c r="X275" s="10" t="str">
        <f>VLOOKUP(G275,'Sheet 1 (2)'!$H$4:$Q$536,10,FALSE)</f>
        <v/>
      </c>
      <c r="Y275" s="10" t="str">
        <f t="shared" si="61"/>
        <v/>
      </c>
      <c r="Z275" s="10"/>
      <c r="AA275" s="10" t="s">
        <v>55</v>
      </c>
      <c r="AB275" s="10" t="str">
        <f>VLOOKUP(G275,'Sheet 1 (2)'!$H$4:$S$536,12,FALSE)</f>
        <v/>
      </c>
      <c r="AC275" s="10" t="s">
        <v>2433</v>
      </c>
      <c r="AD275" s="10" t="s">
        <v>55</v>
      </c>
      <c r="AE275" s="10" t="str">
        <f>VLOOKUP(G275,'Sheet 1 (2)'!$H$4:$AF$536,25,FALSE)</f>
        <v/>
      </c>
      <c r="AF275" s="10" t="s">
        <v>585</v>
      </c>
      <c r="AG275" s="10" t="str">
        <f t="shared" si="63"/>
        <v/>
      </c>
      <c r="AH275" s="10" t="s">
        <v>55</v>
      </c>
      <c r="AI275" s="10" t="str">
        <f>VLOOKUP(G275,'Sheet 1 (2)'!$H$4:$AG$536,26,FALSE)</f>
        <v>NO</v>
      </c>
      <c r="AJ275" s="10" t="s">
        <v>82</v>
      </c>
      <c r="AK275" s="10" t="s">
        <v>55</v>
      </c>
      <c r="AL275" s="10" t="str">
        <f>VLOOKUP(G275,'Sheet 1 (2)'!$H$4:$AH$536,27,FALSE)</f>
        <v>Código CIE10</v>
      </c>
      <c r="AM275" s="10"/>
      <c r="AN275" s="10">
        <v>1</v>
      </c>
      <c r="AO275" s="10">
        <f t="shared" si="5"/>
        <v>1</v>
      </c>
      <c r="AP275" s="11"/>
      <c r="AQ275" s="11"/>
      <c r="AR275" s="11" t="s">
        <v>82</v>
      </c>
    </row>
    <row r="276" spans="1:44" ht="15.75" customHeight="1" x14ac:dyDescent="0.2">
      <c r="A276" s="10" t="s">
        <v>1147</v>
      </c>
      <c r="B276" s="10" t="s">
        <v>895</v>
      </c>
      <c r="C276" s="10" t="s">
        <v>1544</v>
      </c>
      <c r="D276" s="10" t="s">
        <v>906</v>
      </c>
      <c r="E276" s="10" t="s">
        <v>1548</v>
      </c>
      <c r="F276" s="10" t="s">
        <v>963</v>
      </c>
      <c r="G276" s="10" t="s">
        <v>1643</v>
      </c>
      <c r="H276" s="10" t="s">
        <v>1644</v>
      </c>
      <c r="I276" s="10" t="s">
        <v>82</v>
      </c>
      <c r="J276" s="10"/>
      <c r="K276" s="10"/>
      <c r="L276" s="10" t="s">
        <v>1561</v>
      </c>
      <c r="M276" s="10" t="s">
        <v>2438</v>
      </c>
      <c r="N276" s="10" t="s">
        <v>55</v>
      </c>
      <c r="O276" s="10" t="str">
        <f>VLOOKUP(G276,'Sheet 1 (2)'!$H$4:$M$536,6,FALSE)</f>
        <v/>
      </c>
      <c r="P276" s="10" t="str">
        <f t="shared" ref="P276:P432" si="67">IF(N276&lt;&gt;"",N276,O276)</f>
        <v/>
      </c>
      <c r="Q276" s="10"/>
      <c r="R276" s="10" t="s">
        <v>2382</v>
      </c>
      <c r="S276" s="10" t="s">
        <v>55</v>
      </c>
      <c r="T276" s="10" t="str">
        <f>VLOOKUP(G276,'Sheet 1 (2)'!$H$4:$O$536,8,FALSE)</f>
        <v/>
      </c>
      <c r="U276" s="10" t="str">
        <f>IF(S276&lt;&gt;"",S276,T276)</f>
        <v/>
      </c>
      <c r="V276" s="10" t="s">
        <v>2402</v>
      </c>
      <c r="W276" s="10" t="s">
        <v>55</v>
      </c>
      <c r="X276" s="10" t="str">
        <f>VLOOKUP(G276,'Sheet 1 (2)'!$H$4:$Q$536,10,FALSE)</f>
        <v/>
      </c>
      <c r="Y276" s="10" t="str">
        <f t="shared" si="61"/>
        <v/>
      </c>
      <c r="Z276" s="10"/>
      <c r="AA276" s="10" t="s">
        <v>55</v>
      </c>
      <c r="AB276" s="10" t="str">
        <f>VLOOKUP(G276,'Sheet 1 (2)'!$H$4:$S$536,12,FALSE)</f>
        <v/>
      </c>
      <c r="AC276" s="10" t="s">
        <v>2433</v>
      </c>
      <c r="AD276" s="10" t="s">
        <v>55</v>
      </c>
      <c r="AE276" s="10" t="str">
        <f>VLOOKUP(G276,'Sheet 1 (2)'!$H$4:$AF$536,25,FALSE)</f>
        <v/>
      </c>
      <c r="AF276" s="10" t="s">
        <v>2441</v>
      </c>
      <c r="AG276" s="10" t="str">
        <f t="shared" si="63"/>
        <v/>
      </c>
      <c r="AH276" s="10" t="s">
        <v>55</v>
      </c>
      <c r="AI276" s="10" t="str">
        <f>VLOOKUP(G276,'Sheet 1 (2)'!$H$4:$AG$536,26,FALSE)</f>
        <v>NO</v>
      </c>
      <c r="AJ276" s="10" t="s">
        <v>82</v>
      </c>
      <c r="AK276" s="10" t="s">
        <v>55</v>
      </c>
      <c r="AL276" s="10" t="str">
        <f>VLOOKUP(G276,'Sheet 1 (2)'!$H$4:$AH$536,27,FALSE)</f>
        <v>Consulta. Falta código CIE10</v>
      </c>
      <c r="AM276" s="10"/>
      <c r="AN276" s="10">
        <v>1</v>
      </c>
      <c r="AO276" s="10">
        <f t="shared" si="5"/>
        <v>1</v>
      </c>
      <c r="AP276" s="11"/>
      <c r="AQ276" s="11"/>
      <c r="AR276" s="11" t="s">
        <v>82</v>
      </c>
    </row>
    <row r="277" spans="1:44" ht="15.75" customHeight="1" x14ac:dyDescent="0.2">
      <c r="A277" s="10" t="s">
        <v>1147</v>
      </c>
      <c r="B277" s="10" t="s">
        <v>895</v>
      </c>
      <c r="C277" s="10" t="s">
        <v>1544</v>
      </c>
      <c r="D277" s="10" t="s">
        <v>906</v>
      </c>
      <c r="E277" s="10" t="s">
        <v>1548</v>
      </c>
      <c r="F277" s="10" t="s">
        <v>963</v>
      </c>
      <c r="G277" s="10" t="s">
        <v>1647</v>
      </c>
      <c r="H277" s="10" t="s">
        <v>1649</v>
      </c>
      <c r="I277" s="10" t="s">
        <v>82</v>
      </c>
      <c r="J277" s="10"/>
      <c r="K277" s="10"/>
      <c r="L277" s="10" t="s">
        <v>1561</v>
      </c>
      <c r="M277" s="10" t="s">
        <v>2444</v>
      </c>
      <c r="N277" s="10" t="s">
        <v>55</v>
      </c>
      <c r="O277" s="10" t="str">
        <f>VLOOKUP(G277,'Sheet 1 (2)'!$H$4:$M$536,6,FALSE)</f>
        <v/>
      </c>
      <c r="P277" s="10" t="str">
        <f t="shared" si="67"/>
        <v/>
      </c>
      <c r="Q277" s="10"/>
      <c r="R277" s="10" t="s">
        <v>2445</v>
      </c>
      <c r="S277" s="10" t="s">
        <v>55</v>
      </c>
      <c r="T277" s="10" t="str">
        <f>VLOOKUP(G277,'Sheet 1 (2)'!$H$4:$O$536,8,FALSE)</f>
        <v/>
      </c>
      <c r="U277" s="10" t="s">
        <v>264</v>
      </c>
      <c r="V277" s="10" t="s">
        <v>2446</v>
      </c>
      <c r="W277" s="10" t="s">
        <v>55</v>
      </c>
      <c r="X277" s="10" t="str">
        <f>VLOOKUP(G277,'Sheet 1 (2)'!$H$4:$Q$536,10,FALSE)</f>
        <v/>
      </c>
      <c r="Y277" s="10" t="str">
        <f t="shared" si="61"/>
        <v/>
      </c>
      <c r="Z277" s="10" t="s">
        <v>2450</v>
      </c>
      <c r="AA277" s="10" t="s">
        <v>55</v>
      </c>
      <c r="AB277" s="10" t="str">
        <f>VLOOKUP(G277,'Sheet 1 (2)'!$H$4:$S$536,12,FALSE)</f>
        <v/>
      </c>
      <c r="AC277" s="10" t="str">
        <f t="shared" ref="AC277:AC432" si="68">IF(AA277&lt;&gt;"",AA277,AB277)</f>
        <v/>
      </c>
      <c r="AD277" s="10" t="s">
        <v>55</v>
      </c>
      <c r="AE277" s="10" t="str">
        <f>VLOOKUP(G277,'Sheet 1 (2)'!$H$4:$AF$536,25,FALSE)</f>
        <v/>
      </c>
      <c r="AF277" s="10" t="s">
        <v>367</v>
      </c>
      <c r="AG277" s="10" t="str">
        <f t="shared" si="63"/>
        <v/>
      </c>
      <c r="AH277" s="10" t="s">
        <v>55</v>
      </c>
      <c r="AI277" s="10" t="str">
        <f>VLOOKUP(G277,'Sheet 1 (2)'!$H$4:$AG$536,26,FALSE)</f>
        <v>NO</v>
      </c>
      <c r="AJ277" s="10" t="s">
        <v>52</v>
      </c>
      <c r="AK277" s="10" t="s">
        <v>55</v>
      </c>
      <c r="AL277" s="10" t="str">
        <f>VLOOKUP(G277,'Sheet 1 (2)'!$H$4:$AH$536,27,FALSE)</f>
        <v>No se va a calcular</v>
      </c>
      <c r="AM277" s="10" t="s">
        <v>2452</v>
      </c>
      <c r="AN277" s="10">
        <v>1</v>
      </c>
      <c r="AO277" s="10">
        <f t="shared" si="5"/>
        <v>0</v>
      </c>
      <c r="AP277" s="11"/>
      <c r="AQ277" s="11"/>
      <c r="AR277" s="11" t="s">
        <v>82</v>
      </c>
    </row>
    <row r="278" spans="1:44" ht="15.75" customHeight="1" x14ac:dyDescent="0.2">
      <c r="A278" s="10" t="s">
        <v>1147</v>
      </c>
      <c r="B278" s="10" t="s">
        <v>895</v>
      </c>
      <c r="C278" s="10" t="s">
        <v>1544</v>
      </c>
      <c r="D278" s="10" t="s">
        <v>906</v>
      </c>
      <c r="E278" s="10" t="s">
        <v>1548</v>
      </c>
      <c r="F278" s="10" t="s">
        <v>963</v>
      </c>
      <c r="G278" s="10" t="s">
        <v>1655</v>
      </c>
      <c r="H278" s="10" t="s">
        <v>2453</v>
      </c>
      <c r="I278" s="10" t="s">
        <v>82</v>
      </c>
      <c r="J278" s="10"/>
      <c r="K278" s="10"/>
      <c r="L278" s="10" t="s">
        <v>1561</v>
      </c>
      <c r="M278" s="10" t="s">
        <v>2454</v>
      </c>
      <c r="N278" s="10" t="s">
        <v>55</v>
      </c>
      <c r="O278" s="10" t="str">
        <f>VLOOKUP(G278,'Sheet 1 (2)'!$H$4:$M$536,6,FALSE)</f>
        <v/>
      </c>
      <c r="P278" s="10" t="str">
        <f t="shared" si="67"/>
        <v/>
      </c>
      <c r="Q278" s="10"/>
      <c r="R278" s="10" t="s">
        <v>2455</v>
      </c>
      <c r="S278" s="10" t="s">
        <v>55</v>
      </c>
      <c r="T278" s="10" t="str">
        <f>VLOOKUP(G278,'Sheet 1 (2)'!$H$4:$O$536,8,FALSE)</f>
        <v/>
      </c>
      <c r="U278" s="10" t="str">
        <f t="shared" ref="U278:U432" si="69">IF(S278&lt;&gt;"",S278,T278)</f>
        <v/>
      </c>
      <c r="V278" s="10"/>
      <c r="W278" s="10" t="s">
        <v>55</v>
      </c>
      <c r="X278" s="10" t="str">
        <f>VLOOKUP(G278,'Sheet 1 (2)'!$H$4:$Q$536,10,FALSE)</f>
        <v/>
      </c>
      <c r="Y278" s="10" t="str">
        <f t="shared" si="61"/>
        <v/>
      </c>
      <c r="Z278" s="10" t="s">
        <v>2450</v>
      </c>
      <c r="AA278" s="10" t="s">
        <v>55</v>
      </c>
      <c r="AB278" s="10" t="str">
        <f>VLOOKUP(G278,'Sheet 1 (2)'!$H$4:$S$536,12,FALSE)</f>
        <v/>
      </c>
      <c r="AC278" s="10" t="str">
        <f t="shared" si="68"/>
        <v/>
      </c>
      <c r="AD278" s="10" t="s">
        <v>55</v>
      </c>
      <c r="AE278" s="10" t="str">
        <f>VLOOKUP(G278,'Sheet 1 (2)'!$H$4:$AF$536,25,FALSE)</f>
        <v/>
      </c>
      <c r="AF278" s="10" t="s">
        <v>2441</v>
      </c>
      <c r="AG278" s="10" t="str">
        <f t="shared" si="63"/>
        <v/>
      </c>
      <c r="AH278" s="10" t="s">
        <v>55</v>
      </c>
      <c r="AI278" s="10" t="str">
        <f>VLOOKUP(G278,'Sheet 1 (2)'!$H$4:$AG$536,26,FALSE)</f>
        <v>SI</v>
      </c>
      <c r="AJ278" s="10" t="s">
        <v>82</v>
      </c>
      <c r="AK278" s="10" t="s">
        <v>55</v>
      </c>
      <c r="AL278" s="10" t="str">
        <f>VLOOKUP(G278,'Sheet 1 (2)'!$H$4:$AH$536,27,FALSE)</f>
        <v>Consulta. Se podría utilizar única fuente de información HIS</v>
      </c>
      <c r="AM278" s="10" t="str">
        <f t="shared" ref="AM278:AM289" si="70">IF(AK278&lt;&gt;"",AK278,AL278)</f>
        <v>Consulta. Se podría utilizar única fuente de información HIS</v>
      </c>
      <c r="AN278" s="10">
        <v>1</v>
      </c>
      <c r="AO278" s="10">
        <f t="shared" si="5"/>
        <v>1</v>
      </c>
      <c r="AP278" s="11"/>
      <c r="AQ278" s="11"/>
      <c r="AR278" s="11" t="s">
        <v>82</v>
      </c>
    </row>
    <row r="279" spans="1:44" ht="15.75" customHeight="1" x14ac:dyDescent="0.2">
      <c r="A279" s="10" t="s">
        <v>1147</v>
      </c>
      <c r="B279" s="10" t="s">
        <v>895</v>
      </c>
      <c r="C279" s="10" t="s">
        <v>1544</v>
      </c>
      <c r="D279" s="10" t="s">
        <v>906</v>
      </c>
      <c r="E279" s="10" t="s">
        <v>1548</v>
      </c>
      <c r="F279" s="10" t="s">
        <v>963</v>
      </c>
      <c r="G279" s="10" t="s">
        <v>1658</v>
      </c>
      <c r="H279" s="10" t="s">
        <v>1659</v>
      </c>
      <c r="I279" s="10" t="s">
        <v>82</v>
      </c>
      <c r="J279" s="10"/>
      <c r="K279" s="10"/>
      <c r="L279" s="10" t="s">
        <v>1632</v>
      </c>
      <c r="M279" s="10" t="s">
        <v>2463</v>
      </c>
      <c r="N279" s="10" t="s">
        <v>55</v>
      </c>
      <c r="O279" s="10" t="str">
        <f>VLOOKUP(G279,'Sheet 1 (2)'!$H$4:$M$536,6,FALSE)</f>
        <v/>
      </c>
      <c r="P279" s="10" t="str">
        <f t="shared" si="67"/>
        <v/>
      </c>
      <c r="Q279" s="10"/>
      <c r="R279" s="10" t="s">
        <v>2445</v>
      </c>
      <c r="S279" s="10" t="s">
        <v>55</v>
      </c>
      <c r="T279" s="10" t="str">
        <f>VLOOKUP(G279,'Sheet 1 (2)'!$H$4:$O$536,8,FALSE)</f>
        <v/>
      </c>
      <c r="U279" s="10" t="str">
        <f t="shared" si="69"/>
        <v/>
      </c>
      <c r="V279" s="10" t="s">
        <v>2446</v>
      </c>
      <c r="W279" s="10" t="s">
        <v>55</v>
      </c>
      <c r="X279" s="10" t="str">
        <f>VLOOKUP(G279,'Sheet 1 (2)'!$H$4:$Q$536,10,FALSE)</f>
        <v/>
      </c>
      <c r="Y279" s="10" t="str">
        <f t="shared" si="61"/>
        <v/>
      </c>
      <c r="Z279" s="10" t="s">
        <v>2450</v>
      </c>
      <c r="AA279" s="10" t="s">
        <v>55</v>
      </c>
      <c r="AB279" s="10" t="str">
        <f>VLOOKUP(G279,'Sheet 1 (2)'!$H$4:$S$536,12,FALSE)</f>
        <v/>
      </c>
      <c r="AC279" s="10" t="str">
        <f t="shared" si="68"/>
        <v/>
      </c>
      <c r="AD279" s="10" t="s">
        <v>55</v>
      </c>
      <c r="AE279" s="10" t="str">
        <f>VLOOKUP(G279,'Sheet 1 (2)'!$H$4:$AF$536,25,FALSE)</f>
        <v/>
      </c>
      <c r="AF279" s="10" t="s">
        <v>2465</v>
      </c>
      <c r="AG279" s="10" t="str">
        <f t="shared" si="63"/>
        <v/>
      </c>
      <c r="AH279" s="10" t="s">
        <v>55</v>
      </c>
      <c r="AI279" s="10" t="str">
        <f>VLOOKUP(G279,'Sheet 1 (2)'!$H$4:$AG$536,26,FALSE)</f>
        <v>SI</v>
      </c>
      <c r="AJ279" s="10" t="s">
        <v>82</v>
      </c>
      <c r="AK279" s="10" t="s">
        <v>55</v>
      </c>
      <c r="AL279" s="10" t="str">
        <f>VLOOKUP(G279,'Sheet 1 (2)'!$H$4:$AH$536,27,FALSE)</f>
        <v>Consulta. Se podría utilizar única fuente de información HIS</v>
      </c>
      <c r="AM279" s="10" t="str">
        <f t="shared" si="70"/>
        <v>Consulta. Se podría utilizar única fuente de información HIS</v>
      </c>
      <c r="AN279" s="10">
        <v>1</v>
      </c>
      <c r="AO279" s="10">
        <f t="shared" si="5"/>
        <v>1</v>
      </c>
      <c r="AP279" s="11"/>
      <c r="AQ279" s="11"/>
      <c r="AR279" s="11" t="s">
        <v>82</v>
      </c>
    </row>
    <row r="280" spans="1:44" ht="15.75" customHeight="1" x14ac:dyDescent="0.2">
      <c r="A280" s="10" t="s">
        <v>1147</v>
      </c>
      <c r="B280" s="10" t="s">
        <v>895</v>
      </c>
      <c r="C280" s="10" t="s">
        <v>1544</v>
      </c>
      <c r="D280" s="10" t="s">
        <v>906</v>
      </c>
      <c r="E280" s="10" t="s">
        <v>1548</v>
      </c>
      <c r="F280" s="10" t="s">
        <v>963</v>
      </c>
      <c r="G280" s="10" t="s">
        <v>1663</v>
      </c>
      <c r="H280" s="10" t="s">
        <v>1664</v>
      </c>
      <c r="I280" s="10" t="s">
        <v>82</v>
      </c>
      <c r="J280" s="10"/>
      <c r="K280" s="10"/>
      <c r="L280" s="10" t="s">
        <v>1561</v>
      </c>
      <c r="M280" s="10" t="s">
        <v>2469</v>
      </c>
      <c r="N280" s="10" t="s">
        <v>55</v>
      </c>
      <c r="O280" s="10" t="str">
        <f>VLOOKUP(G280,'Sheet 1 (2)'!$H$4:$M$536,6,FALSE)</f>
        <v/>
      </c>
      <c r="P280" s="10" t="str">
        <f t="shared" si="67"/>
        <v/>
      </c>
      <c r="Q280" s="10"/>
      <c r="R280" s="10" t="s">
        <v>2470</v>
      </c>
      <c r="S280" s="10" t="s">
        <v>55</v>
      </c>
      <c r="T280" s="10" t="str">
        <f>VLOOKUP(G280,'Sheet 1 (2)'!$H$4:$O$536,8,FALSE)</f>
        <v/>
      </c>
      <c r="U280" s="10" t="str">
        <f t="shared" si="69"/>
        <v/>
      </c>
      <c r="V280" s="10"/>
      <c r="W280" s="10" t="s">
        <v>55</v>
      </c>
      <c r="X280" s="10" t="str">
        <f>VLOOKUP(G280,'Sheet 1 (2)'!$H$4:$Q$536,10,FALSE)</f>
        <v/>
      </c>
      <c r="Y280" s="10" t="str">
        <f t="shared" si="61"/>
        <v/>
      </c>
      <c r="Z280" s="10" t="s">
        <v>2472</v>
      </c>
      <c r="AA280" s="10" t="s">
        <v>55</v>
      </c>
      <c r="AB280" s="10" t="str">
        <f>VLOOKUP(G280,'Sheet 1 (2)'!$H$4:$S$536,12,FALSE)</f>
        <v/>
      </c>
      <c r="AC280" s="10" t="str">
        <f t="shared" si="68"/>
        <v/>
      </c>
      <c r="AD280" s="10" t="s">
        <v>55</v>
      </c>
      <c r="AE280" s="10" t="str">
        <f>VLOOKUP(G280,'Sheet 1 (2)'!$H$4:$AF$536,25,FALSE)</f>
        <v/>
      </c>
      <c r="AF280" s="10" t="s">
        <v>2473</v>
      </c>
      <c r="AG280" s="10" t="str">
        <f t="shared" si="63"/>
        <v/>
      </c>
      <c r="AH280" s="10" t="s">
        <v>55</v>
      </c>
      <c r="AI280" s="10" t="str">
        <f>VLOOKUP(G280,'Sheet 1 (2)'!$H$4:$AG$536,26,FALSE)</f>
        <v>SI</v>
      </c>
      <c r="AJ280" s="10" t="s">
        <v>82</v>
      </c>
      <c r="AK280" s="10" t="s">
        <v>55</v>
      </c>
      <c r="AL280" s="10" t="str">
        <f>VLOOKUP(G280,'Sheet 1 (2)'!$H$4:$AH$536,27,FALSE)</f>
        <v>Consulta. Falta fuente NET LAB. Base de áreas de riesgo</v>
      </c>
      <c r="AM280" s="10" t="str">
        <f t="shared" si="70"/>
        <v>Consulta. Falta fuente NET LAB. Base de áreas de riesgo</v>
      </c>
      <c r="AN280" s="10">
        <v>1</v>
      </c>
      <c r="AO280" s="10">
        <f t="shared" si="5"/>
        <v>1</v>
      </c>
      <c r="AP280" s="11"/>
      <c r="AQ280" s="11"/>
      <c r="AR280" s="11" t="s">
        <v>82</v>
      </c>
    </row>
    <row r="281" spans="1:44" ht="15.75" customHeight="1" x14ac:dyDescent="0.2">
      <c r="A281" s="10" t="s">
        <v>1147</v>
      </c>
      <c r="B281" s="10" t="s">
        <v>895</v>
      </c>
      <c r="C281" s="10" t="s">
        <v>1544</v>
      </c>
      <c r="D281" s="10" t="s">
        <v>906</v>
      </c>
      <c r="E281" s="10" t="s">
        <v>1548</v>
      </c>
      <c r="F281" s="10" t="s">
        <v>963</v>
      </c>
      <c r="G281" s="10" t="s">
        <v>1669</v>
      </c>
      <c r="H281" s="10" t="s">
        <v>1670</v>
      </c>
      <c r="I281" s="10" t="s">
        <v>82</v>
      </c>
      <c r="J281" s="10"/>
      <c r="K281" s="10"/>
      <c r="L281" s="10" t="s">
        <v>1632</v>
      </c>
      <c r="M281" s="10" t="s">
        <v>2477</v>
      </c>
      <c r="N281" s="10" t="s">
        <v>55</v>
      </c>
      <c r="O281" s="10" t="str">
        <f>VLOOKUP(G281,'Sheet 1 (2)'!$H$4:$M$536,6,FALSE)</f>
        <v/>
      </c>
      <c r="P281" s="10" t="str">
        <f t="shared" si="67"/>
        <v/>
      </c>
      <c r="Q281" s="10"/>
      <c r="R281" s="10" t="s">
        <v>2446</v>
      </c>
      <c r="S281" s="10" t="s">
        <v>55</v>
      </c>
      <c r="T281" s="10" t="str">
        <f>VLOOKUP(G281,'Sheet 1 (2)'!$H$4:$O$536,8,FALSE)</f>
        <v/>
      </c>
      <c r="U281" s="10" t="str">
        <f t="shared" si="69"/>
        <v/>
      </c>
      <c r="V281" s="10"/>
      <c r="W281" s="10" t="s">
        <v>55</v>
      </c>
      <c r="X281" s="10" t="str">
        <f>VLOOKUP(G281,'Sheet 1 (2)'!$H$4:$Q$536,10,FALSE)</f>
        <v/>
      </c>
      <c r="Y281" s="10" t="str">
        <f t="shared" si="61"/>
        <v/>
      </c>
      <c r="Z281" s="10" t="s">
        <v>2472</v>
      </c>
      <c r="AA281" s="10" t="s">
        <v>55</v>
      </c>
      <c r="AB281" s="10" t="str">
        <f>VLOOKUP(G281,'Sheet 1 (2)'!$H$4:$S$536,12,FALSE)</f>
        <v/>
      </c>
      <c r="AC281" s="10" t="str">
        <f t="shared" si="68"/>
        <v/>
      </c>
      <c r="AD281" s="10" t="s">
        <v>55</v>
      </c>
      <c r="AE281" s="10" t="str">
        <f>VLOOKUP(G281,'Sheet 1 (2)'!$H$4:$AF$536,25,FALSE)</f>
        <v/>
      </c>
      <c r="AF281" s="10" t="s">
        <v>2353</v>
      </c>
      <c r="AG281" s="10" t="str">
        <f t="shared" si="63"/>
        <v/>
      </c>
      <c r="AH281" s="10" t="s">
        <v>55</v>
      </c>
      <c r="AI281" s="10" t="str">
        <f>VLOOKUP(G281,'Sheet 1 (2)'!$H$4:$AG$536,26,FALSE)</f>
        <v>SI</v>
      </c>
      <c r="AJ281" s="10" t="s">
        <v>82</v>
      </c>
      <c r="AK281" s="10" t="s">
        <v>55</v>
      </c>
      <c r="AL281" s="10" t="str">
        <f>VLOOKUP(G281,'Sheet 1 (2)'!$H$4:$AH$536,27,FALSE)</f>
        <v/>
      </c>
      <c r="AM281" s="10" t="str">
        <f t="shared" si="70"/>
        <v/>
      </c>
      <c r="AN281" s="10">
        <v>1</v>
      </c>
      <c r="AO281" s="10">
        <f t="shared" si="5"/>
        <v>1</v>
      </c>
      <c r="AP281" s="11"/>
      <c r="AQ281" s="11"/>
      <c r="AR281" s="11" t="s">
        <v>82</v>
      </c>
    </row>
    <row r="282" spans="1:44" ht="15.75" customHeight="1" x14ac:dyDescent="0.2">
      <c r="A282" s="10" t="s">
        <v>1147</v>
      </c>
      <c r="B282" s="10" t="s">
        <v>895</v>
      </c>
      <c r="C282" s="10" t="s">
        <v>1544</v>
      </c>
      <c r="D282" s="10" t="s">
        <v>906</v>
      </c>
      <c r="E282" s="10" t="s">
        <v>1548</v>
      </c>
      <c r="F282" s="10" t="s">
        <v>963</v>
      </c>
      <c r="G282" s="10" t="s">
        <v>1677</v>
      </c>
      <c r="H282" s="10" t="s">
        <v>2483</v>
      </c>
      <c r="I282" s="10" t="s">
        <v>82</v>
      </c>
      <c r="J282" s="10"/>
      <c r="K282" s="10"/>
      <c r="L282" s="10" t="s">
        <v>1632</v>
      </c>
      <c r="M282" s="10" t="s">
        <v>2484</v>
      </c>
      <c r="N282" s="10" t="s">
        <v>55</v>
      </c>
      <c r="O282" s="10" t="str">
        <f>VLOOKUP(G282,'Sheet 1 (2)'!$H$4:$M$536,6,FALSE)</f>
        <v/>
      </c>
      <c r="P282" s="10" t="str">
        <f t="shared" si="67"/>
        <v/>
      </c>
      <c r="Q282" s="10"/>
      <c r="R282" s="10" t="s">
        <v>2446</v>
      </c>
      <c r="S282" s="10" t="s">
        <v>55</v>
      </c>
      <c r="T282" s="10" t="str">
        <f>VLOOKUP(G282,'Sheet 1 (2)'!$H$4:$O$536,8,FALSE)</f>
        <v/>
      </c>
      <c r="U282" s="10" t="str">
        <f t="shared" si="69"/>
        <v/>
      </c>
      <c r="V282" s="10"/>
      <c r="W282" s="10" t="s">
        <v>55</v>
      </c>
      <c r="X282" s="10" t="str">
        <f>VLOOKUP(G282,'Sheet 1 (2)'!$H$4:$Q$536,10,FALSE)</f>
        <v/>
      </c>
      <c r="Y282" s="10" t="str">
        <f t="shared" si="61"/>
        <v/>
      </c>
      <c r="Z282" s="10" t="s">
        <v>2486</v>
      </c>
      <c r="AA282" s="10" t="s">
        <v>55</v>
      </c>
      <c r="AB282" s="10" t="str">
        <f>VLOOKUP(G282,'Sheet 1 (2)'!$H$4:$S$536,12,FALSE)</f>
        <v/>
      </c>
      <c r="AC282" s="10" t="str">
        <f t="shared" si="68"/>
        <v/>
      </c>
      <c r="AD282" s="10" t="s">
        <v>55</v>
      </c>
      <c r="AE282" s="10" t="str">
        <f>VLOOKUP(G282,'Sheet 1 (2)'!$H$4:$AF$536,25,FALSE)</f>
        <v/>
      </c>
      <c r="AF282" s="10" t="s">
        <v>2487</v>
      </c>
      <c r="AG282" s="10" t="str">
        <f t="shared" si="63"/>
        <v/>
      </c>
      <c r="AH282" s="10" t="s">
        <v>55</v>
      </c>
      <c r="AI282" s="10" t="str">
        <f>VLOOKUP(G282,'Sheet 1 (2)'!$H$4:$AG$536,26,FALSE)</f>
        <v>SI</v>
      </c>
      <c r="AJ282" s="10" t="s">
        <v>82</v>
      </c>
      <c r="AK282" s="10" t="s">
        <v>55</v>
      </c>
      <c r="AL282" s="10" t="str">
        <f>VLOOKUP(G282,'Sheet 1 (2)'!$H$4:$AH$536,27,FALSE)</f>
        <v/>
      </c>
      <c r="AM282" s="10" t="str">
        <f t="shared" si="70"/>
        <v/>
      </c>
      <c r="AN282" s="10">
        <v>1</v>
      </c>
      <c r="AO282" s="10">
        <f t="shared" si="5"/>
        <v>1</v>
      </c>
      <c r="AP282" s="11"/>
      <c r="AQ282" s="11"/>
      <c r="AR282" s="11" t="s">
        <v>82</v>
      </c>
    </row>
    <row r="283" spans="1:44" ht="15.75" customHeight="1" x14ac:dyDescent="0.2">
      <c r="A283" s="10" t="s">
        <v>1147</v>
      </c>
      <c r="B283" s="10" t="s">
        <v>895</v>
      </c>
      <c r="C283" s="10" t="s">
        <v>1544</v>
      </c>
      <c r="D283" s="10" t="s">
        <v>906</v>
      </c>
      <c r="E283" s="10" t="s">
        <v>1548</v>
      </c>
      <c r="F283" s="10" t="s">
        <v>963</v>
      </c>
      <c r="G283" s="10" t="s">
        <v>1683</v>
      </c>
      <c r="H283" s="10" t="s">
        <v>1685</v>
      </c>
      <c r="I283" s="10" t="s">
        <v>82</v>
      </c>
      <c r="J283" s="10"/>
      <c r="K283" s="10"/>
      <c r="L283" s="10" t="s">
        <v>1561</v>
      </c>
      <c r="M283" s="10" t="s">
        <v>2491</v>
      </c>
      <c r="N283" s="10" t="s">
        <v>55</v>
      </c>
      <c r="O283" s="10" t="str">
        <f>VLOOKUP(G283,'Sheet 1 (2)'!$H$4:$M$536,6,FALSE)</f>
        <v/>
      </c>
      <c r="P283" s="10" t="str">
        <f t="shared" si="67"/>
        <v/>
      </c>
      <c r="Q283" s="10"/>
      <c r="R283" s="10" t="s">
        <v>2446</v>
      </c>
      <c r="S283" s="10" t="s">
        <v>55</v>
      </c>
      <c r="T283" s="10" t="str">
        <f>VLOOKUP(G283,'Sheet 1 (2)'!$H$4:$O$536,8,FALSE)</f>
        <v/>
      </c>
      <c r="U283" s="10" t="str">
        <f t="shared" si="69"/>
        <v/>
      </c>
      <c r="V283" s="10"/>
      <c r="W283" s="10" t="s">
        <v>55</v>
      </c>
      <c r="X283" s="10" t="str">
        <f>VLOOKUP(G283,'Sheet 1 (2)'!$H$4:$Q$536,10,FALSE)</f>
        <v/>
      </c>
      <c r="Y283" s="10" t="str">
        <f t="shared" si="61"/>
        <v/>
      </c>
      <c r="Z283" s="10" t="s">
        <v>2493</v>
      </c>
      <c r="AA283" s="10" t="s">
        <v>55</v>
      </c>
      <c r="AB283" s="10" t="str">
        <f>VLOOKUP(G283,'Sheet 1 (2)'!$H$4:$S$536,12,FALSE)</f>
        <v/>
      </c>
      <c r="AC283" s="10" t="str">
        <f t="shared" si="68"/>
        <v/>
      </c>
      <c r="AD283" s="10" t="s">
        <v>55</v>
      </c>
      <c r="AE283" s="10" t="str">
        <f>VLOOKUP(G283,'Sheet 1 (2)'!$H$4:$AF$536,25,FALSE)</f>
        <v/>
      </c>
      <c r="AF283" s="10" t="s">
        <v>2497</v>
      </c>
      <c r="AG283" s="10" t="str">
        <f t="shared" si="63"/>
        <v/>
      </c>
      <c r="AH283" s="10" t="s">
        <v>55</v>
      </c>
      <c r="AI283" s="10" t="str">
        <f>VLOOKUP(G283,'Sheet 1 (2)'!$H$4:$AG$536,26,FALSE)</f>
        <v>SI</v>
      </c>
      <c r="AJ283" s="10" t="s">
        <v>82</v>
      </c>
      <c r="AK283" s="10" t="s">
        <v>55</v>
      </c>
      <c r="AL283" s="10" t="str">
        <f>VLOOKUP(G283,'Sheet 1 (2)'!$H$4:$AH$536,27,FALSE)</f>
        <v/>
      </c>
      <c r="AM283" s="10" t="str">
        <f t="shared" si="70"/>
        <v/>
      </c>
      <c r="AN283" s="10">
        <v>1</v>
      </c>
      <c r="AO283" s="10">
        <f t="shared" si="5"/>
        <v>1</v>
      </c>
      <c r="AP283" s="11"/>
      <c r="AQ283" s="11"/>
      <c r="AR283" s="11" t="s">
        <v>82</v>
      </c>
    </row>
    <row r="284" spans="1:44" ht="15.75" customHeight="1" x14ac:dyDescent="0.2">
      <c r="A284" s="10" t="s">
        <v>1147</v>
      </c>
      <c r="B284" s="10" t="s">
        <v>895</v>
      </c>
      <c r="C284" s="10" t="s">
        <v>1544</v>
      </c>
      <c r="D284" s="10" t="s">
        <v>906</v>
      </c>
      <c r="E284" s="10" t="s">
        <v>1548</v>
      </c>
      <c r="F284" s="10" t="s">
        <v>963</v>
      </c>
      <c r="G284" s="10" t="s">
        <v>1689</v>
      </c>
      <c r="H284" s="10" t="s">
        <v>1690</v>
      </c>
      <c r="I284" s="10" t="s">
        <v>82</v>
      </c>
      <c r="J284" s="10"/>
      <c r="K284" s="10"/>
      <c r="L284" s="10" t="s">
        <v>1561</v>
      </c>
      <c r="M284" s="10" t="s">
        <v>2499</v>
      </c>
      <c r="N284" s="10" t="s">
        <v>55</v>
      </c>
      <c r="O284" s="10" t="str">
        <f>VLOOKUP(G284,'Sheet 1 (2)'!$H$4:$M$536,6,FALSE)</f>
        <v/>
      </c>
      <c r="P284" s="10" t="str">
        <f t="shared" si="67"/>
        <v/>
      </c>
      <c r="Q284" s="10"/>
      <c r="R284" s="10" t="s">
        <v>2446</v>
      </c>
      <c r="S284" s="10" t="s">
        <v>55</v>
      </c>
      <c r="T284" s="10" t="str">
        <f>VLOOKUP(G284,'Sheet 1 (2)'!$H$4:$O$536,8,FALSE)</f>
        <v/>
      </c>
      <c r="U284" s="10" t="str">
        <f t="shared" si="69"/>
        <v/>
      </c>
      <c r="V284" s="10"/>
      <c r="W284" s="10" t="s">
        <v>55</v>
      </c>
      <c r="X284" s="10" t="str">
        <f>VLOOKUP(G284,'Sheet 1 (2)'!$H$4:$Q$536,10,FALSE)</f>
        <v/>
      </c>
      <c r="Y284" s="10" t="str">
        <f t="shared" si="61"/>
        <v/>
      </c>
      <c r="Z284" s="10" t="s">
        <v>2500</v>
      </c>
      <c r="AA284" s="10" t="s">
        <v>55</v>
      </c>
      <c r="AB284" s="10" t="str">
        <f>VLOOKUP(G284,'Sheet 1 (2)'!$H$4:$S$536,12,FALSE)</f>
        <v/>
      </c>
      <c r="AC284" s="10" t="str">
        <f t="shared" si="68"/>
        <v/>
      </c>
      <c r="AD284" s="10" t="s">
        <v>55</v>
      </c>
      <c r="AE284" s="10" t="str">
        <f>VLOOKUP(G284,'Sheet 1 (2)'!$H$4:$AF$536,25,FALSE)</f>
        <v/>
      </c>
      <c r="AF284" s="10" t="s">
        <v>367</v>
      </c>
      <c r="AG284" s="10" t="str">
        <f t="shared" si="63"/>
        <v/>
      </c>
      <c r="AH284" s="10" t="s">
        <v>55</v>
      </c>
      <c r="AI284" s="10" t="str">
        <f>VLOOKUP(G284,'Sheet 1 (2)'!$H$4:$AG$536,26,FALSE)</f>
        <v>NO</v>
      </c>
      <c r="AJ284" s="10" t="s">
        <v>52</v>
      </c>
      <c r="AK284" s="10" t="s">
        <v>55</v>
      </c>
      <c r="AL284" s="10" t="str">
        <f>VLOOKUP(G284,'Sheet 1 (2)'!$H$4:$AH$536,27,FALSE)</f>
        <v>Consulta. Falta fuente NET LAB. Base de áreas de riesgo. Base que vincula II.EE con establecimiento de salud</v>
      </c>
      <c r="AM284" s="10" t="str">
        <f t="shared" si="70"/>
        <v>Consulta. Falta fuente NET LAB. Base de áreas de riesgo. Base que vincula II.EE con establecimiento de salud</v>
      </c>
      <c r="AN284" s="10">
        <v>1</v>
      </c>
      <c r="AO284" s="10">
        <f t="shared" si="5"/>
        <v>0</v>
      </c>
      <c r="AP284" s="11"/>
      <c r="AQ284" s="11"/>
      <c r="AR284" s="11" t="s">
        <v>82</v>
      </c>
    </row>
    <row r="285" spans="1:44" ht="15.75" customHeight="1" x14ac:dyDescent="0.2">
      <c r="A285" s="10" t="s">
        <v>1147</v>
      </c>
      <c r="B285" s="10" t="s">
        <v>895</v>
      </c>
      <c r="C285" s="10" t="s">
        <v>1544</v>
      </c>
      <c r="D285" s="10" t="s">
        <v>906</v>
      </c>
      <c r="E285" s="10" t="s">
        <v>1548</v>
      </c>
      <c r="F285" s="10" t="s">
        <v>963</v>
      </c>
      <c r="G285" s="10" t="s">
        <v>1694</v>
      </c>
      <c r="H285" s="10" t="s">
        <v>1695</v>
      </c>
      <c r="I285" s="10" t="s">
        <v>82</v>
      </c>
      <c r="J285" s="10"/>
      <c r="K285" s="10"/>
      <c r="L285" s="10" t="s">
        <v>1561</v>
      </c>
      <c r="M285" s="10" t="s">
        <v>2505</v>
      </c>
      <c r="N285" s="10" t="s">
        <v>55</v>
      </c>
      <c r="O285" s="10" t="str">
        <f>VLOOKUP(G285,'Sheet 1 (2)'!$H$4:$M$536,6,FALSE)</f>
        <v/>
      </c>
      <c r="P285" s="10" t="str">
        <f t="shared" si="67"/>
        <v/>
      </c>
      <c r="Q285" s="10"/>
      <c r="R285" s="10" t="s">
        <v>2446</v>
      </c>
      <c r="S285" s="10" t="s">
        <v>55</v>
      </c>
      <c r="T285" s="10" t="str">
        <f>VLOOKUP(G285,'Sheet 1 (2)'!$H$4:$O$536,8,FALSE)</f>
        <v/>
      </c>
      <c r="U285" s="10" t="str">
        <f t="shared" si="69"/>
        <v/>
      </c>
      <c r="V285" s="10" t="s">
        <v>2470</v>
      </c>
      <c r="W285" s="10" t="s">
        <v>55</v>
      </c>
      <c r="X285" s="10" t="str">
        <f>VLOOKUP(G285,'Sheet 1 (2)'!$H$4:$Q$536,10,FALSE)</f>
        <v/>
      </c>
      <c r="Y285" s="10" t="str">
        <f t="shared" si="61"/>
        <v/>
      </c>
      <c r="Z285" s="10" t="s">
        <v>2500</v>
      </c>
      <c r="AA285" s="10" t="s">
        <v>55</v>
      </c>
      <c r="AB285" s="10" t="str">
        <f>VLOOKUP(G285,'Sheet 1 (2)'!$H$4:$S$536,12,FALSE)</f>
        <v/>
      </c>
      <c r="AC285" s="10" t="str">
        <f t="shared" si="68"/>
        <v/>
      </c>
      <c r="AD285" s="10" t="s">
        <v>55</v>
      </c>
      <c r="AE285" s="10" t="str">
        <f>VLOOKUP(G285,'Sheet 1 (2)'!$H$4:$AF$536,25,FALSE)</f>
        <v/>
      </c>
      <c r="AF285" s="10" t="s">
        <v>58</v>
      </c>
      <c r="AG285" s="10" t="str">
        <f t="shared" si="63"/>
        <v/>
      </c>
      <c r="AH285" s="10" t="s">
        <v>55</v>
      </c>
      <c r="AI285" s="10" t="str">
        <f>VLOOKUP(G285,'Sheet 1 (2)'!$H$4:$AG$536,26,FALSE)</f>
        <v>SI</v>
      </c>
      <c r="AJ285" s="10" t="s">
        <v>82</v>
      </c>
      <c r="AK285" s="10" t="s">
        <v>55</v>
      </c>
      <c r="AL285" s="10" t="str">
        <f>VLOOKUP(G285,'Sheet 1 (2)'!$H$4:$AH$536,27,FALSE)</f>
        <v>Consulta. Se podría utilizar única fuente de información HIS</v>
      </c>
      <c r="AM285" s="10" t="str">
        <f t="shared" si="70"/>
        <v>Consulta. Se podría utilizar única fuente de información HIS</v>
      </c>
      <c r="AN285" s="10">
        <v>1</v>
      </c>
      <c r="AO285" s="10">
        <f t="shared" si="5"/>
        <v>1</v>
      </c>
      <c r="AP285" s="11"/>
      <c r="AQ285" s="11"/>
      <c r="AR285" s="11" t="s">
        <v>82</v>
      </c>
    </row>
    <row r="286" spans="1:44" ht="15.75" customHeight="1" x14ac:dyDescent="0.2">
      <c r="A286" s="10" t="s">
        <v>1147</v>
      </c>
      <c r="B286" s="10" t="s">
        <v>895</v>
      </c>
      <c r="C286" s="10" t="s">
        <v>1544</v>
      </c>
      <c r="D286" s="10" t="s">
        <v>906</v>
      </c>
      <c r="E286" s="10" t="s">
        <v>1548</v>
      </c>
      <c r="F286" s="10" t="s">
        <v>963</v>
      </c>
      <c r="G286" s="10" t="s">
        <v>1709</v>
      </c>
      <c r="H286" s="10" t="s">
        <v>1710</v>
      </c>
      <c r="I286" s="10" t="s">
        <v>82</v>
      </c>
      <c r="J286" s="10"/>
      <c r="K286" s="10"/>
      <c r="L286" s="10" t="s">
        <v>1632</v>
      </c>
      <c r="M286" s="10" t="s">
        <v>2510</v>
      </c>
      <c r="N286" s="10" t="s">
        <v>55</v>
      </c>
      <c r="O286" s="10" t="str">
        <f>VLOOKUP(G286,'Sheet 1 (2)'!$H$4:$M$536,6,FALSE)</f>
        <v/>
      </c>
      <c r="P286" s="10" t="str">
        <f t="shared" si="67"/>
        <v/>
      </c>
      <c r="Q286" s="10"/>
      <c r="R286" s="10" t="s">
        <v>2446</v>
      </c>
      <c r="S286" s="10" t="s">
        <v>55</v>
      </c>
      <c r="T286" s="10" t="str">
        <f>VLOOKUP(G286,'Sheet 1 (2)'!$H$4:$O$536,8,FALSE)</f>
        <v/>
      </c>
      <c r="U286" s="10" t="str">
        <f t="shared" si="69"/>
        <v/>
      </c>
      <c r="V286" s="10" t="s">
        <v>2470</v>
      </c>
      <c r="W286" s="10" t="s">
        <v>55</v>
      </c>
      <c r="X286" s="10" t="str">
        <f>VLOOKUP(G286,'Sheet 1 (2)'!$H$4:$Q$536,10,FALSE)</f>
        <v/>
      </c>
      <c r="Y286" s="10" t="str">
        <f t="shared" si="61"/>
        <v/>
      </c>
      <c r="Z286" s="10" t="s">
        <v>2500</v>
      </c>
      <c r="AA286" s="10" t="s">
        <v>55</v>
      </c>
      <c r="AB286" s="10" t="str">
        <f>VLOOKUP(G286,'Sheet 1 (2)'!$H$4:$S$536,12,FALSE)</f>
        <v/>
      </c>
      <c r="AC286" s="10" t="str">
        <f t="shared" si="68"/>
        <v/>
      </c>
      <c r="AD286" s="10" t="s">
        <v>55</v>
      </c>
      <c r="AE286" s="10" t="str">
        <f>VLOOKUP(G286,'Sheet 1 (2)'!$H$4:$AF$536,25,FALSE)</f>
        <v/>
      </c>
      <c r="AF286" s="10" t="s">
        <v>327</v>
      </c>
      <c r="AG286" s="10" t="str">
        <f t="shared" si="63"/>
        <v/>
      </c>
      <c r="AH286" s="10" t="s">
        <v>55</v>
      </c>
      <c r="AI286" s="10" t="str">
        <f>VLOOKUP(G286,'Sheet 1 (2)'!$H$4:$AG$536,26,FALSE)</f>
        <v>SI</v>
      </c>
      <c r="AJ286" s="10" t="s">
        <v>82</v>
      </c>
      <c r="AK286" s="10" t="s">
        <v>55</v>
      </c>
      <c r="AL286" s="10" t="str">
        <f>VLOOKUP(G286,'Sheet 1 (2)'!$H$4:$AH$536,27,FALSE)</f>
        <v>Consulta. Se podría utilizar única fuente de información HIS</v>
      </c>
      <c r="AM286" s="10" t="str">
        <f t="shared" si="70"/>
        <v>Consulta. Se podría utilizar única fuente de información HIS</v>
      </c>
      <c r="AN286" s="10">
        <v>1</v>
      </c>
      <c r="AO286" s="10">
        <f t="shared" si="5"/>
        <v>1</v>
      </c>
      <c r="AP286" s="11"/>
      <c r="AQ286" s="11"/>
      <c r="AR286" s="11" t="s">
        <v>82</v>
      </c>
    </row>
    <row r="287" spans="1:44" ht="15.75" customHeight="1" x14ac:dyDescent="0.2">
      <c r="A287" s="10" t="s">
        <v>1147</v>
      </c>
      <c r="B287" s="10" t="s">
        <v>895</v>
      </c>
      <c r="C287" s="10" t="s">
        <v>1544</v>
      </c>
      <c r="D287" s="10" t="s">
        <v>906</v>
      </c>
      <c r="E287" s="10" t="s">
        <v>1548</v>
      </c>
      <c r="F287" s="10" t="s">
        <v>963</v>
      </c>
      <c r="G287" s="10" t="s">
        <v>1569</v>
      </c>
      <c r="H287" s="10" t="s">
        <v>1570</v>
      </c>
      <c r="I287" s="10" t="s">
        <v>82</v>
      </c>
      <c r="J287" s="10"/>
      <c r="K287" s="10"/>
      <c r="L287" s="10" t="s">
        <v>1632</v>
      </c>
      <c r="M287" s="10" t="s">
        <v>2516</v>
      </c>
      <c r="N287" s="10" t="s">
        <v>55</v>
      </c>
      <c r="O287" s="10" t="str">
        <f>VLOOKUP(G287,'Sheet 1 (2)'!$H$4:$M$536,6,FALSE)</f>
        <v/>
      </c>
      <c r="P287" s="10" t="str">
        <f t="shared" si="67"/>
        <v/>
      </c>
      <c r="Q287" s="10"/>
      <c r="R287" s="10" t="s">
        <v>2520</v>
      </c>
      <c r="S287" s="10" t="s">
        <v>55</v>
      </c>
      <c r="T287" s="10" t="str">
        <f>VLOOKUP(G287,'Sheet 1 (2)'!$H$4:$O$536,8,FALSE)</f>
        <v>HIS</v>
      </c>
      <c r="U287" s="10" t="str">
        <f t="shared" si="69"/>
        <v>HIS</v>
      </c>
      <c r="V287" s="10" t="s">
        <v>2521</v>
      </c>
      <c r="W287" s="10" t="s">
        <v>55</v>
      </c>
      <c r="X287" s="10" t="str">
        <f>VLOOKUP(G287,'Sheet 1 (2)'!$H$4:$Q$536,10,FALSE)</f>
        <v/>
      </c>
      <c r="Y287" s="10" t="str">
        <f t="shared" si="61"/>
        <v/>
      </c>
      <c r="Z287" s="10"/>
      <c r="AA287" s="10" t="s">
        <v>55</v>
      </c>
      <c r="AB287" s="10" t="str">
        <f>VLOOKUP(G287,'Sheet 1 (2)'!$H$4:$S$536,12,FALSE)</f>
        <v>X21, X22</v>
      </c>
      <c r="AC287" s="10" t="str">
        <f t="shared" si="68"/>
        <v>X21, X22</v>
      </c>
      <c r="AD287" s="10" t="s">
        <v>55</v>
      </c>
      <c r="AE287" s="10" t="str">
        <f>VLOOKUP(G287,'Sheet 1 (2)'!$H$4:$AF$536,25,FALSE)</f>
        <v/>
      </c>
      <c r="AF287" s="10" t="s">
        <v>585</v>
      </c>
      <c r="AG287" s="10" t="str">
        <f t="shared" si="63"/>
        <v/>
      </c>
      <c r="AH287" s="10" t="s">
        <v>55</v>
      </c>
      <c r="AI287" s="10" t="str">
        <f>VLOOKUP(G287,'Sheet 1 (2)'!$H$4:$AG$536,26,FALSE)</f>
        <v>SI</v>
      </c>
      <c r="AJ287" s="10" t="s">
        <v>82</v>
      </c>
      <c r="AK287" s="10" t="s">
        <v>55</v>
      </c>
      <c r="AL287" s="10" t="str">
        <f>VLOOKUP(G287,'Sheet 1 (2)'!$H$4:$AH$536,27,FALSE)</f>
        <v/>
      </c>
      <c r="AM287" s="10" t="str">
        <f t="shared" si="70"/>
        <v/>
      </c>
      <c r="AN287" s="10">
        <v>1</v>
      </c>
      <c r="AO287" s="10">
        <f t="shared" si="5"/>
        <v>1</v>
      </c>
      <c r="AP287" s="11"/>
      <c r="AQ287" s="11"/>
      <c r="AR287" s="11" t="s">
        <v>82</v>
      </c>
    </row>
    <row r="288" spans="1:44" ht="15.75" customHeight="1" x14ac:dyDescent="0.2">
      <c r="A288" s="10" t="s">
        <v>1147</v>
      </c>
      <c r="B288" s="10" t="s">
        <v>895</v>
      </c>
      <c r="C288" s="10" t="s">
        <v>1544</v>
      </c>
      <c r="D288" s="10" t="s">
        <v>906</v>
      </c>
      <c r="E288" s="10" t="s">
        <v>1548</v>
      </c>
      <c r="F288" s="10" t="s">
        <v>963</v>
      </c>
      <c r="G288" s="10" t="s">
        <v>2523</v>
      </c>
      <c r="H288" s="10" t="s">
        <v>1575</v>
      </c>
      <c r="I288" s="10" t="s">
        <v>82</v>
      </c>
      <c r="J288" s="10"/>
      <c r="K288" s="10"/>
      <c r="L288" s="10" t="s">
        <v>1632</v>
      </c>
      <c r="M288" s="10" t="s">
        <v>2526</v>
      </c>
      <c r="N288" s="10" t="s">
        <v>55</v>
      </c>
      <c r="O288" s="10" t="str">
        <f>VLOOKUP(G288,'Sheet 1 (2)'!$H$4:$M$536,6,FALSE)</f>
        <v/>
      </c>
      <c r="P288" s="10" t="str">
        <f t="shared" si="67"/>
        <v/>
      </c>
      <c r="Q288" s="10"/>
      <c r="R288" s="10" t="s">
        <v>2520</v>
      </c>
      <c r="S288" s="10" t="s">
        <v>55</v>
      </c>
      <c r="T288" s="10" t="str">
        <f>VLOOKUP(G288,'Sheet 1 (2)'!$H$4:$O$536,8,FALSE)</f>
        <v>HIS</v>
      </c>
      <c r="U288" s="10" t="str">
        <f t="shared" si="69"/>
        <v>HIS</v>
      </c>
      <c r="V288" s="10" t="s">
        <v>2528</v>
      </c>
      <c r="W288" s="10" t="s">
        <v>55</v>
      </c>
      <c r="X288" s="10" t="str">
        <f>VLOOKUP(G288,'Sheet 1 (2)'!$H$4:$Q$536,10,FALSE)</f>
        <v/>
      </c>
      <c r="Y288" s="10" t="str">
        <f t="shared" si="61"/>
        <v/>
      </c>
      <c r="Z288" s="10"/>
      <c r="AA288" s="10" t="s">
        <v>55</v>
      </c>
      <c r="AB288" s="10" t="str">
        <f>VLOOKUP(G288,'Sheet 1 (2)'!$H$4:$S$536,12,FALSE)</f>
        <v xml:space="preserve">X20.92,X20.93 </v>
      </c>
      <c r="AC288" s="10" t="str">
        <f t="shared" si="68"/>
        <v xml:space="preserve">X20.92,X20.93 </v>
      </c>
      <c r="AD288" s="10" t="s">
        <v>55</v>
      </c>
      <c r="AE288" s="10" t="str">
        <f>VLOOKUP(G288,'Sheet 1 (2)'!$H$4:$AF$536,25,FALSE)</f>
        <v/>
      </c>
      <c r="AF288" s="10" t="s">
        <v>585</v>
      </c>
      <c r="AG288" s="10" t="str">
        <f t="shared" si="63"/>
        <v/>
      </c>
      <c r="AH288" s="10" t="s">
        <v>55</v>
      </c>
      <c r="AI288" s="10" t="str">
        <f>VLOOKUP(G288,'Sheet 1 (2)'!$H$4:$AG$536,26,FALSE)</f>
        <v>SI</v>
      </c>
      <c r="AJ288" s="10" t="s">
        <v>82</v>
      </c>
      <c r="AK288" s="10" t="s">
        <v>55</v>
      </c>
      <c r="AL288" s="10" t="str">
        <f>VLOOKUP(G288,'Sheet 1 (2)'!$H$4:$AH$536,27,FALSE)</f>
        <v/>
      </c>
      <c r="AM288" s="10" t="str">
        <f t="shared" si="70"/>
        <v/>
      </c>
      <c r="AN288" s="10">
        <v>1</v>
      </c>
      <c r="AO288" s="10">
        <f t="shared" si="5"/>
        <v>1</v>
      </c>
      <c r="AP288" s="11"/>
      <c r="AQ288" s="11"/>
      <c r="AR288" s="11" t="s">
        <v>82</v>
      </c>
    </row>
    <row r="289" spans="1:44" ht="15.75" customHeight="1" x14ac:dyDescent="0.2">
      <c r="A289" s="10" t="s">
        <v>1147</v>
      </c>
      <c r="B289" s="10" t="s">
        <v>895</v>
      </c>
      <c r="C289" s="10" t="s">
        <v>1544</v>
      </c>
      <c r="D289" s="10" t="s">
        <v>906</v>
      </c>
      <c r="E289" s="10" t="s">
        <v>1548</v>
      </c>
      <c r="F289" s="10" t="s">
        <v>963</v>
      </c>
      <c r="G289" s="10" t="s">
        <v>1582</v>
      </c>
      <c r="H289" s="10" t="s">
        <v>1584</v>
      </c>
      <c r="I289" s="10" t="s">
        <v>82</v>
      </c>
      <c r="J289" s="10"/>
      <c r="K289" s="10"/>
      <c r="L289" s="10" t="s">
        <v>1632</v>
      </c>
      <c r="M289" s="10" t="s">
        <v>2533</v>
      </c>
      <c r="N289" s="10" t="s">
        <v>55</v>
      </c>
      <c r="O289" s="10" t="str">
        <f>VLOOKUP(G289,'Sheet 1 (2)'!$H$4:$M$536,6,FALSE)</f>
        <v/>
      </c>
      <c r="P289" s="10" t="str">
        <f t="shared" si="67"/>
        <v/>
      </c>
      <c r="Q289" s="10"/>
      <c r="R289" s="10" t="s">
        <v>2520</v>
      </c>
      <c r="S289" s="10" t="s">
        <v>55</v>
      </c>
      <c r="T289" s="10" t="str">
        <f>VLOOKUP(G289,'Sheet 1 (2)'!$H$4:$O$536,8,FALSE)</f>
        <v>HIS</v>
      </c>
      <c r="U289" s="10" t="str">
        <f t="shared" si="69"/>
        <v>HIS</v>
      </c>
      <c r="V289" s="10" t="s">
        <v>2535</v>
      </c>
      <c r="W289" s="10" t="s">
        <v>55</v>
      </c>
      <c r="X289" s="10" t="str">
        <f>VLOOKUP(G289,'Sheet 1 (2)'!$H$4:$Q$536,10,FALSE)</f>
        <v/>
      </c>
      <c r="Y289" s="10" t="str">
        <f t="shared" si="61"/>
        <v/>
      </c>
      <c r="Z289" s="10"/>
      <c r="AA289" s="10" t="s">
        <v>55</v>
      </c>
      <c r="AB289" s="10" t="str">
        <f>VLOOKUP(G289,'Sheet 1 (2)'!$H$4:$S$536,12,FALSE)</f>
        <v>X23,X24, X25,X26, X29</v>
      </c>
      <c r="AC289" s="10" t="str">
        <f t="shared" si="68"/>
        <v>X23,X24, X25,X26, X29</v>
      </c>
      <c r="AD289" s="10" t="s">
        <v>55</v>
      </c>
      <c r="AE289" s="10" t="str">
        <f>VLOOKUP(G289,'Sheet 1 (2)'!$H$4:$AF$536,25,FALSE)</f>
        <v/>
      </c>
      <c r="AF289" s="10" t="s">
        <v>120</v>
      </c>
      <c r="AG289" s="10" t="str">
        <f t="shared" si="63"/>
        <v/>
      </c>
      <c r="AH289" s="10" t="s">
        <v>55</v>
      </c>
      <c r="AI289" s="10" t="str">
        <f>VLOOKUP(G289,'Sheet 1 (2)'!$H$4:$AG$536,26,FALSE)</f>
        <v>SI</v>
      </c>
      <c r="AJ289" s="10" t="s">
        <v>82</v>
      </c>
      <c r="AK289" s="10" t="s">
        <v>55</v>
      </c>
      <c r="AL289" s="10" t="str">
        <f>VLOOKUP(G289,'Sheet 1 (2)'!$H$4:$AH$536,27,FALSE)</f>
        <v/>
      </c>
      <c r="AM289" s="10" t="str">
        <f t="shared" si="70"/>
        <v/>
      </c>
      <c r="AN289" s="10">
        <v>1</v>
      </c>
      <c r="AO289" s="10">
        <f t="shared" si="5"/>
        <v>1</v>
      </c>
      <c r="AP289" s="11"/>
      <c r="AQ289" s="11"/>
      <c r="AR289" s="11" t="s">
        <v>82</v>
      </c>
    </row>
    <row r="290" spans="1:44" ht="15.75" customHeight="1" x14ac:dyDescent="0.2">
      <c r="A290" s="10" t="s">
        <v>1401</v>
      </c>
      <c r="B290" s="10" t="s">
        <v>907</v>
      </c>
      <c r="C290" s="10" t="s">
        <v>1406</v>
      </c>
      <c r="D290" s="10" t="s">
        <v>923</v>
      </c>
      <c r="E290" s="10" t="s">
        <v>1408</v>
      </c>
      <c r="F290" s="10" t="s">
        <v>989</v>
      </c>
      <c r="G290" s="10" t="s">
        <v>1410</v>
      </c>
      <c r="H290" s="10" t="s">
        <v>1411</v>
      </c>
      <c r="I290" s="10" t="s">
        <v>82</v>
      </c>
      <c r="J290" s="10"/>
      <c r="K290" s="10"/>
      <c r="L290" s="10" t="s">
        <v>493</v>
      </c>
      <c r="M290" s="10" t="s">
        <v>1412</v>
      </c>
      <c r="N290" s="10" t="s">
        <v>55</v>
      </c>
      <c r="O290" s="10" t="str">
        <f>VLOOKUP(G290,'Sheet 1 (2)'!$H$4:$M$536,6,FALSE)</f>
        <v/>
      </c>
      <c r="P290" s="10" t="str">
        <f t="shared" si="67"/>
        <v/>
      </c>
      <c r="Q290" s="10">
        <f>VLOOKUP(G290,Hoja1!$C$4:$D$146,2,FALSE)</f>
        <v>0</v>
      </c>
      <c r="R290" s="10" t="s">
        <v>1415</v>
      </c>
      <c r="S290" s="10" t="s">
        <v>55</v>
      </c>
      <c r="T290" s="10" t="str">
        <f>VLOOKUP(G290,'Sheet 1 (2)'!$H$4:$O$536,8,FALSE)</f>
        <v/>
      </c>
      <c r="U290" s="10" t="str">
        <f t="shared" si="69"/>
        <v/>
      </c>
      <c r="V290" s="10"/>
      <c r="W290" s="10" t="s">
        <v>55</v>
      </c>
      <c r="X290" s="10" t="str">
        <f>VLOOKUP(G290,'Sheet 1 (2)'!$H$4:$Q$536,10,FALSE)</f>
        <v/>
      </c>
      <c r="Y290" s="10" t="str">
        <f t="shared" si="61"/>
        <v/>
      </c>
      <c r="Z290" s="10" t="s">
        <v>1422</v>
      </c>
      <c r="AA290" s="10" t="s">
        <v>55</v>
      </c>
      <c r="AB290" s="10" t="str">
        <f>VLOOKUP(G290,'Sheet 1 (2)'!$H$4:$S$536,12,FALSE)</f>
        <v/>
      </c>
      <c r="AC290" s="10" t="str">
        <f t="shared" si="68"/>
        <v/>
      </c>
      <c r="AD290" s="10" t="s">
        <v>55</v>
      </c>
      <c r="AE290" s="10" t="str">
        <f>VLOOKUP(G290,'Sheet 1 (2)'!$H$4:$AF$536,25,FALSE)</f>
        <v/>
      </c>
      <c r="AF290" s="10" t="s">
        <v>120</v>
      </c>
      <c r="AG290" s="10" t="str">
        <f t="shared" si="63"/>
        <v/>
      </c>
      <c r="AH290" s="10" t="s">
        <v>1431</v>
      </c>
      <c r="AI290" s="10" t="str">
        <f>VLOOKUP(G290,'Sheet 1 (2)'!$H$4:$AG$536,26,FALSE)</f>
        <v/>
      </c>
      <c r="AJ290" s="12" t="s">
        <v>82</v>
      </c>
      <c r="AK290" s="10" t="s">
        <v>1439</v>
      </c>
      <c r="AL290" s="10" t="str">
        <f>VLOOKUP(G290,'Sheet 1 (2)'!$H$4:$AH$536,27,FALSE)</f>
        <v/>
      </c>
      <c r="AM290" s="10"/>
      <c r="AN290" s="10">
        <v>1</v>
      </c>
      <c r="AO290" s="10">
        <f t="shared" si="5"/>
        <v>1</v>
      </c>
      <c r="AP290" s="11" t="s">
        <v>82</v>
      </c>
      <c r="AQ290" s="11" t="s">
        <v>82</v>
      </c>
      <c r="AR290" s="11" t="s">
        <v>82</v>
      </c>
    </row>
    <row r="291" spans="1:44" ht="15.75" customHeight="1" x14ac:dyDescent="0.2">
      <c r="A291" s="10" t="s">
        <v>1401</v>
      </c>
      <c r="B291" s="10" t="s">
        <v>907</v>
      </c>
      <c r="C291" s="10" t="s">
        <v>1406</v>
      </c>
      <c r="D291" s="10" t="s">
        <v>923</v>
      </c>
      <c r="E291" s="10" t="s">
        <v>1408</v>
      </c>
      <c r="F291" s="10" t="s">
        <v>989</v>
      </c>
      <c r="G291" s="10" t="s">
        <v>1446</v>
      </c>
      <c r="H291" s="10" t="s">
        <v>1447</v>
      </c>
      <c r="I291" s="10" t="s">
        <v>82</v>
      </c>
      <c r="J291" s="10"/>
      <c r="K291" s="10"/>
      <c r="L291" s="10" t="s">
        <v>493</v>
      </c>
      <c r="M291" s="10" t="s">
        <v>1449</v>
      </c>
      <c r="N291" s="10" t="s">
        <v>55</v>
      </c>
      <c r="O291" s="10" t="str">
        <f>VLOOKUP(G291,'Sheet 1 (2)'!$H$4:$M$536,6,FALSE)</f>
        <v/>
      </c>
      <c r="P291" s="10" t="str">
        <f t="shared" si="67"/>
        <v/>
      </c>
      <c r="Q291" s="10">
        <f>VLOOKUP(G291,Hoja1!$C$4:$D$146,2,FALSE)</f>
        <v>0</v>
      </c>
      <c r="R291" s="10" t="s">
        <v>1415</v>
      </c>
      <c r="S291" s="10" t="s">
        <v>55</v>
      </c>
      <c r="T291" s="10" t="str">
        <f>VLOOKUP(G291,'Sheet 1 (2)'!$H$4:$O$536,8,FALSE)</f>
        <v/>
      </c>
      <c r="U291" s="10" t="str">
        <f t="shared" si="69"/>
        <v/>
      </c>
      <c r="V291" s="10"/>
      <c r="W291" s="10" t="s">
        <v>55</v>
      </c>
      <c r="X291" s="10" t="str">
        <f>VLOOKUP(G291,'Sheet 1 (2)'!$H$4:$Q$536,10,FALSE)</f>
        <v/>
      </c>
      <c r="Y291" s="10" t="str">
        <f t="shared" si="61"/>
        <v/>
      </c>
      <c r="Z291" s="10" t="s">
        <v>1459</v>
      </c>
      <c r="AA291" s="10" t="s">
        <v>55</v>
      </c>
      <c r="AB291" s="10" t="str">
        <f>VLOOKUP(G291,'Sheet 1 (2)'!$H$4:$S$536,12,FALSE)</f>
        <v/>
      </c>
      <c r="AC291" s="10" t="str">
        <f t="shared" si="68"/>
        <v/>
      </c>
      <c r="AD291" s="10" t="s">
        <v>55</v>
      </c>
      <c r="AE291" s="10" t="str">
        <f>VLOOKUP(G291,'Sheet 1 (2)'!$H$4:$AF$536,25,FALSE)</f>
        <v/>
      </c>
      <c r="AF291" s="10" t="s">
        <v>120</v>
      </c>
      <c r="AG291" s="10" t="str">
        <f t="shared" si="63"/>
        <v/>
      </c>
      <c r="AH291" s="10" t="s">
        <v>1431</v>
      </c>
      <c r="AI291" s="10" t="str">
        <f>VLOOKUP(G291,'Sheet 1 (2)'!$H$4:$AG$536,26,FALSE)</f>
        <v/>
      </c>
      <c r="AJ291" s="12" t="s">
        <v>82</v>
      </c>
      <c r="AK291" s="10" t="s">
        <v>1439</v>
      </c>
      <c r="AL291" s="10" t="str">
        <f>VLOOKUP(G291,'Sheet 1 (2)'!$H$4:$AH$536,27,FALSE)</f>
        <v/>
      </c>
      <c r="AM291" s="10"/>
      <c r="AN291" s="10">
        <v>1</v>
      </c>
      <c r="AO291" s="10">
        <f t="shared" si="5"/>
        <v>1</v>
      </c>
      <c r="AP291" s="11" t="s">
        <v>82</v>
      </c>
      <c r="AQ291" s="11" t="s">
        <v>82</v>
      </c>
      <c r="AR291" s="11" t="s">
        <v>82</v>
      </c>
    </row>
    <row r="292" spans="1:44" ht="15.75" customHeight="1" x14ac:dyDescent="0.2">
      <c r="A292" s="10" t="s">
        <v>1401</v>
      </c>
      <c r="B292" s="10" t="s">
        <v>907</v>
      </c>
      <c r="C292" s="10" t="s">
        <v>1474</v>
      </c>
      <c r="D292" s="10" t="s">
        <v>924</v>
      </c>
      <c r="E292" s="10" t="s">
        <v>1477</v>
      </c>
      <c r="F292" s="10" t="s">
        <v>993</v>
      </c>
      <c r="G292" s="10" t="s">
        <v>1478</v>
      </c>
      <c r="H292" s="10" t="s">
        <v>1479</v>
      </c>
      <c r="I292" s="10" t="s">
        <v>82</v>
      </c>
      <c r="J292" s="10"/>
      <c r="K292" s="10"/>
      <c r="L292" s="10" t="s">
        <v>1480</v>
      </c>
      <c r="M292" s="10" t="s">
        <v>1481</v>
      </c>
      <c r="N292" s="10" t="s">
        <v>55</v>
      </c>
      <c r="O292" s="10" t="str">
        <f>VLOOKUP(G292,'Sheet 1 (2)'!$H$4:$M$536,6,FALSE)</f>
        <v/>
      </c>
      <c r="P292" s="10" t="str">
        <f t="shared" si="67"/>
        <v/>
      </c>
      <c r="Q292" s="10">
        <f>VLOOKUP(G292,Hoja1!$C$4:$D$146,2,FALSE)</f>
        <v>0</v>
      </c>
      <c r="R292" s="10" t="s">
        <v>1415</v>
      </c>
      <c r="S292" s="10" t="s">
        <v>55</v>
      </c>
      <c r="T292" s="10" t="str">
        <f>VLOOKUP(G292,'Sheet 1 (2)'!$H$4:$O$536,8,FALSE)</f>
        <v/>
      </c>
      <c r="U292" s="10" t="str">
        <f t="shared" si="69"/>
        <v/>
      </c>
      <c r="V292" s="10"/>
      <c r="W292" s="10" t="s">
        <v>55</v>
      </c>
      <c r="X292" s="10" t="str">
        <f>VLOOKUP(G292,'Sheet 1 (2)'!$H$4:$Q$536,10,FALSE)</f>
        <v/>
      </c>
      <c r="Y292" s="10" t="str">
        <f t="shared" si="61"/>
        <v/>
      </c>
      <c r="Z292" s="10" t="s">
        <v>1487</v>
      </c>
      <c r="AA292" s="10" t="s">
        <v>55</v>
      </c>
      <c r="AB292" s="10" t="str">
        <f>VLOOKUP(G292,'Sheet 1 (2)'!$H$4:$S$536,12,FALSE)</f>
        <v/>
      </c>
      <c r="AC292" s="10" t="str">
        <f t="shared" si="68"/>
        <v/>
      </c>
      <c r="AD292" s="10" t="s">
        <v>55</v>
      </c>
      <c r="AE292" s="10" t="str">
        <f>VLOOKUP(G292,'Sheet 1 (2)'!$H$4:$AF$536,25,FALSE)</f>
        <v/>
      </c>
      <c r="AF292" s="10" t="s">
        <v>120</v>
      </c>
      <c r="AG292" s="10" t="str">
        <f t="shared" si="63"/>
        <v/>
      </c>
      <c r="AH292" s="10" t="s">
        <v>1431</v>
      </c>
      <c r="AI292" s="10" t="str">
        <f>VLOOKUP(G292,'Sheet 1 (2)'!$H$4:$AG$536,26,FALSE)</f>
        <v/>
      </c>
      <c r="AJ292" s="12" t="s">
        <v>82</v>
      </c>
      <c r="AK292" s="10"/>
      <c r="AL292" s="10" t="str">
        <f>VLOOKUP(G292,'Sheet 1 (2)'!$H$4:$AH$536,27,FALSE)</f>
        <v/>
      </c>
      <c r="AM292" s="10" t="s">
        <v>2536</v>
      </c>
      <c r="AN292" s="10">
        <v>1</v>
      </c>
      <c r="AO292" s="10">
        <f t="shared" si="5"/>
        <v>1</v>
      </c>
      <c r="AP292" s="11" t="s">
        <v>82</v>
      </c>
      <c r="AQ292" s="11" t="s">
        <v>82</v>
      </c>
      <c r="AR292" s="11" t="s">
        <v>82</v>
      </c>
    </row>
    <row r="293" spans="1:44" ht="15.75" customHeight="1" x14ac:dyDescent="0.2">
      <c r="A293" s="10" t="s">
        <v>1401</v>
      </c>
      <c r="B293" s="10" t="s">
        <v>907</v>
      </c>
      <c r="C293" s="10" t="s">
        <v>1474</v>
      </c>
      <c r="D293" s="10" t="s">
        <v>924</v>
      </c>
      <c r="E293" s="10" t="s">
        <v>1477</v>
      </c>
      <c r="F293" s="10" t="s">
        <v>993</v>
      </c>
      <c r="G293" s="10" t="s">
        <v>1497</v>
      </c>
      <c r="H293" s="10" t="s">
        <v>1499</v>
      </c>
      <c r="I293" s="10" t="s">
        <v>82</v>
      </c>
      <c r="J293" s="10"/>
      <c r="K293" s="10"/>
      <c r="L293" s="10" t="s">
        <v>1480</v>
      </c>
      <c r="M293" s="10" t="s">
        <v>1501</v>
      </c>
      <c r="N293" s="10" t="s">
        <v>55</v>
      </c>
      <c r="O293" s="10" t="str">
        <f>VLOOKUP(G293,'Sheet 1 (2)'!$H$4:$M$536,6,FALSE)</f>
        <v/>
      </c>
      <c r="P293" s="10" t="str">
        <f t="shared" si="67"/>
        <v/>
      </c>
      <c r="Q293" s="10">
        <f>VLOOKUP(G293,Hoja1!$C$4:$D$146,2,FALSE)</f>
        <v>0</v>
      </c>
      <c r="R293" s="10" t="s">
        <v>1415</v>
      </c>
      <c r="S293" s="10" t="s">
        <v>55</v>
      </c>
      <c r="T293" s="10" t="str">
        <f>VLOOKUP(G293,'Sheet 1 (2)'!$H$4:$O$536,8,FALSE)</f>
        <v/>
      </c>
      <c r="U293" s="10" t="str">
        <f t="shared" si="69"/>
        <v/>
      </c>
      <c r="V293" s="10"/>
      <c r="W293" s="10" t="s">
        <v>55</v>
      </c>
      <c r="X293" s="10" t="str">
        <f>VLOOKUP(G293,'Sheet 1 (2)'!$H$4:$Q$536,10,FALSE)</f>
        <v/>
      </c>
      <c r="Y293" s="10" t="str">
        <f t="shared" si="61"/>
        <v/>
      </c>
      <c r="Z293" s="10" t="s">
        <v>1507</v>
      </c>
      <c r="AA293" s="10" t="s">
        <v>55</v>
      </c>
      <c r="AB293" s="10" t="str">
        <f>VLOOKUP(G293,'Sheet 1 (2)'!$H$4:$S$536,12,FALSE)</f>
        <v/>
      </c>
      <c r="AC293" s="10" t="str">
        <f t="shared" si="68"/>
        <v/>
      </c>
      <c r="AD293" s="10" t="s">
        <v>55</v>
      </c>
      <c r="AE293" s="10" t="str">
        <f>VLOOKUP(G293,'Sheet 1 (2)'!$H$4:$AF$536,25,FALSE)</f>
        <v/>
      </c>
      <c r="AF293" s="10" t="s">
        <v>120</v>
      </c>
      <c r="AG293" s="10" t="str">
        <f t="shared" si="63"/>
        <v/>
      </c>
      <c r="AH293" s="10" t="s">
        <v>1431</v>
      </c>
      <c r="AI293" s="10" t="str">
        <f>VLOOKUP(G293,'Sheet 1 (2)'!$H$4:$AG$536,26,FALSE)</f>
        <v/>
      </c>
      <c r="AJ293" s="12" t="s">
        <v>82</v>
      </c>
      <c r="AK293" s="10"/>
      <c r="AL293" s="10" t="str">
        <f>VLOOKUP(G293,'Sheet 1 (2)'!$H$4:$AH$536,27,FALSE)</f>
        <v/>
      </c>
      <c r="AM293" s="10"/>
      <c r="AN293" s="10">
        <v>1</v>
      </c>
      <c r="AO293" s="10">
        <f t="shared" si="5"/>
        <v>1</v>
      </c>
      <c r="AP293" s="11" t="s">
        <v>82</v>
      </c>
      <c r="AQ293" s="11" t="s">
        <v>82</v>
      </c>
      <c r="AR293" s="11" t="s">
        <v>82</v>
      </c>
    </row>
    <row r="294" spans="1:44" ht="15.75" customHeight="1" x14ac:dyDescent="0.2">
      <c r="A294" s="10" t="s">
        <v>1401</v>
      </c>
      <c r="B294" s="10" t="s">
        <v>907</v>
      </c>
      <c r="C294" s="10" t="s">
        <v>1518</v>
      </c>
      <c r="D294" s="10" t="s">
        <v>926</v>
      </c>
      <c r="E294" s="10" t="s">
        <v>1519</v>
      </c>
      <c r="F294" s="10" t="s">
        <v>997</v>
      </c>
      <c r="G294" s="10" t="s">
        <v>1521</v>
      </c>
      <c r="H294" s="10" t="s">
        <v>1522</v>
      </c>
      <c r="I294" s="10" t="s">
        <v>82</v>
      </c>
      <c r="J294" s="10"/>
      <c r="K294" s="10"/>
      <c r="L294" s="10" t="s">
        <v>1480</v>
      </c>
      <c r="M294" s="10" t="s">
        <v>1524</v>
      </c>
      <c r="N294" s="10" t="s">
        <v>55</v>
      </c>
      <c r="O294" s="10" t="str">
        <f>VLOOKUP(G294,'Sheet 1 (2)'!$H$4:$M$536,6,FALSE)</f>
        <v/>
      </c>
      <c r="P294" s="10" t="str">
        <f t="shared" si="67"/>
        <v/>
      </c>
      <c r="Q294" s="10">
        <f>VLOOKUP(G294,Hoja1!$C$4:$D$146,2,FALSE)</f>
        <v>0</v>
      </c>
      <c r="R294" s="10" t="s">
        <v>1415</v>
      </c>
      <c r="S294" s="10" t="s">
        <v>55</v>
      </c>
      <c r="T294" s="10" t="str">
        <f>VLOOKUP(G294,'Sheet 1 (2)'!$H$4:$O$536,8,FALSE)</f>
        <v/>
      </c>
      <c r="U294" s="10" t="str">
        <f t="shared" si="69"/>
        <v/>
      </c>
      <c r="V294" s="10"/>
      <c r="W294" s="10" t="s">
        <v>55</v>
      </c>
      <c r="X294" s="10" t="str">
        <f>VLOOKUP(G294,'Sheet 1 (2)'!$H$4:$Q$536,10,FALSE)</f>
        <v/>
      </c>
      <c r="Y294" s="10" t="str">
        <f t="shared" si="61"/>
        <v/>
      </c>
      <c r="Z294" s="10" t="s">
        <v>1536</v>
      </c>
      <c r="AA294" s="10" t="s">
        <v>55</v>
      </c>
      <c r="AB294" s="10" t="str">
        <f>VLOOKUP(G294,'Sheet 1 (2)'!$H$4:$S$536,12,FALSE)</f>
        <v/>
      </c>
      <c r="AC294" s="10" t="str">
        <f t="shared" si="68"/>
        <v/>
      </c>
      <c r="AD294" s="10" t="s">
        <v>55</v>
      </c>
      <c r="AE294" s="10" t="str">
        <f>VLOOKUP(G294,'Sheet 1 (2)'!$H$4:$AF$536,25,FALSE)</f>
        <v/>
      </c>
      <c r="AF294" s="10" t="s">
        <v>585</v>
      </c>
      <c r="AG294" s="10" t="str">
        <f t="shared" si="63"/>
        <v/>
      </c>
      <c r="AH294" s="10" t="s">
        <v>1431</v>
      </c>
      <c r="AI294" s="10" t="str">
        <f>VLOOKUP(G294,'Sheet 1 (2)'!$H$4:$AG$536,26,FALSE)</f>
        <v/>
      </c>
      <c r="AJ294" s="12" t="s">
        <v>82</v>
      </c>
      <c r="AK294" s="10" t="s">
        <v>1439</v>
      </c>
      <c r="AL294" s="10" t="str">
        <f>VLOOKUP(G294,'Sheet 1 (2)'!$H$4:$AH$536,27,FALSE)</f>
        <v/>
      </c>
      <c r="AM294" s="10" t="str">
        <f t="shared" ref="AM294:AM367" si="71">IF(AK294&lt;&gt;"",AK294,AL294)</f>
        <v>Espera de la lista de establecimientos de salud con población asignada. // **O lo que se podría hacer es programar  para los ESS que brindaron el subproducto el periodo pasado.</v>
      </c>
      <c r="AN294" s="10">
        <v>1</v>
      </c>
      <c r="AO294" s="10">
        <f t="shared" si="5"/>
        <v>1</v>
      </c>
      <c r="AP294" s="11" t="s">
        <v>82</v>
      </c>
      <c r="AQ294" s="11" t="s">
        <v>82</v>
      </c>
      <c r="AR294" s="11" t="s">
        <v>52</v>
      </c>
    </row>
    <row r="295" spans="1:44" ht="15.75" customHeight="1" x14ac:dyDescent="0.2">
      <c r="A295" s="10" t="s">
        <v>1401</v>
      </c>
      <c r="B295" s="10" t="s">
        <v>907</v>
      </c>
      <c r="C295" s="10" t="s">
        <v>1518</v>
      </c>
      <c r="D295" s="10" t="s">
        <v>926</v>
      </c>
      <c r="E295" s="10" t="s">
        <v>1519</v>
      </c>
      <c r="F295" s="10" t="s">
        <v>997</v>
      </c>
      <c r="G295" s="10" t="s">
        <v>1545</v>
      </c>
      <c r="H295" s="10" t="s">
        <v>1547</v>
      </c>
      <c r="I295" s="10" t="s">
        <v>82</v>
      </c>
      <c r="J295" s="10"/>
      <c r="K295" s="10"/>
      <c r="L295" s="10" t="s">
        <v>1480</v>
      </c>
      <c r="M295" s="10" t="s">
        <v>1549</v>
      </c>
      <c r="N295" s="10" t="s">
        <v>55</v>
      </c>
      <c r="O295" s="10" t="str">
        <f>VLOOKUP(G295,'Sheet 1 (2)'!$H$4:$M$536,6,FALSE)</f>
        <v/>
      </c>
      <c r="P295" s="10" t="str">
        <f t="shared" si="67"/>
        <v/>
      </c>
      <c r="Q295" s="10">
        <f>VLOOKUP(G295,Hoja1!$C$4:$D$146,2,FALSE)</f>
        <v>0</v>
      </c>
      <c r="R295" s="10" t="s">
        <v>1415</v>
      </c>
      <c r="S295" s="10" t="s">
        <v>55</v>
      </c>
      <c r="T295" s="10" t="str">
        <f>VLOOKUP(G295,'Sheet 1 (2)'!$H$4:$O$536,8,FALSE)</f>
        <v/>
      </c>
      <c r="U295" s="10" t="str">
        <f t="shared" si="69"/>
        <v/>
      </c>
      <c r="V295" s="10"/>
      <c r="W295" s="10" t="s">
        <v>55</v>
      </c>
      <c r="X295" s="10" t="str">
        <f>VLOOKUP(G295,'Sheet 1 (2)'!$H$4:$Q$536,10,FALSE)</f>
        <v/>
      </c>
      <c r="Y295" s="10" t="str">
        <f t="shared" si="61"/>
        <v/>
      </c>
      <c r="Z295" s="10" t="s">
        <v>1560</v>
      </c>
      <c r="AA295" s="10" t="s">
        <v>55</v>
      </c>
      <c r="AB295" s="10" t="str">
        <f>VLOOKUP(G295,'Sheet 1 (2)'!$H$4:$S$536,12,FALSE)</f>
        <v/>
      </c>
      <c r="AC295" s="10" t="str">
        <f t="shared" si="68"/>
        <v/>
      </c>
      <c r="AD295" s="10" t="s">
        <v>55</v>
      </c>
      <c r="AE295" s="10" t="str">
        <f>VLOOKUP(G295,'Sheet 1 (2)'!$H$4:$AF$536,25,FALSE)</f>
        <v/>
      </c>
      <c r="AF295" s="10" t="s">
        <v>585</v>
      </c>
      <c r="AG295" s="10" t="str">
        <f t="shared" si="63"/>
        <v/>
      </c>
      <c r="AH295" s="10" t="s">
        <v>1431</v>
      </c>
      <c r="AI295" s="10" t="str">
        <f>VLOOKUP(G295,'Sheet 1 (2)'!$H$4:$AG$536,26,FALSE)</f>
        <v/>
      </c>
      <c r="AJ295" s="12" t="s">
        <v>82</v>
      </c>
      <c r="AK295" s="10" t="s">
        <v>1439</v>
      </c>
      <c r="AL295" s="10" t="str">
        <f>VLOOKUP(G295,'Sheet 1 (2)'!$H$4:$AH$536,27,FALSE)</f>
        <v/>
      </c>
      <c r="AM295" s="10" t="str">
        <f t="shared" si="71"/>
        <v>Espera de la lista de establecimientos de salud con población asignada. // **O lo que se podría hacer es programar  para los ESS que brindaron el subproducto el periodo pasado.</v>
      </c>
      <c r="AN295" s="10">
        <v>1</v>
      </c>
      <c r="AO295" s="10">
        <f t="shared" si="5"/>
        <v>1</v>
      </c>
      <c r="AP295" s="11" t="s">
        <v>82</v>
      </c>
      <c r="AQ295" s="11" t="s">
        <v>82</v>
      </c>
      <c r="AR295" s="11" t="s">
        <v>52</v>
      </c>
    </row>
    <row r="296" spans="1:44" ht="15.75" customHeight="1" x14ac:dyDescent="0.2">
      <c r="A296" s="10" t="s">
        <v>1401</v>
      </c>
      <c r="B296" s="10" t="s">
        <v>907</v>
      </c>
      <c r="C296" s="10" t="s">
        <v>1518</v>
      </c>
      <c r="D296" s="10" t="s">
        <v>926</v>
      </c>
      <c r="E296" s="10" t="s">
        <v>1519</v>
      </c>
      <c r="F296" s="10" t="s">
        <v>997</v>
      </c>
      <c r="G296" s="10" t="s">
        <v>1567</v>
      </c>
      <c r="H296" s="10" t="s">
        <v>1568</v>
      </c>
      <c r="I296" s="10" t="s">
        <v>82</v>
      </c>
      <c r="J296" s="10"/>
      <c r="K296" s="10"/>
      <c r="L296" s="10" t="s">
        <v>493</v>
      </c>
      <c r="M296" s="10" t="s">
        <v>1571</v>
      </c>
      <c r="N296" s="10" t="s">
        <v>55</v>
      </c>
      <c r="O296" s="10" t="str">
        <f>VLOOKUP(G296,'Sheet 1 (2)'!$H$4:$M$536,6,FALSE)</f>
        <v/>
      </c>
      <c r="P296" s="10" t="str">
        <f t="shared" si="67"/>
        <v/>
      </c>
      <c r="Q296" s="10">
        <f>VLOOKUP(G296,Hoja1!$C$4:$D$146,2,FALSE)</f>
        <v>0</v>
      </c>
      <c r="R296" s="10" t="s">
        <v>1415</v>
      </c>
      <c r="S296" s="10" t="s">
        <v>55</v>
      </c>
      <c r="T296" s="10" t="str">
        <f>VLOOKUP(G296,'Sheet 1 (2)'!$H$4:$O$536,8,FALSE)</f>
        <v/>
      </c>
      <c r="U296" s="10" t="str">
        <f t="shared" si="69"/>
        <v/>
      </c>
      <c r="V296" s="10"/>
      <c r="W296" s="10" t="s">
        <v>55</v>
      </c>
      <c r="X296" s="10" t="str">
        <f>VLOOKUP(G296,'Sheet 1 (2)'!$H$4:$Q$536,10,FALSE)</f>
        <v/>
      </c>
      <c r="Y296" s="10" t="str">
        <f t="shared" si="61"/>
        <v/>
      </c>
      <c r="Z296" s="10" t="s">
        <v>1581</v>
      </c>
      <c r="AA296" s="10" t="s">
        <v>55</v>
      </c>
      <c r="AB296" s="10" t="str">
        <f>VLOOKUP(G296,'Sheet 1 (2)'!$H$4:$S$536,12,FALSE)</f>
        <v/>
      </c>
      <c r="AC296" s="10" t="str">
        <f t="shared" si="68"/>
        <v/>
      </c>
      <c r="AD296" s="10" t="s">
        <v>55</v>
      </c>
      <c r="AE296" s="10" t="str">
        <f>VLOOKUP(G296,'Sheet 1 (2)'!$H$4:$AF$536,25,FALSE)</f>
        <v/>
      </c>
      <c r="AF296" s="10" t="s">
        <v>176</v>
      </c>
      <c r="AG296" s="10" t="str">
        <f t="shared" si="63"/>
        <v/>
      </c>
      <c r="AH296" s="10" t="s">
        <v>1431</v>
      </c>
      <c r="AI296" s="10" t="str">
        <f>VLOOKUP(G296,'Sheet 1 (2)'!$H$4:$AG$536,26,FALSE)</f>
        <v/>
      </c>
      <c r="AJ296" s="12" t="s">
        <v>82</v>
      </c>
      <c r="AK296" s="10" t="s">
        <v>1439</v>
      </c>
      <c r="AL296" s="10" t="str">
        <f>VLOOKUP(G296,'Sheet 1 (2)'!$H$4:$AH$536,27,FALSE)</f>
        <v/>
      </c>
      <c r="AM296" s="10" t="str">
        <f t="shared" si="71"/>
        <v>Espera de la lista de establecimientos de salud con población asignada. // **O lo que se podría hacer es programar  para los ESS que brindaron el subproducto el periodo pasado.</v>
      </c>
      <c r="AN296" s="10">
        <v>1</v>
      </c>
      <c r="AO296" s="10">
        <f t="shared" si="5"/>
        <v>1</v>
      </c>
      <c r="AP296" s="11" t="s">
        <v>82</v>
      </c>
      <c r="AQ296" s="11" t="s">
        <v>82</v>
      </c>
      <c r="AR296" s="11" t="s">
        <v>52</v>
      </c>
    </row>
    <row r="297" spans="1:44" ht="15.75" customHeight="1" x14ac:dyDescent="0.2">
      <c r="A297" s="10" t="s">
        <v>1401</v>
      </c>
      <c r="B297" s="10" t="s">
        <v>907</v>
      </c>
      <c r="C297" s="10" t="s">
        <v>1518</v>
      </c>
      <c r="D297" s="10" t="s">
        <v>926</v>
      </c>
      <c r="E297" s="10" t="s">
        <v>1519</v>
      </c>
      <c r="F297" s="10" t="s">
        <v>997</v>
      </c>
      <c r="G297" s="10" t="s">
        <v>1593</v>
      </c>
      <c r="H297" s="10" t="s">
        <v>1594</v>
      </c>
      <c r="I297" s="10" t="s">
        <v>82</v>
      </c>
      <c r="J297" s="10"/>
      <c r="K297" s="10"/>
      <c r="L297" s="10" t="s">
        <v>493</v>
      </c>
      <c r="M297" s="10" t="s">
        <v>1595</v>
      </c>
      <c r="N297" s="10" t="s">
        <v>55</v>
      </c>
      <c r="O297" s="10" t="str">
        <f>VLOOKUP(G297,'Sheet 1 (2)'!$H$4:$M$536,6,FALSE)</f>
        <v/>
      </c>
      <c r="P297" s="10" t="str">
        <f t="shared" si="67"/>
        <v/>
      </c>
      <c r="Q297" s="10">
        <f>VLOOKUP(G297,Hoja1!$C$4:$D$146,2,FALSE)</f>
        <v>0</v>
      </c>
      <c r="R297" s="10" t="s">
        <v>1415</v>
      </c>
      <c r="S297" s="10" t="s">
        <v>55</v>
      </c>
      <c r="T297" s="10" t="str">
        <f>VLOOKUP(G297,'Sheet 1 (2)'!$H$4:$O$536,8,FALSE)</f>
        <v/>
      </c>
      <c r="U297" s="10" t="str">
        <f t="shared" si="69"/>
        <v/>
      </c>
      <c r="V297" s="10"/>
      <c r="W297" s="10" t="s">
        <v>55</v>
      </c>
      <c r="X297" s="10" t="str">
        <f>VLOOKUP(G297,'Sheet 1 (2)'!$H$4:$Q$536,10,FALSE)</f>
        <v/>
      </c>
      <c r="Y297" s="10" t="str">
        <f t="shared" si="61"/>
        <v/>
      </c>
      <c r="Z297" s="10" t="s">
        <v>1606</v>
      </c>
      <c r="AA297" s="10" t="s">
        <v>55</v>
      </c>
      <c r="AB297" s="10" t="str">
        <f>VLOOKUP(G297,'Sheet 1 (2)'!$H$4:$S$536,12,FALSE)</f>
        <v/>
      </c>
      <c r="AC297" s="10" t="str">
        <f t="shared" si="68"/>
        <v/>
      </c>
      <c r="AD297" s="10" t="s">
        <v>55</v>
      </c>
      <c r="AE297" s="10" t="str">
        <f>VLOOKUP(G297,'Sheet 1 (2)'!$H$4:$AF$536,25,FALSE)</f>
        <v/>
      </c>
      <c r="AF297" s="10" t="s">
        <v>176</v>
      </c>
      <c r="AG297" s="10" t="str">
        <f t="shared" si="63"/>
        <v/>
      </c>
      <c r="AH297" s="10" t="s">
        <v>1431</v>
      </c>
      <c r="AI297" s="10" t="str">
        <f>VLOOKUP(G297,'Sheet 1 (2)'!$H$4:$AG$536,26,FALSE)</f>
        <v/>
      </c>
      <c r="AJ297" s="12" t="s">
        <v>82</v>
      </c>
      <c r="AK297" s="10" t="s">
        <v>1439</v>
      </c>
      <c r="AL297" s="10" t="str">
        <f>VLOOKUP(G297,'Sheet 1 (2)'!$H$4:$AH$536,27,FALSE)</f>
        <v/>
      </c>
      <c r="AM297" s="10" t="str">
        <f t="shared" si="71"/>
        <v>Espera de la lista de establecimientos de salud con población asignada. // **O lo que se podría hacer es programar  para los ESS que brindaron el subproducto el periodo pasado.</v>
      </c>
      <c r="AN297" s="10">
        <v>1</v>
      </c>
      <c r="AO297" s="10">
        <f t="shared" si="5"/>
        <v>1</v>
      </c>
      <c r="AP297" s="11" t="s">
        <v>82</v>
      </c>
      <c r="AQ297" s="11" t="s">
        <v>82</v>
      </c>
      <c r="AR297" s="11" t="s">
        <v>52</v>
      </c>
    </row>
    <row r="298" spans="1:44" ht="15.75" customHeight="1" x14ac:dyDescent="0.2">
      <c r="A298" s="10" t="s">
        <v>1401</v>
      </c>
      <c r="B298" s="10" t="s">
        <v>907</v>
      </c>
      <c r="C298" s="10" t="s">
        <v>1615</v>
      </c>
      <c r="D298" s="10" t="s">
        <v>937</v>
      </c>
      <c r="E298" s="10" t="s">
        <v>1616</v>
      </c>
      <c r="F298" s="10" t="s">
        <v>1008</v>
      </c>
      <c r="G298" s="10" t="s">
        <v>1617</v>
      </c>
      <c r="H298" s="10" t="s">
        <v>1618</v>
      </c>
      <c r="I298" s="10" t="s">
        <v>82</v>
      </c>
      <c r="J298" s="10"/>
      <c r="K298" s="10"/>
      <c r="L298" s="10" t="s">
        <v>493</v>
      </c>
      <c r="M298" s="10" t="s">
        <v>1620</v>
      </c>
      <c r="N298" s="10" t="s">
        <v>55</v>
      </c>
      <c r="O298" s="10" t="str">
        <f>VLOOKUP(G298,'Sheet 1 (2)'!$H$4:$M$536,6,FALSE)</f>
        <v/>
      </c>
      <c r="P298" s="10" t="str">
        <f t="shared" si="67"/>
        <v/>
      </c>
      <c r="Q298" s="10">
        <f>VLOOKUP(G298,Hoja1!$C$4:$D$146,2,FALSE)</f>
        <v>0</v>
      </c>
      <c r="R298" s="10" t="s">
        <v>1627</v>
      </c>
      <c r="S298" s="10" t="s">
        <v>55</v>
      </c>
      <c r="T298" s="10" t="str">
        <f>VLOOKUP(G298,'Sheet 1 (2)'!$H$4:$O$536,8,FALSE)</f>
        <v/>
      </c>
      <c r="U298" s="10" t="str">
        <f t="shared" si="69"/>
        <v/>
      </c>
      <c r="V298" s="10" t="s">
        <v>264</v>
      </c>
      <c r="W298" s="10" t="s">
        <v>55</v>
      </c>
      <c r="X298" s="10" t="str">
        <f>VLOOKUP(G298,'Sheet 1 (2)'!$H$4:$Q$536,10,FALSE)</f>
        <v/>
      </c>
      <c r="Y298" s="10" t="str">
        <f t="shared" si="61"/>
        <v/>
      </c>
      <c r="Z298" s="10" t="s">
        <v>1636</v>
      </c>
      <c r="AA298" s="10" t="s">
        <v>55</v>
      </c>
      <c r="AB298" s="10" t="str">
        <f>VLOOKUP(G298,'Sheet 1 (2)'!$H$4:$S$536,12,FALSE)</f>
        <v/>
      </c>
      <c r="AC298" s="10" t="str">
        <f t="shared" si="68"/>
        <v/>
      </c>
      <c r="AD298" s="10" t="s">
        <v>55</v>
      </c>
      <c r="AE298" s="10" t="str">
        <f>VLOOKUP(G298,'Sheet 1 (2)'!$H$4:$AF$536,25,FALSE)</f>
        <v/>
      </c>
      <c r="AF298" s="10" t="s">
        <v>1637</v>
      </c>
      <c r="AG298" s="10" t="str">
        <f t="shared" si="63"/>
        <v/>
      </c>
      <c r="AH298" s="10" t="s">
        <v>52</v>
      </c>
      <c r="AI298" s="10" t="str">
        <f>VLOOKUP(G298,'Sheet 1 (2)'!$H$4:$AG$536,26,FALSE)</f>
        <v/>
      </c>
      <c r="AJ298" s="10" t="s">
        <v>82</v>
      </c>
      <c r="AK298" s="10" t="s">
        <v>1639</v>
      </c>
      <c r="AL298" s="10" t="str">
        <f>VLOOKUP(G298,'Sheet 1 (2)'!$H$4:$AH$536,27,FALSE)</f>
        <v/>
      </c>
      <c r="AM298" s="10" t="str">
        <f t="shared" si="71"/>
        <v>ESPERA DE LA BASE DE DATOS DEL Mapa que identifica ámbitos con fuentes de exposición a agentes contaminantes, elaborados por la Micro Red, Red o DIRESA.</v>
      </c>
      <c r="AN298" s="10">
        <v>1</v>
      </c>
      <c r="AO298" s="10">
        <f t="shared" si="5"/>
        <v>1</v>
      </c>
      <c r="AP298" s="11"/>
      <c r="AQ298" s="11"/>
      <c r="AR298" s="11"/>
    </row>
    <row r="299" spans="1:44" ht="15.75" customHeight="1" x14ac:dyDescent="0.2">
      <c r="A299" s="10" t="s">
        <v>1401</v>
      </c>
      <c r="B299" s="10" t="s">
        <v>907</v>
      </c>
      <c r="C299" s="10" t="s">
        <v>1698</v>
      </c>
      <c r="D299" s="10" t="s">
        <v>928</v>
      </c>
      <c r="E299" s="10" t="s">
        <v>1699</v>
      </c>
      <c r="F299" s="10" t="s">
        <v>999</v>
      </c>
      <c r="G299" s="10" t="s">
        <v>1702</v>
      </c>
      <c r="H299" s="10" t="s">
        <v>1703</v>
      </c>
      <c r="I299" s="10" t="s">
        <v>82</v>
      </c>
      <c r="J299" s="10"/>
      <c r="K299" s="10"/>
      <c r="L299" s="10" t="s">
        <v>1704</v>
      </c>
      <c r="M299" s="10" t="s">
        <v>1705</v>
      </c>
      <c r="N299" s="10" t="s">
        <v>2539</v>
      </c>
      <c r="O299" s="10" t="str">
        <f>VLOOKUP(G299,'Sheet 1 (2)'!$H$4:$M$536,6,FALSE)</f>
        <v/>
      </c>
      <c r="P299" s="10" t="str">
        <f t="shared" si="67"/>
        <v>La meta fisica es igual al 100% de recién nacidos prematuros, nacidos en el EESS el año anterior, según CNV qie tenga factores de riesgo( &lt;37 semanas  y &lt; a 2000 kg al nacer:  para la detección de factores de riesgo para ROP, registrados en el sistema de referencia.</v>
      </c>
      <c r="Q299" s="10">
        <f>VLOOKUP(G299,Hoja1!$C$4:$D$146,2,FALSE)</f>
        <v>0</v>
      </c>
      <c r="R299" s="10" t="s">
        <v>264</v>
      </c>
      <c r="S299" s="10" t="s">
        <v>55</v>
      </c>
      <c r="T299" s="10" t="str">
        <f>VLOOKUP(G299,'Sheet 1 (2)'!$H$4:$O$536,8,FALSE)</f>
        <v/>
      </c>
      <c r="U299" s="10" t="str">
        <f t="shared" si="69"/>
        <v/>
      </c>
      <c r="V299" s="10" t="s">
        <v>264</v>
      </c>
      <c r="W299" s="10" t="s">
        <v>55</v>
      </c>
      <c r="X299" s="10" t="str">
        <f>VLOOKUP(G299,'Sheet 1 (2)'!$H$4:$Q$536,10,FALSE)</f>
        <v/>
      </c>
      <c r="Y299" s="10" t="str">
        <f t="shared" si="61"/>
        <v/>
      </c>
      <c r="Z299" s="10" t="s">
        <v>1714</v>
      </c>
      <c r="AA299" s="10" t="s">
        <v>55</v>
      </c>
      <c r="AB299" s="10" t="str">
        <f>VLOOKUP(G299,'Sheet 1 (2)'!$H$4:$S$536,12,FALSE)</f>
        <v/>
      </c>
      <c r="AC299" s="10" t="str">
        <f t="shared" si="68"/>
        <v/>
      </c>
      <c r="AD299" s="10" t="s">
        <v>55</v>
      </c>
      <c r="AE299" s="10" t="str">
        <f>VLOOKUP(G299,'Sheet 1 (2)'!$H$4:$AF$536,25,FALSE)</f>
        <v/>
      </c>
      <c r="AF299" s="10" t="s">
        <v>411</v>
      </c>
      <c r="AG299" s="10" t="str">
        <f t="shared" si="63"/>
        <v/>
      </c>
      <c r="AH299" s="10" t="s">
        <v>82</v>
      </c>
      <c r="AI299" s="10" t="str">
        <f>VLOOKUP(G299,'Sheet 1 (2)'!$H$4:$AG$536,26,FALSE)</f>
        <v/>
      </c>
      <c r="AJ299" s="10" t="s">
        <v>82</v>
      </c>
      <c r="AK299" s="10" t="s">
        <v>55</v>
      </c>
      <c r="AL299" s="10" t="str">
        <f>VLOOKUP(G299,'Sheet 1 (2)'!$H$4:$AH$536,27,FALSE)</f>
        <v/>
      </c>
      <c r="AM299" s="10" t="str">
        <f t="shared" si="71"/>
        <v/>
      </c>
      <c r="AN299" s="10">
        <v>1</v>
      </c>
      <c r="AO299" s="10">
        <f t="shared" si="5"/>
        <v>1</v>
      </c>
      <c r="AP299" s="11" t="s">
        <v>82</v>
      </c>
      <c r="AQ299" s="11" t="s">
        <v>82</v>
      </c>
      <c r="AR299" s="11" t="s">
        <v>52</v>
      </c>
    </row>
    <row r="300" spans="1:44" ht="15.75" customHeight="1" x14ac:dyDescent="0.2">
      <c r="A300" s="10" t="s">
        <v>1401</v>
      </c>
      <c r="B300" s="10" t="s">
        <v>907</v>
      </c>
      <c r="C300" s="10" t="s">
        <v>1698</v>
      </c>
      <c r="D300" s="10" t="s">
        <v>928</v>
      </c>
      <c r="E300" s="10" t="s">
        <v>1699</v>
      </c>
      <c r="F300" s="10" t="s">
        <v>999</v>
      </c>
      <c r="G300" s="10" t="s">
        <v>1717</v>
      </c>
      <c r="H300" s="10" t="s">
        <v>1718</v>
      </c>
      <c r="I300" s="10" t="s">
        <v>82</v>
      </c>
      <c r="J300" s="10"/>
      <c r="K300" s="10"/>
      <c r="L300" s="10" t="s">
        <v>1704</v>
      </c>
      <c r="M300" s="10" t="s">
        <v>1720</v>
      </c>
      <c r="N300" s="10" t="s">
        <v>1720</v>
      </c>
      <c r="O300" s="10" t="str">
        <f>VLOOKUP(G300,'Sheet 1 (2)'!$H$4:$M$536,6,FALSE)</f>
        <v/>
      </c>
      <c r="P300" s="10" t="str">
        <f t="shared" si="67"/>
        <v>La meta fisica es igual al  60% de la meta del  subproducto  "Detección de recién nacido prematuro con factores de riesgo para ROP en el segundo y tercer nivel de atención."</v>
      </c>
      <c r="Q300" s="10" t="str">
        <f>VLOOKUP(G300,Hoja1!$C$4:$D$146,2,FALSE)</f>
        <v>60%*0081101</v>
      </c>
      <c r="R300" s="10" t="s">
        <v>264</v>
      </c>
      <c r="S300" s="10" t="s">
        <v>55</v>
      </c>
      <c r="T300" s="10" t="str">
        <f>VLOOKUP(G300,'Sheet 1 (2)'!$H$4:$O$536,8,FALSE)</f>
        <v/>
      </c>
      <c r="U300" s="10" t="str">
        <f t="shared" si="69"/>
        <v/>
      </c>
      <c r="V300" s="10"/>
      <c r="W300" s="10" t="s">
        <v>55</v>
      </c>
      <c r="X300" s="10" t="str">
        <f>VLOOKUP(G300,'Sheet 1 (2)'!$H$4:$Q$536,10,FALSE)</f>
        <v/>
      </c>
      <c r="Y300" s="10" t="str">
        <f t="shared" si="61"/>
        <v/>
      </c>
      <c r="Z300" s="10" t="s">
        <v>1722</v>
      </c>
      <c r="AA300" s="10" t="s">
        <v>55</v>
      </c>
      <c r="AB300" s="10" t="str">
        <f>VLOOKUP(G300,'Sheet 1 (2)'!$H$4:$S$536,12,FALSE)</f>
        <v/>
      </c>
      <c r="AC300" s="10" t="str">
        <f t="shared" si="68"/>
        <v/>
      </c>
      <c r="AD300" s="10" t="s">
        <v>55</v>
      </c>
      <c r="AE300" s="10" t="str">
        <f>VLOOKUP(G300,'Sheet 1 (2)'!$H$4:$AF$536,25,FALSE)</f>
        <v/>
      </c>
      <c r="AF300" s="10" t="s">
        <v>411</v>
      </c>
      <c r="AG300" s="10" t="str">
        <f t="shared" si="63"/>
        <v/>
      </c>
      <c r="AH300" s="10" t="s">
        <v>82</v>
      </c>
      <c r="AI300" s="10" t="str">
        <f>VLOOKUP(G300,'Sheet 1 (2)'!$H$4:$AG$536,26,FALSE)</f>
        <v/>
      </c>
      <c r="AJ300" s="10" t="s">
        <v>82</v>
      </c>
      <c r="AK300" s="10" t="s">
        <v>55</v>
      </c>
      <c r="AL300" s="10" t="str">
        <f>VLOOKUP(G300,'Sheet 1 (2)'!$H$4:$AH$536,27,FALSE)</f>
        <v/>
      </c>
      <c r="AM300" s="10" t="str">
        <f t="shared" si="71"/>
        <v/>
      </c>
      <c r="AN300" s="10">
        <v>1</v>
      </c>
      <c r="AO300" s="10">
        <f t="shared" si="5"/>
        <v>1</v>
      </c>
      <c r="AP300" s="11" t="s">
        <v>82</v>
      </c>
      <c r="AQ300" s="11" t="s">
        <v>82</v>
      </c>
      <c r="AR300" s="11" t="s">
        <v>52</v>
      </c>
    </row>
    <row r="301" spans="1:44" ht="15.75" customHeight="1" x14ac:dyDescent="0.2">
      <c r="A301" s="10" t="s">
        <v>1401</v>
      </c>
      <c r="B301" s="10" t="s">
        <v>907</v>
      </c>
      <c r="C301" s="10" t="s">
        <v>1698</v>
      </c>
      <c r="D301" s="10" t="s">
        <v>928</v>
      </c>
      <c r="E301" s="10" t="s">
        <v>1699</v>
      </c>
      <c r="F301" s="10" t="s">
        <v>999</v>
      </c>
      <c r="G301" s="10" t="s">
        <v>1728</v>
      </c>
      <c r="H301" s="10" t="s">
        <v>1729</v>
      </c>
      <c r="I301" s="10" t="s">
        <v>82</v>
      </c>
      <c r="J301" s="10"/>
      <c r="K301" s="10"/>
      <c r="L301" s="10" t="s">
        <v>1561</v>
      </c>
      <c r="M301" s="10" t="s">
        <v>1730</v>
      </c>
      <c r="N301" s="10" t="s">
        <v>1730</v>
      </c>
      <c r="O301" s="10" t="str">
        <f>VLOOKUP(G301,'Sheet 1 (2)'!$H$4:$M$536,6,FALSE)</f>
        <v/>
      </c>
      <c r="P301" s="10" t="str">
        <f t="shared" si="67"/>
        <v>La meta fisica es igual al  12% de la meta del  subproducto "Seguimiento de recién nacido prematuro con factores de riesgo para ROP en el segundo y tercer nivel de atención".</v>
      </c>
      <c r="Q301" s="10" t="str">
        <f>VLOOKUP(G301,Hoja1!$C$4:$D$146,2,FALSE)</f>
        <v>12%*0081102</v>
      </c>
      <c r="R301" s="10" t="s">
        <v>264</v>
      </c>
      <c r="S301" s="10" t="s">
        <v>55</v>
      </c>
      <c r="T301" s="10" t="str">
        <f>VLOOKUP(G301,'Sheet 1 (2)'!$H$4:$O$536,8,FALSE)</f>
        <v/>
      </c>
      <c r="U301" s="10" t="str">
        <f t="shared" si="69"/>
        <v/>
      </c>
      <c r="V301" s="10"/>
      <c r="W301" s="10" t="s">
        <v>55</v>
      </c>
      <c r="X301" s="10" t="str">
        <f>VLOOKUP(G301,'Sheet 1 (2)'!$H$4:$Q$536,10,FALSE)</f>
        <v/>
      </c>
      <c r="Y301" s="10" t="str">
        <f t="shared" si="61"/>
        <v/>
      </c>
      <c r="Z301" s="10" t="s">
        <v>1731</v>
      </c>
      <c r="AA301" s="10" t="s">
        <v>55</v>
      </c>
      <c r="AB301" s="10" t="str">
        <f>VLOOKUP(G301,'Sheet 1 (2)'!$H$4:$S$536,12,FALSE)</f>
        <v/>
      </c>
      <c r="AC301" s="10" t="str">
        <f t="shared" si="68"/>
        <v/>
      </c>
      <c r="AD301" s="10" t="s">
        <v>55</v>
      </c>
      <c r="AE301" s="10" t="str">
        <f>VLOOKUP(G301,'Sheet 1 (2)'!$H$4:$AF$536,25,FALSE)</f>
        <v/>
      </c>
      <c r="AF301" s="10" t="s">
        <v>411</v>
      </c>
      <c r="AG301" s="10" t="str">
        <f t="shared" si="63"/>
        <v/>
      </c>
      <c r="AH301" s="10" t="s">
        <v>82</v>
      </c>
      <c r="AI301" s="10" t="str">
        <f>VLOOKUP(G301,'Sheet 1 (2)'!$H$4:$AG$536,26,FALSE)</f>
        <v/>
      </c>
      <c r="AJ301" s="10" t="s">
        <v>82</v>
      </c>
      <c r="AK301" s="10" t="s">
        <v>55</v>
      </c>
      <c r="AL301" s="10" t="str">
        <f>VLOOKUP(G301,'Sheet 1 (2)'!$H$4:$AH$536,27,FALSE)</f>
        <v/>
      </c>
      <c r="AM301" s="10" t="str">
        <f t="shared" si="71"/>
        <v/>
      </c>
      <c r="AN301" s="10">
        <v>1</v>
      </c>
      <c r="AO301" s="10">
        <f t="shared" si="5"/>
        <v>1</v>
      </c>
      <c r="AP301" s="11" t="s">
        <v>82</v>
      </c>
      <c r="AQ301" s="11" t="s">
        <v>82</v>
      </c>
      <c r="AR301" s="11" t="s">
        <v>52</v>
      </c>
    </row>
    <row r="302" spans="1:44" ht="15.75" customHeight="1" x14ac:dyDescent="0.2">
      <c r="A302" s="10" t="s">
        <v>1401</v>
      </c>
      <c r="B302" s="10" t="s">
        <v>907</v>
      </c>
      <c r="C302" s="10" t="s">
        <v>1698</v>
      </c>
      <c r="D302" s="10" t="s">
        <v>928</v>
      </c>
      <c r="E302" s="10" t="s">
        <v>1699</v>
      </c>
      <c r="F302" s="10" t="s">
        <v>999</v>
      </c>
      <c r="G302" s="10" t="s">
        <v>1735</v>
      </c>
      <c r="H302" s="10" t="s">
        <v>1736</v>
      </c>
      <c r="I302" s="10" t="s">
        <v>82</v>
      </c>
      <c r="J302" s="10"/>
      <c r="K302" s="10"/>
      <c r="L302" s="10" t="s">
        <v>53</v>
      </c>
      <c r="M302" s="10" t="s">
        <v>1737</v>
      </c>
      <c r="N302" s="10" t="s">
        <v>1737</v>
      </c>
      <c r="O302" s="10" t="str">
        <f>VLOOKUP(G302,'Sheet 1 (2)'!$H$4:$M$536,6,FALSE)</f>
        <v/>
      </c>
      <c r="P302" s="10" t="str">
        <f t="shared" si="67"/>
        <v>La meta fisica es igual al  100% de la meta del  subproducto "Seguimiento de recién nacido prematuro con factores de riesgo para ROP en el segundo y tercer nivel de atención".</v>
      </c>
      <c r="Q302" s="10" t="str">
        <f>VLOOKUP(G302,Hoja1!$C$4:$D$146,2,FALSE)</f>
        <v>100%*0081102</v>
      </c>
      <c r="R302" s="10" t="s">
        <v>264</v>
      </c>
      <c r="S302" s="10" t="s">
        <v>55</v>
      </c>
      <c r="T302" s="10" t="str">
        <f>VLOOKUP(G302,'Sheet 1 (2)'!$H$4:$O$536,8,FALSE)</f>
        <v/>
      </c>
      <c r="U302" s="10" t="str">
        <f t="shared" si="69"/>
        <v/>
      </c>
      <c r="V302" s="10"/>
      <c r="W302" s="10" t="s">
        <v>55</v>
      </c>
      <c r="X302" s="10" t="str">
        <f>VLOOKUP(G302,'Sheet 1 (2)'!$H$4:$Q$536,10,FALSE)</f>
        <v/>
      </c>
      <c r="Y302" s="10" t="str">
        <f t="shared" si="61"/>
        <v/>
      </c>
      <c r="Z302" s="10" t="s">
        <v>1738</v>
      </c>
      <c r="AA302" s="10" t="s">
        <v>55</v>
      </c>
      <c r="AB302" s="10" t="str">
        <f>VLOOKUP(G302,'Sheet 1 (2)'!$H$4:$S$536,12,FALSE)</f>
        <v/>
      </c>
      <c r="AC302" s="10" t="str">
        <f t="shared" si="68"/>
        <v/>
      </c>
      <c r="AD302" s="10" t="s">
        <v>55</v>
      </c>
      <c r="AE302" s="10" t="str">
        <f>VLOOKUP(G302,'Sheet 1 (2)'!$H$4:$AF$536,25,FALSE)</f>
        <v/>
      </c>
      <c r="AF302" s="10" t="s">
        <v>411</v>
      </c>
      <c r="AG302" s="10" t="str">
        <f t="shared" si="63"/>
        <v/>
      </c>
      <c r="AH302" s="10" t="s">
        <v>82</v>
      </c>
      <c r="AI302" s="10" t="str">
        <f>VLOOKUP(G302,'Sheet 1 (2)'!$H$4:$AG$536,26,FALSE)</f>
        <v/>
      </c>
      <c r="AJ302" s="10" t="s">
        <v>82</v>
      </c>
      <c r="AK302" s="10" t="s">
        <v>55</v>
      </c>
      <c r="AL302" s="10" t="str">
        <f>VLOOKUP(G302,'Sheet 1 (2)'!$H$4:$AH$536,27,FALSE)</f>
        <v/>
      </c>
      <c r="AM302" s="10" t="str">
        <f t="shared" si="71"/>
        <v/>
      </c>
      <c r="AN302" s="10">
        <v>1</v>
      </c>
      <c r="AO302" s="10">
        <f t="shared" si="5"/>
        <v>1</v>
      </c>
      <c r="AP302" s="11" t="s">
        <v>82</v>
      </c>
      <c r="AQ302" s="11" t="s">
        <v>82</v>
      </c>
      <c r="AR302" s="11" t="s">
        <v>52</v>
      </c>
    </row>
    <row r="303" spans="1:44" ht="15.75" customHeight="1" x14ac:dyDescent="0.2">
      <c r="A303" s="10" t="s">
        <v>1401</v>
      </c>
      <c r="B303" s="10" t="s">
        <v>907</v>
      </c>
      <c r="C303" s="10" t="s">
        <v>1698</v>
      </c>
      <c r="D303" s="10" t="s">
        <v>928</v>
      </c>
      <c r="E303" s="10" t="s">
        <v>1699</v>
      </c>
      <c r="F303" s="10" t="s">
        <v>999</v>
      </c>
      <c r="G303" s="10" t="s">
        <v>1743</v>
      </c>
      <c r="H303" s="10" t="s">
        <v>1744</v>
      </c>
      <c r="I303" s="10" t="s">
        <v>52</v>
      </c>
      <c r="J303" s="10"/>
      <c r="K303" s="10"/>
      <c r="L303" s="10" t="s">
        <v>1746</v>
      </c>
      <c r="M303" s="10" t="s">
        <v>1748</v>
      </c>
      <c r="N303" s="10" t="s">
        <v>2540</v>
      </c>
      <c r="O303" s="10" t="str">
        <f>VLOOKUP(G303,'Sheet 1 (2)'!$H$4:$M$536,6,FALSE)</f>
        <v/>
      </c>
      <c r="P303" s="10" t="str">
        <f t="shared" si="67"/>
        <v>Solo  programan los EESS que no cuentan con  médico oftalmólogo capacitado  para el diagnóstico , tratamiento y control de recien nacidos con ROP.
La meta fisica es igual :
Al 100% de la meta del subproducto: "Seguimiento de recién nacido prematuro con factores de riesgo para ROP en el segundo y tercer nivel de atención"
o 
 Al 100% de recién nacidos con diagnóstico de Retinopatía de la Prematuridad que requiere tratamiento y control.</v>
      </c>
      <c r="Q303" s="10" t="str">
        <f>VLOOKUP(G303,Hoja1!$C$4:$D$146,2,FALSE)</f>
        <v>100%*0081102</v>
      </c>
      <c r="R303" s="10" t="s">
        <v>264</v>
      </c>
      <c r="S303" s="10" t="s">
        <v>55</v>
      </c>
      <c r="T303" s="10" t="str">
        <f>VLOOKUP(G303,'Sheet 1 (2)'!$H$4:$O$536,8,FALSE)</f>
        <v/>
      </c>
      <c r="U303" s="10" t="str">
        <f t="shared" si="69"/>
        <v/>
      </c>
      <c r="V303" s="10"/>
      <c r="W303" s="10" t="s">
        <v>55</v>
      </c>
      <c r="X303" s="10" t="str">
        <f>VLOOKUP(G303,'Sheet 1 (2)'!$H$4:$Q$536,10,FALSE)</f>
        <v/>
      </c>
      <c r="Y303" s="10" t="str">
        <f t="shared" si="61"/>
        <v/>
      </c>
      <c r="Z303" s="10" t="s">
        <v>1750</v>
      </c>
      <c r="AA303" s="10" t="s">
        <v>55</v>
      </c>
      <c r="AB303" s="10" t="str">
        <f>VLOOKUP(G303,'Sheet 1 (2)'!$H$4:$S$536,12,FALSE)</f>
        <v/>
      </c>
      <c r="AC303" s="10" t="str">
        <f t="shared" si="68"/>
        <v/>
      </c>
      <c r="AD303" s="10" t="s">
        <v>55</v>
      </c>
      <c r="AE303" s="10" t="str">
        <f>VLOOKUP(G303,'Sheet 1 (2)'!$H$4:$AF$536,25,FALSE)</f>
        <v/>
      </c>
      <c r="AF303" s="10" t="s">
        <v>411</v>
      </c>
      <c r="AG303" s="10" t="str">
        <f t="shared" si="63"/>
        <v/>
      </c>
      <c r="AH303" s="10" t="s">
        <v>82</v>
      </c>
      <c r="AI303" s="10" t="str">
        <f>VLOOKUP(G303,'Sheet 1 (2)'!$H$4:$AG$536,26,FALSE)</f>
        <v/>
      </c>
      <c r="AJ303" s="10" t="s">
        <v>82</v>
      </c>
      <c r="AK303" s="10" t="s">
        <v>55</v>
      </c>
      <c r="AL303" s="10" t="str">
        <f>VLOOKUP(G303,'Sheet 1 (2)'!$H$4:$AH$536,27,FALSE)</f>
        <v/>
      </c>
      <c r="AM303" s="10" t="str">
        <f t="shared" si="71"/>
        <v/>
      </c>
      <c r="AN303" s="10">
        <v>1</v>
      </c>
      <c r="AO303" s="10">
        <f t="shared" si="5"/>
        <v>1</v>
      </c>
      <c r="AP303" s="11" t="s">
        <v>82</v>
      </c>
      <c r="AQ303" s="11" t="s">
        <v>82</v>
      </c>
      <c r="AR303" s="11" t="s">
        <v>52</v>
      </c>
    </row>
    <row r="304" spans="1:44" ht="15.75" customHeight="1" x14ac:dyDescent="0.2">
      <c r="A304" s="10" t="s">
        <v>1401</v>
      </c>
      <c r="B304" s="10" t="s">
        <v>907</v>
      </c>
      <c r="C304" s="10" t="s">
        <v>1754</v>
      </c>
      <c r="D304" s="10" t="s">
        <v>930</v>
      </c>
      <c r="E304" s="10" t="s">
        <v>1755</v>
      </c>
      <c r="F304" s="10" t="s">
        <v>1000</v>
      </c>
      <c r="G304" s="10" t="s">
        <v>1756</v>
      </c>
      <c r="H304" s="10" t="s">
        <v>1757</v>
      </c>
      <c r="I304" s="10" t="s">
        <v>82</v>
      </c>
      <c r="J304" s="10"/>
      <c r="K304" s="10"/>
      <c r="L304" s="10" t="s">
        <v>1758</v>
      </c>
      <c r="M304" s="10" t="s">
        <v>1759</v>
      </c>
      <c r="N304" s="10" t="s">
        <v>1759</v>
      </c>
      <c r="O304" s="10" t="str">
        <f>VLOOKUP(G304,'Sheet 1 (2)'!$H$4:$M$536,6,FALSE)</f>
        <v/>
      </c>
      <c r="P304" s="10" t="str">
        <f t="shared" si="67"/>
        <v>La meta fisica es igual al 100% de recién nacidos prematuros programados para tratamiento especializado de Retinopatía de la Prematuridad.</v>
      </c>
      <c r="Q304" s="10" t="str">
        <f>VLOOKUP(G304,Hoja1!$C$4:$D$146,2,FALSE)</f>
        <v>100%*(0081204/0081205/0081206/0081207)</v>
      </c>
      <c r="R304" s="10" t="s">
        <v>264</v>
      </c>
      <c r="S304" s="10" t="s">
        <v>55</v>
      </c>
      <c r="T304" s="10" t="str">
        <f>VLOOKUP(G304,'Sheet 1 (2)'!$H$4:$O$536,8,FALSE)</f>
        <v/>
      </c>
      <c r="U304" s="10" t="str">
        <f t="shared" si="69"/>
        <v/>
      </c>
      <c r="V304" s="10"/>
      <c r="W304" s="10" t="s">
        <v>55</v>
      </c>
      <c r="X304" s="10" t="str">
        <f>VLOOKUP(G304,'Sheet 1 (2)'!$H$4:$Q$536,10,FALSE)</f>
        <v/>
      </c>
      <c r="Y304" s="10" t="str">
        <f t="shared" si="61"/>
        <v/>
      </c>
      <c r="Z304" s="10" t="s">
        <v>1765</v>
      </c>
      <c r="AA304" s="10" t="s">
        <v>55</v>
      </c>
      <c r="AB304" s="10" t="str">
        <f>VLOOKUP(G304,'Sheet 1 (2)'!$H$4:$S$536,12,FALSE)</f>
        <v/>
      </c>
      <c r="AC304" s="10" t="str">
        <f t="shared" si="68"/>
        <v/>
      </c>
      <c r="AD304" s="10" t="s">
        <v>55</v>
      </c>
      <c r="AE304" s="10" t="str">
        <f>VLOOKUP(G304,'Sheet 1 (2)'!$H$4:$AF$536,25,FALSE)</f>
        <v/>
      </c>
      <c r="AF304" s="10" t="s">
        <v>709</v>
      </c>
      <c r="AG304" s="10" t="str">
        <f t="shared" si="63"/>
        <v/>
      </c>
      <c r="AH304" s="10" t="s">
        <v>82</v>
      </c>
      <c r="AI304" s="10" t="str">
        <f>VLOOKUP(G304,'Sheet 1 (2)'!$H$4:$AG$536,26,FALSE)</f>
        <v/>
      </c>
      <c r="AJ304" s="10" t="s">
        <v>82</v>
      </c>
      <c r="AK304" s="10" t="s">
        <v>55</v>
      </c>
      <c r="AL304" s="10" t="str">
        <f>VLOOKUP(G304,'Sheet 1 (2)'!$H$4:$AH$536,27,FALSE)</f>
        <v/>
      </c>
      <c r="AM304" s="10" t="str">
        <f t="shared" si="71"/>
        <v/>
      </c>
      <c r="AN304" s="10">
        <v>1</v>
      </c>
      <c r="AO304" s="10">
        <f t="shared" si="5"/>
        <v>1</v>
      </c>
      <c r="AP304" s="11" t="s">
        <v>82</v>
      </c>
      <c r="AQ304" s="11" t="s">
        <v>82</v>
      </c>
      <c r="AR304" s="11" t="s">
        <v>52</v>
      </c>
    </row>
    <row r="305" spans="1:44" ht="15.75" customHeight="1" x14ac:dyDescent="0.2">
      <c r="A305" s="10" t="s">
        <v>1401</v>
      </c>
      <c r="B305" s="10" t="s">
        <v>907</v>
      </c>
      <c r="C305" s="10" t="s">
        <v>1754</v>
      </c>
      <c r="D305" s="10" t="s">
        <v>930</v>
      </c>
      <c r="E305" s="10" t="s">
        <v>1755</v>
      </c>
      <c r="F305" s="10" t="s">
        <v>1000</v>
      </c>
      <c r="G305" s="10" t="s">
        <v>1768</v>
      </c>
      <c r="H305" s="10" t="s">
        <v>1769</v>
      </c>
      <c r="I305" s="10" t="s">
        <v>82</v>
      </c>
      <c r="J305" s="10"/>
      <c r="K305" s="10"/>
      <c r="L305" s="10" t="s">
        <v>1632</v>
      </c>
      <c r="M305" s="10" t="s">
        <v>1770</v>
      </c>
      <c r="N305" s="10" t="s">
        <v>1770</v>
      </c>
      <c r="O305" s="10" t="str">
        <f>VLOOKUP(G305,'Sheet 1 (2)'!$H$4:$M$536,6,FALSE)</f>
        <v/>
      </c>
      <c r="P305" s="10" t="str">
        <f t="shared" si="67"/>
        <v>La meta fiísica es igual al 50% de Recién Nacidos prematuros programados para diagnóstico/tratamiento de Retinopatía de la Prematuridad.                     * Se Programan los establecimientos de Salud que no cuenten con capacidad resolutiva y el establecimiento de salud que realiza el tratamiento.</v>
      </c>
      <c r="Q305" s="10" t="str">
        <f>VLOOKUP(G305,Hoja1!$C$4:$D$146,2,FALSE)</f>
        <v>50%*(0081103/0081203)</v>
      </c>
      <c r="R305" s="10" t="s">
        <v>264</v>
      </c>
      <c r="S305" s="10" t="s">
        <v>55</v>
      </c>
      <c r="T305" s="10" t="str">
        <f>VLOOKUP(G305,'Sheet 1 (2)'!$H$4:$O$536,8,FALSE)</f>
        <v/>
      </c>
      <c r="U305" s="10" t="str">
        <f t="shared" si="69"/>
        <v/>
      </c>
      <c r="V305" s="10"/>
      <c r="W305" s="10" t="s">
        <v>55</v>
      </c>
      <c r="X305" s="10" t="str">
        <f>VLOOKUP(G305,'Sheet 1 (2)'!$H$4:$Q$536,10,FALSE)</f>
        <v/>
      </c>
      <c r="Y305" s="10" t="str">
        <f t="shared" si="61"/>
        <v/>
      </c>
      <c r="Z305" s="10" t="s">
        <v>1775</v>
      </c>
      <c r="AA305" s="10" t="s">
        <v>55</v>
      </c>
      <c r="AB305" s="10" t="str">
        <f>VLOOKUP(G305,'Sheet 1 (2)'!$H$4:$S$536,12,FALSE)</f>
        <v/>
      </c>
      <c r="AC305" s="10" t="str">
        <f t="shared" si="68"/>
        <v/>
      </c>
      <c r="AD305" s="10" t="s">
        <v>55</v>
      </c>
      <c r="AE305" s="10" t="str">
        <f>VLOOKUP(G305,'Sheet 1 (2)'!$H$4:$AF$536,25,FALSE)</f>
        <v/>
      </c>
      <c r="AF305" s="10" t="s">
        <v>187</v>
      </c>
      <c r="AG305" s="10" t="str">
        <f t="shared" si="63"/>
        <v/>
      </c>
      <c r="AH305" s="10" t="s">
        <v>82</v>
      </c>
      <c r="AI305" s="10" t="str">
        <f>VLOOKUP(G305,'Sheet 1 (2)'!$H$4:$AG$536,26,FALSE)</f>
        <v/>
      </c>
      <c r="AJ305" s="10" t="s">
        <v>82</v>
      </c>
      <c r="AK305" s="10" t="s">
        <v>55</v>
      </c>
      <c r="AL305" s="10" t="str">
        <f>VLOOKUP(G305,'Sheet 1 (2)'!$H$4:$AH$536,27,FALSE)</f>
        <v/>
      </c>
      <c r="AM305" s="10" t="str">
        <f t="shared" si="71"/>
        <v/>
      </c>
      <c r="AN305" s="10">
        <v>1</v>
      </c>
      <c r="AO305" s="10">
        <f t="shared" si="5"/>
        <v>1</v>
      </c>
      <c r="AP305" s="11" t="s">
        <v>82</v>
      </c>
      <c r="AQ305" s="11" t="s">
        <v>82</v>
      </c>
      <c r="AR305" s="11" t="s">
        <v>52</v>
      </c>
    </row>
    <row r="306" spans="1:44" ht="15.75" customHeight="1" x14ac:dyDescent="0.2">
      <c r="A306" s="10" t="s">
        <v>1401</v>
      </c>
      <c r="B306" s="10" t="s">
        <v>907</v>
      </c>
      <c r="C306" s="10" t="s">
        <v>1754</v>
      </c>
      <c r="D306" s="10" t="s">
        <v>930</v>
      </c>
      <c r="E306" s="10" t="s">
        <v>1755</v>
      </c>
      <c r="F306" s="10" t="s">
        <v>1000</v>
      </c>
      <c r="G306" s="10" t="s">
        <v>1778</v>
      </c>
      <c r="H306" s="10" t="s">
        <v>1779</v>
      </c>
      <c r="I306" s="10" t="s">
        <v>82</v>
      </c>
      <c r="J306" s="10"/>
      <c r="K306" s="10"/>
      <c r="L306" s="10" t="s">
        <v>1632</v>
      </c>
      <c r="M306" s="10" t="s">
        <v>1780</v>
      </c>
      <c r="N306" s="10" t="s">
        <v>2541</v>
      </c>
      <c r="O306" s="10" t="str">
        <f>VLOOKUP(G306,'Sheet 1 (2)'!$H$4:$M$536,6,FALSE)</f>
        <v/>
      </c>
      <c r="P306" s="10" t="str">
        <f t="shared" si="67"/>
        <v>La meta física es igual:   al 30% de personas programadas del sub producto diagnóstico de Retinopatía de la Prematuridad en Establecimientos de Salud con capacidad resolutiva. 
*Del total de pacientes diagnosticados con ROP, el 50% amerita tratamiento.</v>
      </c>
      <c r="Q306" s="10" t="str">
        <f>VLOOKUP(G306,Hoja1!$C$4:$D$146,2,FALSE)</f>
        <v>30%*(0081103/0081203)</v>
      </c>
      <c r="R306" s="10" t="s">
        <v>264</v>
      </c>
      <c r="S306" s="10" t="s">
        <v>55</v>
      </c>
      <c r="T306" s="10" t="str">
        <f>VLOOKUP(G306,'Sheet 1 (2)'!$H$4:$O$536,8,FALSE)</f>
        <v/>
      </c>
      <c r="U306" s="10" t="str">
        <f t="shared" si="69"/>
        <v/>
      </c>
      <c r="V306" s="10"/>
      <c r="W306" s="10" t="s">
        <v>55</v>
      </c>
      <c r="X306" s="10" t="str">
        <f>VLOOKUP(G306,'Sheet 1 (2)'!$H$4:$Q$536,10,FALSE)</f>
        <v/>
      </c>
      <c r="Y306" s="10" t="str">
        <f t="shared" si="61"/>
        <v/>
      </c>
      <c r="Z306" s="10" t="s">
        <v>1781</v>
      </c>
      <c r="AA306" s="10" t="s">
        <v>55</v>
      </c>
      <c r="AB306" s="10" t="str">
        <f>VLOOKUP(G306,'Sheet 1 (2)'!$H$4:$S$536,12,FALSE)</f>
        <v/>
      </c>
      <c r="AC306" s="10" t="str">
        <f t="shared" si="68"/>
        <v/>
      </c>
      <c r="AD306" s="10" t="s">
        <v>55</v>
      </c>
      <c r="AE306" s="10" t="str">
        <f>VLOOKUP(G306,'Sheet 1 (2)'!$H$4:$AF$536,25,FALSE)</f>
        <v/>
      </c>
      <c r="AF306" s="10" t="s">
        <v>709</v>
      </c>
      <c r="AG306" s="10" t="str">
        <f t="shared" si="63"/>
        <v/>
      </c>
      <c r="AH306" s="10" t="s">
        <v>82</v>
      </c>
      <c r="AI306" s="10" t="str">
        <f>VLOOKUP(G306,'Sheet 1 (2)'!$H$4:$AG$536,26,FALSE)</f>
        <v/>
      </c>
      <c r="AJ306" s="10" t="s">
        <v>82</v>
      </c>
      <c r="AK306" s="10" t="s">
        <v>55</v>
      </c>
      <c r="AL306" s="10" t="str">
        <f>VLOOKUP(G306,'Sheet 1 (2)'!$H$4:$AH$536,27,FALSE)</f>
        <v/>
      </c>
      <c r="AM306" s="10" t="str">
        <f t="shared" si="71"/>
        <v/>
      </c>
      <c r="AN306" s="10">
        <v>1</v>
      </c>
      <c r="AO306" s="10">
        <f t="shared" si="5"/>
        <v>1</v>
      </c>
      <c r="AP306" s="11" t="s">
        <v>82</v>
      </c>
      <c r="AQ306" s="11" t="s">
        <v>82</v>
      </c>
      <c r="AR306" s="11" t="s">
        <v>52</v>
      </c>
    </row>
    <row r="307" spans="1:44" ht="15.75" customHeight="1" x14ac:dyDescent="0.2">
      <c r="A307" s="10" t="s">
        <v>1401</v>
      </c>
      <c r="B307" s="10" t="s">
        <v>907</v>
      </c>
      <c r="C307" s="10" t="s">
        <v>1754</v>
      </c>
      <c r="D307" s="10" t="s">
        <v>930</v>
      </c>
      <c r="E307" s="10" t="s">
        <v>1755</v>
      </c>
      <c r="F307" s="10" t="s">
        <v>1000</v>
      </c>
      <c r="G307" s="10" t="s">
        <v>1788</v>
      </c>
      <c r="H307" s="10" t="s">
        <v>1789</v>
      </c>
      <c r="I307" s="10" t="s">
        <v>82</v>
      </c>
      <c r="J307" s="10"/>
      <c r="K307" s="10"/>
      <c r="L307" s="10" t="s">
        <v>1632</v>
      </c>
      <c r="M307" s="10" t="s">
        <v>1790</v>
      </c>
      <c r="N307" s="10" t="s">
        <v>2542</v>
      </c>
      <c r="O307" s="10" t="str">
        <f>VLOOKUP(G307,'Sheet 1 (2)'!$H$4:$M$536,6,FALSE)</f>
        <v/>
      </c>
      <c r="P307" s="10" t="str">
        <f t="shared" si="67"/>
        <v xml:space="preserve">La meta fisica es  igual al 12% de personas programadas del sub producto diagnóstico de Retinopatía de la Prematuridad en Establecimientos de Salud con capacidad resolutiva. </v>
      </c>
      <c r="Q307" s="10" t="str">
        <f>VLOOKUP(G307,Hoja1!$C$4:$D$146,2,FALSE)</f>
        <v>12%*(0081103/0081203)</v>
      </c>
      <c r="R307" s="10" t="s">
        <v>264</v>
      </c>
      <c r="S307" s="10" t="s">
        <v>55</v>
      </c>
      <c r="T307" s="10" t="str">
        <f>VLOOKUP(G307,'Sheet 1 (2)'!$H$4:$O$536,8,FALSE)</f>
        <v/>
      </c>
      <c r="U307" s="10" t="str">
        <f t="shared" si="69"/>
        <v/>
      </c>
      <c r="V307" s="10"/>
      <c r="W307" s="10" t="s">
        <v>55</v>
      </c>
      <c r="X307" s="10" t="str">
        <f>VLOOKUP(G307,'Sheet 1 (2)'!$H$4:$Q$536,10,FALSE)</f>
        <v/>
      </c>
      <c r="Y307" s="10" t="str">
        <f t="shared" si="61"/>
        <v/>
      </c>
      <c r="Z307" s="10" t="s">
        <v>1790</v>
      </c>
      <c r="AA307" s="10" t="s">
        <v>55</v>
      </c>
      <c r="AB307" s="10" t="str">
        <f>VLOOKUP(G307,'Sheet 1 (2)'!$H$4:$S$536,12,FALSE)</f>
        <v/>
      </c>
      <c r="AC307" s="10" t="str">
        <f t="shared" si="68"/>
        <v/>
      </c>
      <c r="AD307" s="10" t="s">
        <v>55</v>
      </c>
      <c r="AE307" s="10" t="str">
        <f>VLOOKUP(G307,'Sheet 1 (2)'!$H$4:$AF$536,25,FALSE)</f>
        <v/>
      </c>
      <c r="AF307" s="10" t="s">
        <v>663</v>
      </c>
      <c r="AG307" s="10" t="str">
        <f t="shared" si="63"/>
        <v/>
      </c>
      <c r="AH307" s="10" t="s">
        <v>82</v>
      </c>
      <c r="AI307" s="10" t="str">
        <f>VLOOKUP(G307,'Sheet 1 (2)'!$H$4:$AG$536,26,FALSE)</f>
        <v/>
      </c>
      <c r="AJ307" s="10" t="s">
        <v>82</v>
      </c>
      <c r="AK307" s="10" t="s">
        <v>55</v>
      </c>
      <c r="AL307" s="10" t="str">
        <f>VLOOKUP(G307,'Sheet 1 (2)'!$H$4:$AH$536,27,FALSE)</f>
        <v/>
      </c>
      <c r="AM307" s="10" t="str">
        <f t="shared" si="71"/>
        <v/>
      </c>
      <c r="AN307" s="10">
        <v>1</v>
      </c>
      <c r="AO307" s="10">
        <f t="shared" si="5"/>
        <v>1</v>
      </c>
      <c r="AP307" s="11" t="s">
        <v>82</v>
      </c>
      <c r="AQ307" s="11" t="s">
        <v>82</v>
      </c>
      <c r="AR307" s="11" t="s">
        <v>52</v>
      </c>
    </row>
    <row r="308" spans="1:44" ht="15.75" customHeight="1" x14ac:dyDescent="0.2">
      <c r="A308" s="10" t="s">
        <v>1401</v>
      </c>
      <c r="B308" s="10" t="s">
        <v>907</v>
      </c>
      <c r="C308" s="10" t="s">
        <v>1754</v>
      </c>
      <c r="D308" s="10" t="s">
        <v>930</v>
      </c>
      <c r="E308" s="10" t="s">
        <v>1755</v>
      </c>
      <c r="F308" s="10" t="s">
        <v>1000</v>
      </c>
      <c r="G308" s="10" t="s">
        <v>1797</v>
      </c>
      <c r="H308" s="10" t="s">
        <v>1798</v>
      </c>
      <c r="I308" s="10" t="s">
        <v>82</v>
      </c>
      <c r="J308" s="10"/>
      <c r="K308" s="10"/>
      <c r="L308" s="10" t="s">
        <v>1632</v>
      </c>
      <c r="M308" s="10" t="s">
        <v>1799</v>
      </c>
      <c r="N308" s="10" t="s">
        <v>1799</v>
      </c>
      <c r="O308" s="10" t="str">
        <f>VLOOKUP(G308,'Sheet 1 (2)'!$H$4:$M$536,6,FALSE)</f>
        <v/>
      </c>
      <c r="P308" s="10" t="str">
        <f t="shared" si="67"/>
        <v>La meta fisica es igual al 5% de personas programadas del sub producto diagnóstico de Retinopatía de la Prematuridad en Establecimientos de Salud con capacidad resolutiva.</v>
      </c>
      <c r="Q308" s="10" t="str">
        <f>VLOOKUP(G308,Hoja1!$C$4:$D$146,2,FALSE)</f>
        <v>5%*(0081103/0081203)</v>
      </c>
      <c r="R308" s="10" t="s">
        <v>264</v>
      </c>
      <c r="S308" s="10" t="s">
        <v>55</v>
      </c>
      <c r="T308" s="10" t="str">
        <f>VLOOKUP(G308,'Sheet 1 (2)'!$H$4:$O$536,8,FALSE)</f>
        <v/>
      </c>
      <c r="U308" s="10" t="str">
        <f t="shared" si="69"/>
        <v/>
      </c>
      <c r="V308" s="10"/>
      <c r="W308" s="10" t="s">
        <v>55</v>
      </c>
      <c r="X308" s="10" t="str">
        <f>VLOOKUP(G308,'Sheet 1 (2)'!$H$4:$Q$536,10,FALSE)</f>
        <v/>
      </c>
      <c r="Y308" s="10" t="str">
        <f t="shared" si="61"/>
        <v/>
      </c>
      <c r="Z308" s="10" t="s">
        <v>1799</v>
      </c>
      <c r="AA308" s="10" t="s">
        <v>55</v>
      </c>
      <c r="AB308" s="10" t="str">
        <f>VLOOKUP(G308,'Sheet 1 (2)'!$H$4:$S$536,12,FALSE)</f>
        <v/>
      </c>
      <c r="AC308" s="10" t="str">
        <f t="shared" si="68"/>
        <v/>
      </c>
      <c r="AD308" s="10" t="s">
        <v>55</v>
      </c>
      <c r="AE308" s="10" t="str">
        <f>VLOOKUP(G308,'Sheet 1 (2)'!$H$4:$AF$536,25,FALSE)</f>
        <v/>
      </c>
      <c r="AF308" s="10" t="s">
        <v>709</v>
      </c>
      <c r="AG308" s="10" t="str">
        <f t="shared" si="63"/>
        <v/>
      </c>
      <c r="AH308" s="10" t="s">
        <v>82</v>
      </c>
      <c r="AI308" s="10" t="str">
        <f>VLOOKUP(G308,'Sheet 1 (2)'!$H$4:$AG$536,26,FALSE)</f>
        <v/>
      </c>
      <c r="AJ308" s="10" t="s">
        <v>82</v>
      </c>
      <c r="AK308" s="10" t="s">
        <v>55</v>
      </c>
      <c r="AL308" s="10" t="str">
        <f>VLOOKUP(G308,'Sheet 1 (2)'!$H$4:$AH$536,27,FALSE)</f>
        <v/>
      </c>
      <c r="AM308" s="10" t="str">
        <f t="shared" si="71"/>
        <v/>
      </c>
      <c r="AN308" s="10">
        <v>1</v>
      </c>
      <c r="AO308" s="10">
        <f t="shared" si="5"/>
        <v>1</v>
      </c>
      <c r="AP308" s="11" t="s">
        <v>82</v>
      </c>
      <c r="AQ308" s="11" t="s">
        <v>82</v>
      </c>
      <c r="AR308" s="11" t="s">
        <v>52</v>
      </c>
    </row>
    <row r="309" spans="1:44" ht="15.75" customHeight="1" x14ac:dyDescent="0.2">
      <c r="A309" s="10" t="s">
        <v>1401</v>
      </c>
      <c r="B309" s="10" t="s">
        <v>907</v>
      </c>
      <c r="C309" s="10" t="s">
        <v>1754</v>
      </c>
      <c r="D309" s="10" t="s">
        <v>930</v>
      </c>
      <c r="E309" s="10" t="s">
        <v>1755</v>
      </c>
      <c r="F309" s="10" t="s">
        <v>1000</v>
      </c>
      <c r="G309" s="10" t="s">
        <v>1804</v>
      </c>
      <c r="H309" s="10" t="s">
        <v>1806</v>
      </c>
      <c r="I309" s="10" t="s">
        <v>82</v>
      </c>
      <c r="J309" s="10"/>
      <c r="K309" s="10"/>
      <c r="L309" s="10" t="s">
        <v>1632</v>
      </c>
      <c r="M309" s="10" t="s">
        <v>1807</v>
      </c>
      <c r="N309" s="10" t="s">
        <v>2543</v>
      </c>
      <c r="O309" s="10" t="str">
        <f>VLOOKUP(G309,'Sheet 1 (2)'!$H$4:$M$536,6,FALSE)</f>
        <v/>
      </c>
      <c r="P309" s="10" t="str">
        <f t="shared" si="67"/>
        <v xml:space="preserve">La meta fisica es igual al 3% de personas programadas del sub producto diagnóstico de Retinopatía de la Prematuridad en Establecimientos de Salud con capacidad resolutiva. </v>
      </c>
      <c r="Q309" s="10" t="str">
        <f>VLOOKUP(G309,Hoja1!$C$4:$D$146,2,FALSE)</f>
        <v>3%*(0081103/0081203)</v>
      </c>
      <c r="R309" s="10" t="s">
        <v>264</v>
      </c>
      <c r="S309" s="10" t="s">
        <v>55</v>
      </c>
      <c r="T309" s="10" t="str">
        <f>VLOOKUP(G309,'Sheet 1 (2)'!$H$4:$O$536,8,FALSE)</f>
        <v/>
      </c>
      <c r="U309" s="10" t="str">
        <f t="shared" si="69"/>
        <v/>
      </c>
      <c r="V309" s="10"/>
      <c r="W309" s="10" t="s">
        <v>55</v>
      </c>
      <c r="X309" s="10" t="str">
        <f>VLOOKUP(G309,'Sheet 1 (2)'!$H$4:$Q$536,10,FALSE)</f>
        <v/>
      </c>
      <c r="Y309" s="10" t="str">
        <f t="shared" si="61"/>
        <v/>
      </c>
      <c r="Z309" s="10" t="s">
        <v>1807</v>
      </c>
      <c r="AA309" s="10" t="s">
        <v>55</v>
      </c>
      <c r="AB309" s="10" t="str">
        <f>VLOOKUP(G309,'Sheet 1 (2)'!$H$4:$S$536,12,FALSE)</f>
        <v/>
      </c>
      <c r="AC309" s="10" t="str">
        <f t="shared" si="68"/>
        <v/>
      </c>
      <c r="AD309" s="10" t="s">
        <v>55</v>
      </c>
      <c r="AE309" s="10" t="str">
        <f>VLOOKUP(G309,'Sheet 1 (2)'!$H$4:$AF$536,25,FALSE)</f>
        <v/>
      </c>
      <c r="AF309" s="10" t="s">
        <v>709</v>
      </c>
      <c r="AG309" s="10" t="str">
        <f t="shared" si="63"/>
        <v/>
      </c>
      <c r="AH309" s="10" t="s">
        <v>82</v>
      </c>
      <c r="AI309" s="10" t="str">
        <f>VLOOKUP(G309,'Sheet 1 (2)'!$H$4:$AG$536,26,FALSE)</f>
        <v/>
      </c>
      <c r="AJ309" s="10" t="s">
        <v>82</v>
      </c>
      <c r="AK309" s="10" t="s">
        <v>55</v>
      </c>
      <c r="AL309" s="10" t="str">
        <f>VLOOKUP(G309,'Sheet 1 (2)'!$H$4:$AH$536,27,FALSE)</f>
        <v/>
      </c>
      <c r="AM309" s="10" t="str">
        <f t="shared" si="71"/>
        <v/>
      </c>
      <c r="AN309" s="10">
        <v>1</v>
      </c>
      <c r="AO309" s="10">
        <f t="shared" si="5"/>
        <v>1</v>
      </c>
      <c r="AP309" s="11" t="s">
        <v>82</v>
      </c>
      <c r="AQ309" s="11" t="s">
        <v>82</v>
      </c>
      <c r="AR309" s="11" t="s">
        <v>52</v>
      </c>
    </row>
    <row r="310" spans="1:44" ht="15.75" customHeight="1" x14ac:dyDescent="0.2">
      <c r="A310" s="10" t="s">
        <v>1401</v>
      </c>
      <c r="B310" s="10" t="s">
        <v>907</v>
      </c>
      <c r="C310" s="10" t="s">
        <v>1754</v>
      </c>
      <c r="D310" s="10" t="s">
        <v>930</v>
      </c>
      <c r="E310" s="10" t="s">
        <v>1755</v>
      </c>
      <c r="F310" s="10" t="s">
        <v>1000</v>
      </c>
      <c r="G310" s="10" t="s">
        <v>1813</v>
      </c>
      <c r="H310" s="10" t="s">
        <v>1814</v>
      </c>
      <c r="I310" s="10" t="s">
        <v>82</v>
      </c>
      <c r="J310" s="10"/>
      <c r="K310" s="10"/>
      <c r="L310" s="10" t="s">
        <v>493</v>
      </c>
      <c r="M310" s="10" t="s">
        <v>1759</v>
      </c>
      <c r="N310" s="10" t="s">
        <v>1759</v>
      </c>
      <c r="O310" s="10" t="str">
        <f>VLOOKUP(G310,'Sheet 1 (2)'!$H$4:$M$536,6,FALSE)</f>
        <v/>
      </c>
      <c r="P310" s="10" t="str">
        <f t="shared" si="67"/>
        <v>La meta fisica es igual al 100% de recién nacidos prematuros programados para tratamiento especializado de Retinopatía de la Prematuridad.</v>
      </c>
      <c r="Q310" s="10" t="str">
        <f>VLOOKUP(G310,Hoja1!$C$4:$D$146,2,FALSE)</f>
        <v>100%*(0081203/0081204/0081205/0081206/0081207)</v>
      </c>
      <c r="R310" s="10" t="s">
        <v>264</v>
      </c>
      <c r="S310" s="10" t="s">
        <v>55</v>
      </c>
      <c r="T310" s="10" t="str">
        <f>VLOOKUP(G310,'Sheet 1 (2)'!$H$4:$O$536,8,FALSE)</f>
        <v/>
      </c>
      <c r="U310" s="10" t="str">
        <f t="shared" si="69"/>
        <v/>
      </c>
      <c r="V310" s="10"/>
      <c r="W310" s="10" t="s">
        <v>55</v>
      </c>
      <c r="X310" s="10" t="str">
        <f>VLOOKUP(G310,'Sheet 1 (2)'!$H$4:$Q$536,10,FALSE)</f>
        <v/>
      </c>
      <c r="Y310" s="10" t="str">
        <f t="shared" si="61"/>
        <v/>
      </c>
      <c r="Z310" s="10" t="s">
        <v>1818</v>
      </c>
      <c r="AA310" s="10" t="s">
        <v>55</v>
      </c>
      <c r="AB310" s="10" t="str">
        <f>VLOOKUP(G310,'Sheet 1 (2)'!$H$4:$S$536,12,FALSE)</f>
        <v/>
      </c>
      <c r="AC310" s="10" t="str">
        <f t="shared" si="68"/>
        <v/>
      </c>
      <c r="AD310" s="10" t="s">
        <v>55</v>
      </c>
      <c r="AE310" s="10" t="str">
        <f>VLOOKUP(G310,'Sheet 1 (2)'!$H$4:$AF$536,25,FALSE)</f>
        <v/>
      </c>
      <c r="AF310" s="10" t="s">
        <v>709</v>
      </c>
      <c r="AG310" s="10" t="str">
        <f t="shared" si="63"/>
        <v/>
      </c>
      <c r="AH310" s="10" t="s">
        <v>82</v>
      </c>
      <c r="AI310" s="10" t="str">
        <f>VLOOKUP(G310,'Sheet 1 (2)'!$H$4:$AG$536,26,FALSE)</f>
        <v/>
      </c>
      <c r="AJ310" s="10" t="s">
        <v>82</v>
      </c>
      <c r="AK310" s="10" t="s">
        <v>55</v>
      </c>
      <c r="AL310" s="10" t="str">
        <f>VLOOKUP(G310,'Sheet 1 (2)'!$H$4:$AH$536,27,FALSE)</f>
        <v/>
      </c>
      <c r="AM310" s="10" t="str">
        <f t="shared" si="71"/>
        <v/>
      </c>
      <c r="AN310" s="10">
        <v>1</v>
      </c>
      <c r="AO310" s="10">
        <f t="shared" si="5"/>
        <v>1</v>
      </c>
      <c r="AP310" s="11" t="s">
        <v>82</v>
      </c>
      <c r="AQ310" s="11" t="s">
        <v>82</v>
      </c>
      <c r="AR310" s="11" t="s">
        <v>52</v>
      </c>
    </row>
    <row r="311" spans="1:44" ht="15.75" customHeight="1" x14ac:dyDescent="0.2">
      <c r="A311" s="10" t="s">
        <v>1401</v>
      </c>
      <c r="B311" s="10" t="s">
        <v>907</v>
      </c>
      <c r="C311" s="10" t="s">
        <v>1754</v>
      </c>
      <c r="D311" s="10" t="s">
        <v>930</v>
      </c>
      <c r="E311" s="10" t="s">
        <v>1755</v>
      </c>
      <c r="F311" s="10" t="s">
        <v>1000</v>
      </c>
      <c r="G311" s="10" t="s">
        <v>1820</v>
      </c>
      <c r="H311" s="10" t="s">
        <v>1821</v>
      </c>
      <c r="I311" s="10" t="s">
        <v>82</v>
      </c>
      <c r="J311" s="10"/>
      <c r="K311" s="10"/>
      <c r="L311" s="10" t="s">
        <v>493</v>
      </c>
      <c r="M311" s="10" t="s">
        <v>1822</v>
      </c>
      <c r="N311" s="10" t="s">
        <v>1822</v>
      </c>
      <c r="O311" s="10" t="str">
        <f>VLOOKUP(G311,'Sheet 1 (2)'!$H$4:$M$536,6,FALSE)</f>
        <v/>
      </c>
      <c r="P311" s="10" t="str">
        <f t="shared" si="67"/>
        <v>La meta fisica es igual al 10% de Recién Nacidos prematuros programados para tratamiento especializado de Retinopatía de la Prematuridad.</v>
      </c>
      <c r="Q311" s="10" t="str">
        <f>VLOOKUP(G311,Hoja1!$C$4:$D$146,2,FALSE)</f>
        <v>100%*(0081203/0081204/0081205/0081206/0081207)</v>
      </c>
      <c r="R311" s="10" t="s">
        <v>264</v>
      </c>
      <c r="S311" s="10" t="s">
        <v>55</v>
      </c>
      <c r="T311" s="10" t="str">
        <f>VLOOKUP(G311,'Sheet 1 (2)'!$H$4:$O$536,8,FALSE)</f>
        <v/>
      </c>
      <c r="U311" s="10" t="str">
        <f t="shared" si="69"/>
        <v/>
      </c>
      <c r="V311" s="10"/>
      <c r="W311" s="10" t="s">
        <v>55</v>
      </c>
      <c r="X311" s="10" t="str">
        <f>VLOOKUP(G311,'Sheet 1 (2)'!$H$4:$Q$536,10,FALSE)</f>
        <v/>
      </c>
      <c r="Y311" s="10" t="str">
        <f t="shared" si="61"/>
        <v/>
      </c>
      <c r="Z311" s="10" t="s">
        <v>1826</v>
      </c>
      <c r="AA311" s="10" t="s">
        <v>55</v>
      </c>
      <c r="AB311" s="10" t="str">
        <f>VLOOKUP(G311,'Sheet 1 (2)'!$H$4:$S$536,12,FALSE)</f>
        <v/>
      </c>
      <c r="AC311" s="10" t="str">
        <f t="shared" si="68"/>
        <v/>
      </c>
      <c r="AD311" s="10" t="s">
        <v>55</v>
      </c>
      <c r="AE311" s="10" t="str">
        <f>VLOOKUP(G311,'Sheet 1 (2)'!$H$4:$AF$536,25,FALSE)</f>
        <v/>
      </c>
      <c r="AF311" s="10" t="s">
        <v>709</v>
      </c>
      <c r="AG311" s="10" t="str">
        <f t="shared" si="63"/>
        <v/>
      </c>
      <c r="AH311" s="10" t="s">
        <v>82</v>
      </c>
      <c r="AI311" s="10" t="str">
        <f>VLOOKUP(G311,'Sheet 1 (2)'!$H$4:$AG$536,26,FALSE)</f>
        <v/>
      </c>
      <c r="AJ311" s="10" t="s">
        <v>82</v>
      </c>
      <c r="AK311" s="10" t="s">
        <v>55</v>
      </c>
      <c r="AL311" s="10" t="str">
        <f>VLOOKUP(G311,'Sheet 1 (2)'!$H$4:$AH$536,27,FALSE)</f>
        <v/>
      </c>
      <c r="AM311" s="10" t="str">
        <f t="shared" si="71"/>
        <v/>
      </c>
      <c r="AN311" s="10">
        <v>1</v>
      </c>
      <c r="AO311" s="10">
        <f t="shared" si="5"/>
        <v>1</v>
      </c>
      <c r="AP311" s="11" t="s">
        <v>82</v>
      </c>
      <c r="AQ311" s="11" t="s">
        <v>82</v>
      </c>
      <c r="AR311" s="11" t="s">
        <v>52</v>
      </c>
    </row>
    <row r="312" spans="1:44" ht="15.75" customHeight="1" x14ac:dyDescent="0.2">
      <c r="A312" s="10" t="s">
        <v>1401</v>
      </c>
      <c r="B312" s="10" t="s">
        <v>907</v>
      </c>
      <c r="C312" s="10" t="s">
        <v>1754</v>
      </c>
      <c r="D312" s="10" t="s">
        <v>930</v>
      </c>
      <c r="E312" s="10" t="s">
        <v>1755</v>
      </c>
      <c r="F312" s="10" t="s">
        <v>1000</v>
      </c>
      <c r="G312" s="10" t="s">
        <v>1829</v>
      </c>
      <c r="H312" s="10" t="s">
        <v>1830</v>
      </c>
      <c r="I312" s="10" t="s">
        <v>82</v>
      </c>
      <c r="J312" s="10"/>
      <c r="K312" s="10"/>
      <c r="L312" s="10" t="s">
        <v>493</v>
      </c>
      <c r="M312" s="10" t="s">
        <v>1822</v>
      </c>
      <c r="N312" s="10" t="s">
        <v>1822</v>
      </c>
      <c r="O312" s="10" t="str">
        <f>VLOOKUP(G312,'Sheet 1 (2)'!$H$4:$M$536,6,FALSE)</f>
        <v/>
      </c>
      <c r="P312" s="10" t="str">
        <f t="shared" si="67"/>
        <v>La meta fisica es igual al 10% de Recién Nacidos prematuros programados para tratamiento especializado de Retinopatía de la Prematuridad.</v>
      </c>
      <c r="Q312" s="10" t="str">
        <f>VLOOKUP(G312,Hoja1!$C$4:$D$146,2,FALSE)</f>
        <v>100%*(0081203/0081204/0081205/0081206/0081207)</v>
      </c>
      <c r="R312" s="10" t="s">
        <v>264</v>
      </c>
      <c r="S312" s="10" t="s">
        <v>55</v>
      </c>
      <c r="T312" s="10" t="str">
        <f>VLOOKUP(G312,'Sheet 1 (2)'!$H$4:$O$536,8,FALSE)</f>
        <v/>
      </c>
      <c r="U312" s="10" t="str">
        <f t="shared" si="69"/>
        <v/>
      </c>
      <c r="V312" s="10"/>
      <c r="W312" s="10" t="s">
        <v>55</v>
      </c>
      <c r="X312" s="10" t="str">
        <f>VLOOKUP(G312,'Sheet 1 (2)'!$H$4:$Q$536,10,FALSE)</f>
        <v/>
      </c>
      <c r="Y312" s="10" t="str">
        <f t="shared" si="61"/>
        <v/>
      </c>
      <c r="Z312" s="10" t="s">
        <v>1834</v>
      </c>
      <c r="AA312" s="10" t="s">
        <v>55</v>
      </c>
      <c r="AB312" s="10" t="str">
        <f>VLOOKUP(G312,'Sheet 1 (2)'!$H$4:$S$536,12,FALSE)</f>
        <v/>
      </c>
      <c r="AC312" s="10" t="str">
        <f t="shared" si="68"/>
        <v/>
      </c>
      <c r="AD312" s="10" t="s">
        <v>55</v>
      </c>
      <c r="AE312" s="10" t="str">
        <f>VLOOKUP(G312,'Sheet 1 (2)'!$H$4:$AF$536,25,FALSE)</f>
        <v/>
      </c>
      <c r="AF312" s="10" t="s">
        <v>709</v>
      </c>
      <c r="AG312" s="10" t="str">
        <f t="shared" si="63"/>
        <v/>
      </c>
      <c r="AH312" s="10" t="s">
        <v>82</v>
      </c>
      <c r="AI312" s="10" t="str">
        <f>VLOOKUP(G312,'Sheet 1 (2)'!$H$4:$AG$536,26,FALSE)</f>
        <v/>
      </c>
      <c r="AJ312" s="10" t="s">
        <v>82</v>
      </c>
      <c r="AK312" s="10" t="s">
        <v>55</v>
      </c>
      <c r="AL312" s="10" t="str">
        <f>VLOOKUP(G312,'Sheet 1 (2)'!$H$4:$AH$536,27,FALSE)</f>
        <v/>
      </c>
      <c r="AM312" s="10" t="str">
        <f t="shared" si="71"/>
        <v/>
      </c>
      <c r="AN312" s="10">
        <v>1</v>
      </c>
      <c r="AO312" s="10">
        <f t="shared" si="5"/>
        <v>1</v>
      </c>
      <c r="AP312" s="11" t="s">
        <v>82</v>
      </c>
      <c r="AQ312" s="11" t="s">
        <v>82</v>
      </c>
      <c r="AR312" s="11" t="s">
        <v>52</v>
      </c>
    </row>
    <row r="313" spans="1:44" ht="15.75" customHeight="1" x14ac:dyDescent="0.2">
      <c r="A313" s="10" t="s">
        <v>1401</v>
      </c>
      <c r="B313" s="10" t="s">
        <v>907</v>
      </c>
      <c r="C313" s="10" t="s">
        <v>1754</v>
      </c>
      <c r="D313" s="10" t="s">
        <v>930</v>
      </c>
      <c r="E313" s="10" t="s">
        <v>1755</v>
      </c>
      <c r="F313" s="10" t="s">
        <v>1000</v>
      </c>
      <c r="G313" s="10" t="s">
        <v>1838</v>
      </c>
      <c r="H313" s="10" t="s">
        <v>1839</v>
      </c>
      <c r="I313" s="10" t="s">
        <v>82</v>
      </c>
      <c r="J313" s="10"/>
      <c r="K313" s="10"/>
      <c r="L313" s="10" t="s">
        <v>493</v>
      </c>
      <c r="M313" s="10" t="s">
        <v>1822</v>
      </c>
      <c r="N313" s="10" t="s">
        <v>1822</v>
      </c>
      <c r="O313" s="10" t="str">
        <f>VLOOKUP(G313,'Sheet 1 (2)'!$H$4:$M$536,6,FALSE)</f>
        <v/>
      </c>
      <c r="P313" s="10" t="str">
        <f t="shared" si="67"/>
        <v>La meta fisica es igual al 10% de Recién Nacidos prematuros programados para tratamiento especializado de Retinopatía de la Prematuridad.</v>
      </c>
      <c r="Q313" s="10" t="str">
        <f>VLOOKUP(G313,Hoja1!$C$4:$D$146,2,FALSE)</f>
        <v>100%*(0081203/0081204/0081205/0081206/0081207)</v>
      </c>
      <c r="R313" s="10" t="s">
        <v>264</v>
      </c>
      <c r="S313" s="10" t="s">
        <v>55</v>
      </c>
      <c r="T313" s="10" t="str">
        <f>VLOOKUP(G313,'Sheet 1 (2)'!$H$4:$O$536,8,FALSE)</f>
        <v/>
      </c>
      <c r="U313" s="10" t="str">
        <f t="shared" si="69"/>
        <v/>
      </c>
      <c r="V313" s="10"/>
      <c r="W313" s="10" t="s">
        <v>55</v>
      </c>
      <c r="X313" s="10" t="str">
        <f>VLOOKUP(G313,'Sheet 1 (2)'!$H$4:$Q$536,10,FALSE)</f>
        <v/>
      </c>
      <c r="Y313" s="10" t="str">
        <f t="shared" si="61"/>
        <v/>
      </c>
      <c r="Z313" s="10" t="s">
        <v>1844</v>
      </c>
      <c r="AA313" s="10" t="s">
        <v>55</v>
      </c>
      <c r="AB313" s="10" t="str">
        <f>VLOOKUP(G313,'Sheet 1 (2)'!$H$4:$S$536,12,FALSE)</f>
        <v/>
      </c>
      <c r="AC313" s="10" t="str">
        <f t="shared" si="68"/>
        <v/>
      </c>
      <c r="AD313" s="10" t="s">
        <v>55</v>
      </c>
      <c r="AE313" s="10" t="str">
        <f>VLOOKUP(G313,'Sheet 1 (2)'!$H$4:$AF$536,25,FALSE)</f>
        <v/>
      </c>
      <c r="AF313" s="10" t="s">
        <v>709</v>
      </c>
      <c r="AG313" s="10" t="str">
        <f t="shared" si="63"/>
        <v/>
      </c>
      <c r="AH313" s="10" t="s">
        <v>82</v>
      </c>
      <c r="AI313" s="10" t="str">
        <f>VLOOKUP(G313,'Sheet 1 (2)'!$H$4:$AG$536,26,FALSE)</f>
        <v/>
      </c>
      <c r="AJ313" s="10" t="s">
        <v>82</v>
      </c>
      <c r="AK313" s="10" t="s">
        <v>55</v>
      </c>
      <c r="AL313" s="10" t="str">
        <f>VLOOKUP(G313,'Sheet 1 (2)'!$H$4:$AH$536,27,FALSE)</f>
        <v/>
      </c>
      <c r="AM313" s="10" t="str">
        <f t="shared" si="71"/>
        <v/>
      </c>
      <c r="AN313" s="10">
        <v>1</v>
      </c>
      <c r="AO313" s="10">
        <f t="shared" si="5"/>
        <v>1</v>
      </c>
      <c r="AP313" s="11" t="s">
        <v>82</v>
      </c>
      <c r="AQ313" s="11" t="s">
        <v>82</v>
      </c>
      <c r="AR313" s="11" t="s">
        <v>52</v>
      </c>
    </row>
    <row r="314" spans="1:44" ht="15.75" customHeight="1" x14ac:dyDescent="0.2">
      <c r="A314" s="10" t="s">
        <v>1401</v>
      </c>
      <c r="B314" s="10" t="s">
        <v>907</v>
      </c>
      <c r="C314" s="10" t="s">
        <v>1754</v>
      </c>
      <c r="D314" s="10" t="s">
        <v>930</v>
      </c>
      <c r="E314" s="10" t="s">
        <v>1755</v>
      </c>
      <c r="F314" s="10" t="s">
        <v>1000</v>
      </c>
      <c r="G314" s="10" t="s">
        <v>1849</v>
      </c>
      <c r="H314" s="10" t="s">
        <v>1850</v>
      </c>
      <c r="I314" s="10" t="s">
        <v>82</v>
      </c>
      <c r="J314" s="10"/>
      <c r="K314" s="10"/>
      <c r="L314" s="10" t="s">
        <v>493</v>
      </c>
      <c r="M314" s="10" t="s">
        <v>1822</v>
      </c>
      <c r="N314" s="10" t="s">
        <v>1822</v>
      </c>
      <c r="O314" s="10" t="str">
        <f>VLOOKUP(G314,'Sheet 1 (2)'!$H$4:$M$536,6,FALSE)</f>
        <v/>
      </c>
      <c r="P314" s="10" t="str">
        <f t="shared" si="67"/>
        <v>La meta fisica es igual al 10% de Recién Nacidos prematuros programados para tratamiento especializado de Retinopatía de la Prematuridad.</v>
      </c>
      <c r="Q314" s="10" t="str">
        <f>VLOOKUP(G314,Hoja1!$C$4:$D$146,2,FALSE)</f>
        <v>100%*(0081203/0081204/0081205/0081206/0081207)</v>
      </c>
      <c r="R314" s="10" t="s">
        <v>264</v>
      </c>
      <c r="S314" s="10" t="s">
        <v>55</v>
      </c>
      <c r="T314" s="10" t="str">
        <f>VLOOKUP(G314,'Sheet 1 (2)'!$H$4:$O$536,8,FALSE)</f>
        <v/>
      </c>
      <c r="U314" s="10" t="str">
        <f t="shared" si="69"/>
        <v/>
      </c>
      <c r="V314" s="10"/>
      <c r="W314" s="10" t="s">
        <v>55</v>
      </c>
      <c r="X314" s="10" t="str">
        <f>VLOOKUP(G314,'Sheet 1 (2)'!$H$4:$Q$536,10,FALSE)</f>
        <v/>
      </c>
      <c r="Y314" s="10" t="str">
        <f t="shared" si="61"/>
        <v/>
      </c>
      <c r="Z314" s="10" t="s">
        <v>1851</v>
      </c>
      <c r="AA314" s="10" t="s">
        <v>55</v>
      </c>
      <c r="AB314" s="10" t="str">
        <f>VLOOKUP(G314,'Sheet 1 (2)'!$H$4:$S$536,12,FALSE)</f>
        <v/>
      </c>
      <c r="AC314" s="10" t="str">
        <f t="shared" si="68"/>
        <v/>
      </c>
      <c r="AD314" s="10" t="s">
        <v>55</v>
      </c>
      <c r="AE314" s="10" t="str">
        <f>VLOOKUP(G314,'Sheet 1 (2)'!$H$4:$AF$536,25,FALSE)</f>
        <v/>
      </c>
      <c r="AF314" s="10" t="s">
        <v>709</v>
      </c>
      <c r="AG314" s="10" t="str">
        <f t="shared" si="63"/>
        <v/>
      </c>
      <c r="AH314" s="10" t="s">
        <v>82</v>
      </c>
      <c r="AI314" s="10" t="str">
        <f>VLOOKUP(G314,'Sheet 1 (2)'!$H$4:$AG$536,26,FALSE)</f>
        <v/>
      </c>
      <c r="AJ314" s="10" t="s">
        <v>82</v>
      </c>
      <c r="AK314" s="10" t="s">
        <v>55</v>
      </c>
      <c r="AL314" s="10" t="str">
        <f>VLOOKUP(G314,'Sheet 1 (2)'!$H$4:$AH$536,27,FALSE)</f>
        <v/>
      </c>
      <c r="AM314" s="10" t="str">
        <f t="shared" si="71"/>
        <v/>
      </c>
      <c r="AN314" s="10">
        <v>1</v>
      </c>
      <c r="AO314" s="10">
        <f t="shared" si="5"/>
        <v>1</v>
      </c>
      <c r="AP314" s="11" t="s">
        <v>82</v>
      </c>
      <c r="AQ314" s="11" t="s">
        <v>82</v>
      </c>
      <c r="AR314" s="11" t="s">
        <v>52</v>
      </c>
    </row>
    <row r="315" spans="1:44" ht="15.75" customHeight="1" x14ac:dyDescent="0.2">
      <c r="A315" s="10" t="s">
        <v>1401</v>
      </c>
      <c r="B315" s="10" t="s">
        <v>907</v>
      </c>
      <c r="C315" s="10" t="s">
        <v>1754</v>
      </c>
      <c r="D315" s="10" t="s">
        <v>930</v>
      </c>
      <c r="E315" s="10" t="s">
        <v>1755</v>
      </c>
      <c r="F315" s="10" t="s">
        <v>1000</v>
      </c>
      <c r="G315" s="10" t="s">
        <v>1853</v>
      </c>
      <c r="H315" s="10" t="s">
        <v>1854</v>
      </c>
      <c r="I315" s="10" t="s">
        <v>82</v>
      </c>
      <c r="J315" s="10"/>
      <c r="K315" s="10"/>
      <c r="L315" s="10" t="s">
        <v>493</v>
      </c>
      <c r="M315" s="10" t="s">
        <v>1855</v>
      </c>
      <c r="N315" s="10" t="s">
        <v>1855</v>
      </c>
      <c r="O315" s="10" t="str">
        <f>VLOOKUP(G315,'Sheet 1 (2)'!$H$4:$M$536,6,FALSE)</f>
        <v/>
      </c>
      <c r="P315" s="10" t="str">
        <f t="shared" si="67"/>
        <v>La meta fisica es igual al 30% de Recién Nacidos prematuros programados para tratamiento de Retinopatía de la Prematuridad.</v>
      </c>
      <c r="Q315" s="10" t="str">
        <f>VLOOKUP(G315,Hoja1!$C$4:$D$146,2,FALSE)</f>
        <v>30%*(0081203/0081204/0081205/0081206/0081207)</v>
      </c>
      <c r="R315" s="10" t="s">
        <v>264</v>
      </c>
      <c r="S315" s="10" t="s">
        <v>55</v>
      </c>
      <c r="T315" s="10" t="str">
        <f>VLOOKUP(G315,'Sheet 1 (2)'!$H$4:$O$536,8,FALSE)</f>
        <v/>
      </c>
      <c r="U315" s="10" t="str">
        <f t="shared" si="69"/>
        <v/>
      </c>
      <c r="V315" s="10"/>
      <c r="W315" s="10" t="s">
        <v>55</v>
      </c>
      <c r="X315" s="10" t="str">
        <f>VLOOKUP(G315,'Sheet 1 (2)'!$H$4:$Q$536,10,FALSE)</f>
        <v/>
      </c>
      <c r="Y315" s="10" t="str">
        <f t="shared" si="61"/>
        <v/>
      </c>
      <c r="Z315" s="10" t="s">
        <v>1858</v>
      </c>
      <c r="AA315" s="10" t="s">
        <v>55</v>
      </c>
      <c r="AB315" s="10" t="str">
        <f>VLOOKUP(G315,'Sheet 1 (2)'!$H$4:$S$536,12,FALSE)</f>
        <v/>
      </c>
      <c r="AC315" s="10" t="str">
        <f t="shared" si="68"/>
        <v/>
      </c>
      <c r="AD315" s="10" t="s">
        <v>55</v>
      </c>
      <c r="AE315" s="10" t="str">
        <f>VLOOKUP(G315,'Sheet 1 (2)'!$H$4:$AF$536,25,FALSE)</f>
        <v/>
      </c>
      <c r="AF315" s="10" t="s">
        <v>709</v>
      </c>
      <c r="AG315" s="10" t="str">
        <f t="shared" si="63"/>
        <v/>
      </c>
      <c r="AH315" s="10" t="s">
        <v>82</v>
      </c>
      <c r="AI315" s="10" t="str">
        <f>VLOOKUP(G315,'Sheet 1 (2)'!$H$4:$AG$536,26,FALSE)</f>
        <v/>
      </c>
      <c r="AJ315" s="10" t="s">
        <v>82</v>
      </c>
      <c r="AK315" s="10" t="s">
        <v>55</v>
      </c>
      <c r="AL315" s="10" t="str">
        <f>VLOOKUP(G315,'Sheet 1 (2)'!$H$4:$AH$536,27,FALSE)</f>
        <v/>
      </c>
      <c r="AM315" s="10" t="str">
        <f t="shared" si="71"/>
        <v/>
      </c>
      <c r="AN315" s="10">
        <v>1</v>
      </c>
      <c r="AO315" s="10">
        <f t="shared" si="5"/>
        <v>1</v>
      </c>
      <c r="AP315" s="11" t="s">
        <v>82</v>
      </c>
      <c r="AQ315" s="11" t="s">
        <v>82</v>
      </c>
      <c r="AR315" s="11" t="s">
        <v>52</v>
      </c>
    </row>
    <row r="316" spans="1:44" ht="15.75" customHeight="1" x14ac:dyDescent="0.2">
      <c r="A316" s="10" t="s">
        <v>1401</v>
      </c>
      <c r="B316" s="10" t="s">
        <v>907</v>
      </c>
      <c r="C316" s="10" t="s">
        <v>1859</v>
      </c>
      <c r="D316" s="10" t="s">
        <v>932</v>
      </c>
      <c r="E316" s="10" t="s">
        <v>1860</v>
      </c>
      <c r="F316" s="10" t="s">
        <v>1002</v>
      </c>
      <c r="G316" s="10" t="s">
        <v>1861</v>
      </c>
      <c r="H316" s="10" t="s">
        <v>1862</v>
      </c>
      <c r="I316" s="10" t="s">
        <v>82</v>
      </c>
      <c r="J316" s="10"/>
      <c r="K316" s="10"/>
      <c r="L316" s="10" t="s">
        <v>1704</v>
      </c>
      <c r="M316" s="10" t="s">
        <v>1863</v>
      </c>
      <c r="N316" s="10" t="s">
        <v>2583</v>
      </c>
      <c r="O316" s="10" t="str">
        <f>VLOOKUP(G316,'Sheet 1 (2)'!$H$4:$M$536,6,FALSE)</f>
        <v/>
      </c>
      <c r="P316" s="10" t="str">
        <f t="shared" si="67"/>
        <v>La meta fisica es igual al 10% de la población de 40 años a más afiliada al Seguro Integral de Salud.</v>
      </c>
      <c r="Q316" s="10">
        <f>VLOOKUP(G316,Hoja1!$C$4:$D$146,2,FALSE)</f>
        <v>0</v>
      </c>
      <c r="R316" s="10" t="s">
        <v>264</v>
      </c>
      <c r="S316" s="10" t="s">
        <v>433</v>
      </c>
      <c r="T316" s="10" t="str">
        <f>VLOOKUP(G316,'Sheet 1 (2)'!$H$4:$O$536,8,FALSE)</f>
        <v/>
      </c>
      <c r="U316" s="10" t="str">
        <f t="shared" si="69"/>
        <v>SIS</v>
      </c>
      <c r="V316" s="10"/>
      <c r="W316" s="10" t="s">
        <v>55</v>
      </c>
      <c r="X316" s="10" t="str">
        <f>VLOOKUP(G316,'Sheet 1 (2)'!$H$4:$Q$536,10,FALSE)</f>
        <v/>
      </c>
      <c r="Y316" s="10" t="str">
        <f t="shared" si="61"/>
        <v/>
      </c>
      <c r="Z316" s="10" t="s">
        <v>1866</v>
      </c>
      <c r="AA316" s="10" t="s">
        <v>55</v>
      </c>
      <c r="AB316" s="10" t="str">
        <f>VLOOKUP(G316,'Sheet 1 (2)'!$H$4:$S$536,12,FALSE)</f>
        <v/>
      </c>
      <c r="AC316" s="10" t="str">
        <f t="shared" si="68"/>
        <v/>
      </c>
      <c r="AD316" s="10" t="s">
        <v>55</v>
      </c>
      <c r="AE316" s="10" t="str">
        <f>VLOOKUP(G316,'Sheet 1 (2)'!$H$4:$AF$536,25,FALSE)</f>
        <v/>
      </c>
      <c r="AF316" s="10" t="s">
        <v>87</v>
      </c>
      <c r="AG316" s="10" t="str">
        <f t="shared" si="63"/>
        <v/>
      </c>
      <c r="AH316" s="10" t="s">
        <v>82</v>
      </c>
      <c r="AI316" s="10" t="str">
        <f>VLOOKUP(G316,'Sheet 1 (2)'!$H$4:$AG$536,26,FALSE)</f>
        <v/>
      </c>
      <c r="AJ316" s="10" t="s">
        <v>82</v>
      </c>
      <c r="AK316" s="10" t="s">
        <v>55</v>
      </c>
      <c r="AL316" s="10" t="str">
        <f>VLOOKUP(G316,'Sheet 1 (2)'!$H$4:$AH$536,27,FALSE)</f>
        <v/>
      </c>
      <c r="AM316" s="10" t="str">
        <f t="shared" si="71"/>
        <v/>
      </c>
      <c r="AN316" s="10">
        <v>1</v>
      </c>
      <c r="AO316" s="10">
        <f t="shared" si="5"/>
        <v>1</v>
      </c>
      <c r="AP316" s="11" t="s">
        <v>82</v>
      </c>
      <c r="AQ316" s="11" t="s">
        <v>2593</v>
      </c>
      <c r="AR316" s="11" t="s">
        <v>52</v>
      </c>
    </row>
    <row r="317" spans="1:44" ht="15.75" customHeight="1" x14ac:dyDescent="0.2">
      <c r="A317" s="10" t="s">
        <v>1401</v>
      </c>
      <c r="B317" s="10" t="s">
        <v>907</v>
      </c>
      <c r="C317" s="10" t="s">
        <v>1859</v>
      </c>
      <c r="D317" s="10" t="s">
        <v>932</v>
      </c>
      <c r="E317" s="10" t="s">
        <v>1860</v>
      </c>
      <c r="F317" s="10" t="s">
        <v>1002</v>
      </c>
      <c r="G317" s="10" t="s">
        <v>1867</v>
      </c>
      <c r="H317" s="10" t="s">
        <v>1868</v>
      </c>
      <c r="I317" s="10" t="s">
        <v>52</v>
      </c>
      <c r="J317" s="10"/>
      <c r="K317" s="10"/>
      <c r="L317" s="10" t="s">
        <v>53</v>
      </c>
      <c r="M317" s="10" t="s">
        <v>1869</v>
      </c>
      <c r="N317" s="10" t="s">
        <v>1869</v>
      </c>
      <c r="O317" s="10" t="str">
        <f>VLOOKUP(G317,'Sheet 1 (2)'!$H$4:$M$536,6,FALSE)</f>
        <v/>
      </c>
      <c r="P317" s="10" t="str">
        <f t="shared" si="67"/>
        <v>La meta fisica es igual al 100% de personas programadas para Evaluación de la persona con riesgo de glaucoma en el primer y segundo nivel de atención.</v>
      </c>
      <c r="Q317" s="10" t="str">
        <f>VLOOKUP(G317,Hoja1!$C$4:$D$146,2,FALSE)</f>
        <v>100%*0081305</v>
      </c>
      <c r="R317" s="10" t="s">
        <v>264</v>
      </c>
      <c r="S317" s="10" t="s">
        <v>433</v>
      </c>
      <c r="T317" s="10" t="str">
        <f>VLOOKUP(G317,'Sheet 1 (2)'!$H$4:$O$536,8,FALSE)</f>
        <v/>
      </c>
      <c r="U317" s="10" t="str">
        <f t="shared" si="69"/>
        <v>SIS</v>
      </c>
      <c r="V317" s="10"/>
      <c r="W317" s="10" t="s">
        <v>55</v>
      </c>
      <c r="X317" s="10" t="str">
        <f>VLOOKUP(G317,'Sheet 1 (2)'!$H$4:$Q$536,10,FALSE)</f>
        <v/>
      </c>
      <c r="Y317" s="10" t="str">
        <f t="shared" si="61"/>
        <v/>
      </c>
      <c r="Z317" s="10" t="s">
        <v>1870</v>
      </c>
      <c r="AA317" s="10" t="s">
        <v>55</v>
      </c>
      <c r="AB317" s="10" t="str">
        <f>VLOOKUP(G317,'Sheet 1 (2)'!$H$4:$S$536,12,FALSE)</f>
        <v/>
      </c>
      <c r="AC317" s="10" t="str">
        <f t="shared" si="68"/>
        <v/>
      </c>
      <c r="AD317" s="10" t="s">
        <v>55</v>
      </c>
      <c r="AE317" s="10" t="str">
        <f>VLOOKUP(G317,'Sheet 1 (2)'!$H$4:$AF$536,25,FALSE)</f>
        <v/>
      </c>
      <c r="AF317" s="10" t="s">
        <v>87</v>
      </c>
      <c r="AG317" s="10" t="str">
        <f t="shared" si="63"/>
        <v/>
      </c>
      <c r="AH317" s="10" t="s">
        <v>82</v>
      </c>
      <c r="AI317" s="10" t="str">
        <f>VLOOKUP(G317,'Sheet 1 (2)'!$H$4:$AG$536,26,FALSE)</f>
        <v/>
      </c>
      <c r="AJ317" s="10" t="s">
        <v>82</v>
      </c>
      <c r="AK317" s="10" t="s">
        <v>55</v>
      </c>
      <c r="AL317" s="10" t="str">
        <f>VLOOKUP(G317,'Sheet 1 (2)'!$H$4:$AH$536,27,FALSE)</f>
        <v/>
      </c>
      <c r="AM317" s="10" t="str">
        <f t="shared" si="71"/>
        <v/>
      </c>
      <c r="AN317" s="10">
        <v>1</v>
      </c>
      <c r="AO317" s="10">
        <f t="shared" si="5"/>
        <v>1</v>
      </c>
      <c r="AP317" s="11" t="s">
        <v>82</v>
      </c>
      <c r="AQ317" s="11" t="s">
        <v>2593</v>
      </c>
      <c r="AR317" s="11" t="s">
        <v>52</v>
      </c>
    </row>
    <row r="318" spans="1:44" ht="15.75" customHeight="1" x14ac:dyDescent="0.2">
      <c r="A318" s="10" t="s">
        <v>1401</v>
      </c>
      <c r="B318" s="10" t="s">
        <v>907</v>
      </c>
      <c r="C318" s="10" t="s">
        <v>1859</v>
      </c>
      <c r="D318" s="10" t="s">
        <v>932</v>
      </c>
      <c r="E318" s="10" t="s">
        <v>1860</v>
      </c>
      <c r="F318" s="10" t="s">
        <v>1002</v>
      </c>
      <c r="G318" s="10" t="s">
        <v>1880</v>
      </c>
      <c r="H318" s="10" t="s">
        <v>1881</v>
      </c>
      <c r="I318" s="10" t="s">
        <v>52</v>
      </c>
      <c r="J318" s="10"/>
      <c r="K318" s="10"/>
      <c r="L318" s="10" t="s">
        <v>1746</v>
      </c>
      <c r="M318" s="10" t="s">
        <v>1869</v>
      </c>
      <c r="N318" s="10" t="s">
        <v>1869</v>
      </c>
      <c r="O318" s="10" t="str">
        <f>VLOOKUP(G318,'Sheet 1 (2)'!$H$4:$M$536,6,FALSE)</f>
        <v/>
      </c>
      <c r="P318" s="10" t="str">
        <f t="shared" si="67"/>
        <v>La meta fisica es igual al 100% de personas programadas para Evaluación de la persona con riesgo de glaucoma en el primer y segundo nivel de atención.</v>
      </c>
      <c r="Q318" s="10" t="str">
        <f>VLOOKUP(G318,Hoja1!$C$4:$D$146,2,FALSE)</f>
        <v>100%*0081305</v>
      </c>
      <c r="R318" s="10" t="s">
        <v>264</v>
      </c>
      <c r="S318" s="10" t="s">
        <v>433</v>
      </c>
      <c r="T318" s="10" t="str">
        <f>VLOOKUP(G318,'Sheet 1 (2)'!$H$4:$O$536,8,FALSE)</f>
        <v/>
      </c>
      <c r="U318" s="10" t="str">
        <f t="shared" si="69"/>
        <v>SIS</v>
      </c>
      <c r="V318" s="10"/>
      <c r="W318" s="10" t="s">
        <v>55</v>
      </c>
      <c r="X318" s="10" t="str">
        <f>VLOOKUP(G318,'Sheet 1 (2)'!$H$4:$Q$536,10,FALSE)</f>
        <v/>
      </c>
      <c r="Y318" s="10" t="str">
        <f t="shared" si="61"/>
        <v/>
      </c>
      <c r="Z318" s="10" t="s">
        <v>1885</v>
      </c>
      <c r="AA318" s="10" t="s">
        <v>55</v>
      </c>
      <c r="AB318" s="10" t="str">
        <f>VLOOKUP(G318,'Sheet 1 (2)'!$H$4:$S$536,12,FALSE)</f>
        <v/>
      </c>
      <c r="AC318" s="10" t="str">
        <f t="shared" si="68"/>
        <v/>
      </c>
      <c r="AD318" s="10" t="s">
        <v>55</v>
      </c>
      <c r="AE318" s="10" t="str">
        <f>VLOOKUP(G318,'Sheet 1 (2)'!$H$4:$AF$536,25,FALSE)</f>
        <v/>
      </c>
      <c r="AF318" s="10" t="s">
        <v>87</v>
      </c>
      <c r="AG318" s="10" t="str">
        <f t="shared" si="63"/>
        <v/>
      </c>
      <c r="AH318" s="10" t="s">
        <v>82</v>
      </c>
      <c r="AI318" s="10" t="str">
        <f>VLOOKUP(G318,'Sheet 1 (2)'!$H$4:$AG$536,26,FALSE)</f>
        <v/>
      </c>
      <c r="AJ318" s="10" t="s">
        <v>82</v>
      </c>
      <c r="AK318" s="10" t="s">
        <v>55</v>
      </c>
      <c r="AL318" s="10" t="str">
        <f>VLOOKUP(G318,'Sheet 1 (2)'!$H$4:$AH$536,27,FALSE)</f>
        <v/>
      </c>
      <c r="AM318" s="10" t="str">
        <f t="shared" si="71"/>
        <v/>
      </c>
      <c r="AN318" s="10">
        <v>1</v>
      </c>
      <c r="AO318" s="10">
        <f t="shared" si="5"/>
        <v>1</v>
      </c>
      <c r="AP318" s="11" t="s">
        <v>82</v>
      </c>
      <c r="AQ318" s="11" t="s">
        <v>2593</v>
      </c>
      <c r="AR318" s="11" t="s">
        <v>52</v>
      </c>
    </row>
    <row r="319" spans="1:44" ht="15.75" customHeight="1" x14ac:dyDescent="0.2">
      <c r="A319" s="10" t="s">
        <v>1401</v>
      </c>
      <c r="B319" s="10" t="s">
        <v>907</v>
      </c>
      <c r="C319" s="10" t="s">
        <v>1859</v>
      </c>
      <c r="D319" s="10" t="s">
        <v>932</v>
      </c>
      <c r="E319" s="10" t="s">
        <v>1860</v>
      </c>
      <c r="F319" s="10" t="s">
        <v>1002</v>
      </c>
      <c r="G319" s="10" t="s">
        <v>1890</v>
      </c>
      <c r="H319" s="10" t="s">
        <v>1891</v>
      </c>
      <c r="I319" s="10" t="s">
        <v>82</v>
      </c>
      <c r="J319" s="10"/>
      <c r="K319" s="10"/>
      <c r="L319" s="10" t="s">
        <v>1704</v>
      </c>
      <c r="M319" s="10" t="s">
        <v>1892</v>
      </c>
      <c r="N319" s="10" t="s">
        <v>2598</v>
      </c>
      <c r="O319" s="10" t="str">
        <f>VLOOKUP(G319,'Sheet 1 (2)'!$H$4:$M$536,6,FALSE)</f>
        <v/>
      </c>
      <c r="P319" s="10" t="str">
        <f t="shared" si="67"/>
        <v>La meta fisica es igual al 10%  más del total de las personas  con diagnóstico de glaucoma del año anterior.</v>
      </c>
      <c r="Q319" s="10" t="str">
        <f>VLOOKUP(G319,Hoja1!$C$4:$D$146,2,FALSE)</f>
        <v>14%*0081303</v>
      </c>
      <c r="R319" s="10" t="s">
        <v>264</v>
      </c>
      <c r="S319" s="10" t="s">
        <v>433</v>
      </c>
      <c r="T319" s="10" t="str">
        <f>VLOOKUP(G319,'Sheet 1 (2)'!$H$4:$O$536,8,FALSE)</f>
        <v/>
      </c>
      <c r="U319" s="10" t="str">
        <f t="shared" si="69"/>
        <v>SIS</v>
      </c>
      <c r="V319" s="10"/>
      <c r="W319" s="10" t="s">
        <v>55</v>
      </c>
      <c r="X319" s="10" t="str">
        <f>VLOOKUP(G319,'Sheet 1 (2)'!$H$4:$Q$536,10,FALSE)</f>
        <v/>
      </c>
      <c r="Y319" s="10" t="str">
        <f t="shared" si="61"/>
        <v/>
      </c>
      <c r="Z319" s="10" t="s">
        <v>1896</v>
      </c>
      <c r="AA319" s="10" t="s">
        <v>55</v>
      </c>
      <c r="AB319" s="10" t="str">
        <f>VLOOKUP(G319,'Sheet 1 (2)'!$H$4:$S$536,12,FALSE)</f>
        <v/>
      </c>
      <c r="AC319" s="10" t="str">
        <f t="shared" si="68"/>
        <v/>
      </c>
      <c r="AD319" s="10" t="s">
        <v>55</v>
      </c>
      <c r="AE319" s="10" t="str">
        <f>VLOOKUP(G319,'Sheet 1 (2)'!$H$4:$AF$536,25,FALSE)</f>
        <v/>
      </c>
      <c r="AF319" s="10" t="s">
        <v>176</v>
      </c>
      <c r="AG319" s="10" t="str">
        <f t="shared" si="63"/>
        <v/>
      </c>
      <c r="AH319" s="10" t="s">
        <v>82</v>
      </c>
      <c r="AI319" s="10" t="str">
        <f>VLOOKUP(G319,'Sheet 1 (2)'!$H$4:$AG$536,26,FALSE)</f>
        <v/>
      </c>
      <c r="AJ319" s="10" t="s">
        <v>82</v>
      </c>
      <c r="AK319" s="10" t="s">
        <v>55</v>
      </c>
      <c r="AL319" s="10" t="str">
        <f>VLOOKUP(G319,'Sheet 1 (2)'!$H$4:$AH$536,27,FALSE)</f>
        <v/>
      </c>
      <c r="AM319" s="10" t="str">
        <f t="shared" si="71"/>
        <v/>
      </c>
      <c r="AN319" s="10">
        <v>1</v>
      </c>
      <c r="AO319" s="10">
        <f t="shared" si="5"/>
        <v>1</v>
      </c>
      <c r="AP319" s="11" t="s">
        <v>82</v>
      </c>
      <c r="AQ319" s="11" t="s">
        <v>2593</v>
      </c>
      <c r="AR319" s="11" t="s">
        <v>52</v>
      </c>
    </row>
    <row r="320" spans="1:44" ht="15.75" customHeight="1" x14ac:dyDescent="0.2">
      <c r="A320" s="10" t="s">
        <v>1401</v>
      </c>
      <c r="B320" s="10" t="s">
        <v>907</v>
      </c>
      <c r="C320" s="10" t="s">
        <v>1859</v>
      </c>
      <c r="D320" s="10" t="s">
        <v>932</v>
      </c>
      <c r="E320" s="10" t="s">
        <v>1860</v>
      </c>
      <c r="F320" s="10" t="s">
        <v>1002</v>
      </c>
      <c r="G320" s="10" t="s">
        <v>1900</v>
      </c>
      <c r="H320" s="10" t="s">
        <v>1901</v>
      </c>
      <c r="I320" s="10" t="s">
        <v>82</v>
      </c>
      <c r="J320" s="10"/>
      <c r="K320" s="10"/>
      <c r="L320" s="10" t="s">
        <v>1704</v>
      </c>
      <c r="M320" s="10" t="s">
        <v>1903</v>
      </c>
      <c r="N320" s="10" t="s">
        <v>1903</v>
      </c>
      <c r="O320" s="10" t="str">
        <f>VLOOKUP(G320,'Sheet 1 (2)'!$H$4:$M$536,6,FALSE)</f>
        <v/>
      </c>
      <c r="P320" s="10" t="str">
        <f t="shared" si="67"/>
        <v>La meta fisica es igual al 20% de personas de 40 años a más programadas para tamizaje de persona con riesgo de glaucoma en el primer y segundo nivel de atención</v>
      </c>
      <c r="Q320" s="10" t="str">
        <f>VLOOKUP(G320,Hoja1!$C$4:$D$146,2,FALSE)</f>
        <v>20%*0081301</v>
      </c>
      <c r="R320" s="10" t="s">
        <v>264</v>
      </c>
      <c r="S320" s="10" t="s">
        <v>433</v>
      </c>
      <c r="T320" s="10" t="str">
        <f>VLOOKUP(G320,'Sheet 1 (2)'!$H$4:$O$536,8,FALSE)</f>
        <v/>
      </c>
      <c r="U320" s="10" t="str">
        <f t="shared" si="69"/>
        <v>SIS</v>
      </c>
      <c r="V320" s="10"/>
      <c r="W320" s="10" t="s">
        <v>55</v>
      </c>
      <c r="X320" s="10" t="str">
        <f>VLOOKUP(G320,'Sheet 1 (2)'!$H$4:$Q$536,10,FALSE)</f>
        <v/>
      </c>
      <c r="Y320" s="10" t="str">
        <f t="shared" si="61"/>
        <v/>
      </c>
      <c r="Z320" s="10" t="s">
        <v>1866</v>
      </c>
      <c r="AA320" s="10" t="s">
        <v>55</v>
      </c>
      <c r="AB320" s="10" t="str">
        <f>VLOOKUP(G320,'Sheet 1 (2)'!$H$4:$S$536,12,FALSE)</f>
        <v/>
      </c>
      <c r="AC320" s="10" t="str">
        <f t="shared" si="68"/>
        <v/>
      </c>
      <c r="AD320" s="10" t="s">
        <v>55</v>
      </c>
      <c r="AE320" s="10" t="str">
        <f>VLOOKUP(G320,'Sheet 1 (2)'!$H$4:$AF$536,25,FALSE)</f>
        <v/>
      </c>
      <c r="AF320" s="10" t="s">
        <v>1907</v>
      </c>
      <c r="AG320" s="10" t="str">
        <f t="shared" si="63"/>
        <v/>
      </c>
      <c r="AH320" s="10" t="s">
        <v>82</v>
      </c>
      <c r="AI320" s="10" t="str">
        <f>VLOOKUP(G320,'Sheet 1 (2)'!$H$4:$AG$536,26,FALSE)</f>
        <v/>
      </c>
      <c r="AJ320" s="10" t="s">
        <v>82</v>
      </c>
      <c r="AK320" s="10" t="s">
        <v>55</v>
      </c>
      <c r="AL320" s="10" t="str">
        <f>VLOOKUP(G320,'Sheet 1 (2)'!$H$4:$AH$536,27,FALSE)</f>
        <v/>
      </c>
      <c r="AM320" s="10" t="str">
        <f t="shared" si="71"/>
        <v/>
      </c>
      <c r="AN320" s="10">
        <v>1</v>
      </c>
      <c r="AO320" s="10">
        <f t="shared" si="5"/>
        <v>1</v>
      </c>
      <c r="AP320" s="11" t="s">
        <v>82</v>
      </c>
      <c r="AQ320" s="11" t="s">
        <v>2593</v>
      </c>
      <c r="AR320" s="11" t="s">
        <v>52</v>
      </c>
    </row>
    <row r="321" spans="1:44" ht="15.75" customHeight="1" x14ac:dyDescent="0.2">
      <c r="A321" s="10" t="s">
        <v>1401</v>
      </c>
      <c r="B321" s="10" t="s">
        <v>907</v>
      </c>
      <c r="C321" s="10" t="s">
        <v>1909</v>
      </c>
      <c r="D321" s="10" t="s">
        <v>933</v>
      </c>
      <c r="E321" s="10" t="s">
        <v>1910</v>
      </c>
      <c r="F321" s="10" t="s">
        <v>1003</v>
      </c>
      <c r="G321" s="10" t="s">
        <v>1911</v>
      </c>
      <c r="H321" s="10" t="s">
        <v>1912</v>
      </c>
      <c r="I321" s="10" t="s">
        <v>82</v>
      </c>
      <c r="J321" s="10"/>
      <c r="K321" s="10"/>
      <c r="L321" s="10" t="s">
        <v>1632</v>
      </c>
      <c r="M321" s="10" t="s">
        <v>1914</v>
      </c>
      <c r="N321" s="10" t="s">
        <v>55</v>
      </c>
      <c r="O321" s="10" t="str">
        <f>VLOOKUP(G321,'Sheet 1 (2)'!$H$4:$M$536,6,FALSE)</f>
        <v/>
      </c>
      <c r="P321" s="10" t="str">
        <f t="shared" si="67"/>
        <v/>
      </c>
      <c r="Q321" s="10" t="str">
        <f>VLOOKUP(G321,Hoja1!$C$4:$D$146,2,FALSE)</f>
        <v>100%*0081304</v>
      </c>
      <c r="R321" s="10" t="s">
        <v>264</v>
      </c>
      <c r="S321" s="10" t="s">
        <v>433</v>
      </c>
      <c r="T321" s="10" t="str">
        <f>VLOOKUP(G321,'Sheet 1 (2)'!$H$4:$O$536,8,FALSE)</f>
        <v/>
      </c>
      <c r="U321" s="10" t="str">
        <f t="shared" si="69"/>
        <v>SIS</v>
      </c>
      <c r="V321" s="10"/>
      <c r="W321" s="10" t="s">
        <v>55</v>
      </c>
      <c r="X321" s="10" t="str">
        <f>VLOOKUP(G321,'Sheet 1 (2)'!$H$4:$Q$536,10,FALSE)</f>
        <v/>
      </c>
      <c r="Y321" s="10" t="str">
        <f t="shared" si="61"/>
        <v/>
      </c>
      <c r="Z321" s="10" t="s">
        <v>1917</v>
      </c>
      <c r="AA321" s="10" t="s">
        <v>55</v>
      </c>
      <c r="AB321" s="10" t="str">
        <f>VLOOKUP(G321,'Sheet 1 (2)'!$H$4:$S$536,12,FALSE)</f>
        <v/>
      </c>
      <c r="AC321" s="10" t="str">
        <f t="shared" si="68"/>
        <v/>
      </c>
      <c r="AD321" s="10" t="s">
        <v>55</v>
      </c>
      <c r="AE321" s="10" t="str">
        <f>VLOOKUP(G321,'Sheet 1 (2)'!$H$4:$AF$536,25,FALSE)</f>
        <v/>
      </c>
      <c r="AF321" s="10" t="s">
        <v>411</v>
      </c>
      <c r="AG321" s="10" t="str">
        <f t="shared" si="63"/>
        <v/>
      </c>
      <c r="AH321" s="10" t="s">
        <v>82</v>
      </c>
      <c r="AI321" s="10" t="str">
        <f>VLOOKUP(G321,'Sheet 1 (2)'!$H$4:$AG$536,26,FALSE)</f>
        <v/>
      </c>
      <c r="AJ321" s="10" t="s">
        <v>82</v>
      </c>
      <c r="AK321" s="10" t="s">
        <v>55</v>
      </c>
      <c r="AL321" s="10" t="str">
        <f>VLOOKUP(G321,'Sheet 1 (2)'!$H$4:$AH$536,27,FALSE)</f>
        <v/>
      </c>
      <c r="AM321" s="10" t="str">
        <f t="shared" si="71"/>
        <v/>
      </c>
      <c r="AN321" s="10">
        <v>1</v>
      </c>
      <c r="AO321" s="10">
        <f t="shared" si="5"/>
        <v>1</v>
      </c>
      <c r="AP321" s="11" t="s">
        <v>82</v>
      </c>
      <c r="AQ321" s="11" t="s">
        <v>2593</v>
      </c>
      <c r="AR321" s="11" t="s">
        <v>52</v>
      </c>
    </row>
    <row r="322" spans="1:44" ht="15.75" customHeight="1" x14ac:dyDescent="0.2">
      <c r="A322" s="10" t="s">
        <v>1401</v>
      </c>
      <c r="B322" s="10" t="s">
        <v>907</v>
      </c>
      <c r="C322" s="10" t="s">
        <v>1909</v>
      </c>
      <c r="D322" s="10" t="s">
        <v>933</v>
      </c>
      <c r="E322" s="10" t="s">
        <v>1910</v>
      </c>
      <c r="F322" s="10" t="s">
        <v>1003</v>
      </c>
      <c r="G322" s="10" t="s">
        <v>1921</v>
      </c>
      <c r="H322" s="10" t="s">
        <v>1922</v>
      </c>
      <c r="I322" s="10" t="s">
        <v>82</v>
      </c>
      <c r="J322" s="10"/>
      <c r="K322" s="10"/>
      <c r="L322" s="10" t="s">
        <v>1758</v>
      </c>
      <c r="M322" s="10" t="s">
        <v>1914</v>
      </c>
      <c r="N322" s="10" t="s">
        <v>55</v>
      </c>
      <c r="O322" s="10" t="str">
        <f>VLOOKUP(G322,'Sheet 1 (2)'!$H$4:$M$536,6,FALSE)</f>
        <v/>
      </c>
      <c r="P322" s="10" t="str">
        <f t="shared" si="67"/>
        <v/>
      </c>
      <c r="Q322" s="10" t="str">
        <f>VLOOKUP(G322,Hoja1!$C$4:$D$146,2,FALSE)</f>
        <v>100%*0081304</v>
      </c>
      <c r="R322" s="10" t="s">
        <v>264</v>
      </c>
      <c r="S322" s="10" t="s">
        <v>433</v>
      </c>
      <c r="T322" s="10" t="str">
        <f>VLOOKUP(G322,'Sheet 1 (2)'!$H$4:$O$536,8,FALSE)</f>
        <v/>
      </c>
      <c r="U322" s="10" t="str">
        <f t="shared" si="69"/>
        <v>SIS</v>
      </c>
      <c r="V322" s="10"/>
      <c r="W322" s="10" t="s">
        <v>55</v>
      </c>
      <c r="X322" s="10" t="str">
        <f>VLOOKUP(G322,'Sheet 1 (2)'!$H$4:$Q$536,10,FALSE)</f>
        <v/>
      </c>
      <c r="Y322" s="10" t="str">
        <f t="shared" si="61"/>
        <v/>
      </c>
      <c r="Z322" s="10" t="s">
        <v>1923</v>
      </c>
      <c r="AA322" s="10" t="s">
        <v>55</v>
      </c>
      <c r="AB322" s="10" t="str">
        <f>VLOOKUP(G322,'Sheet 1 (2)'!$H$4:$S$536,12,FALSE)</f>
        <v/>
      </c>
      <c r="AC322" s="10" t="str">
        <f t="shared" si="68"/>
        <v/>
      </c>
      <c r="AD322" s="10" t="s">
        <v>55</v>
      </c>
      <c r="AE322" s="10" t="str">
        <f>VLOOKUP(G322,'Sheet 1 (2)'!$H$4:$AF$536,25,FALSE)</f>
        <v/>
      </c>
      <c r="AF322" s="10" t="s">
        <v>176</v>
      </c>
      <c r="AG322" s="10" t="str">
        <f t="shared" si="63"/>
        <v/>
      </c>
      <c r="AH322" s="10" t="s">
        <v>82</v>
      </c>
      <c r="AI322" s="10" t="str">
        <f>VLOOKUP(G322,'Sheet 1 (2)'!$H$4:$AG$536,26,FALSE)</f>
        <v/>
      </c>
      <c r="AJ322" s="10" t="s">
        <v>82</v>
      </c>
      <c r="AK322" s="10" t="s">
        <v>55</v>
      </c>
      <c r="AL322" s="10" t="str">
        <f>VLOOKUP(G322,'Sheet 1 (2)'!$H$4:$AH$536,27,FALSE)</f>
        <v/>
      </c>
      <c r="AM322" s="10" t="str">
        <f t="shared" si="71"/>
        <v/>
      </c>
      <c r="AN322" s="10">
        <v>1</v>
      </c>
      <c r="AO322" s="10">
        <f t="shared" si="5"/>
        <v>1</v>
      </c>
      <c r="AP322" s="11" t="s">
        <v>82</v>
      </c>
      <c r="AQ322" s="11" t="s">
        <v>2593</v>
      </c>
      <c r="AR322" s="11" t="s">
        <v>52</v>
      </c>
    </row>
    <row r="323" spans="1:44" ht="15.75" customHeight="1" x14ac:dyDescent="0.2">
      <c r="A323" s="10" t="s">
        <v>1401</v>
      </c>
      <c r="B323" s="10" t="s">
        <v>907</v>
      </c>
      <c r="C323" s="10" t="s">
        <v>1939</v>
      </c>
      <c r="D323" s="10" t="s">
        <v>935</v>
      </c>
      <c r="E323" s="10" t="s">
        <v>1940</v>
      </c>
      <c r="F323" s="10" t="s">
        <v>1004</v>
      </c>
      <c r="G323" s="10" t="s">
        <v>1942</v>
      </c>
      <c r="H323" s="10" t="s">
        <v>1943</v>
      </c>
      <c r="I323" s="10" t="s">
        <v>82</v>
      </c>
      <c r="J323" s="10"/>
      <c r="K323" s="10"/>
      <c r="L323" s="10" t="s">
        <v>1704</v>
      </c>
      <c r="M323" s="10" t="s">
        <v>1944</v>
      </c>
      <c r="N323" s="10" t="s">
        <v>2599</v>
      </c>
      <c r="O323" s="10" t="str">
        <f>VLOOKUP(G323,'Sheet 1 (2)'!$H$4:$M$536,6,FALSE)</f>
        <v/>
      </c>
      <c r="P323" s="10" t="str">
        <f t="shared" si="67"/>
        <v>La meta fisica es igual al 100 %  de personas con diagnóstico de Diabetes Mellitus del año anterior.</v>
      </c>
      <c r="Q323" s="10" t="str">
        <f>VLOOKUP(G323,Hoja1!$C$4:$D$146,2,FALSE)</f>
        <v>*Se puede obtener con el CIE10</v>
      </c>
      <c r="R323" s="10" t="s">
        <v>264</v>
      </c>
      <c r="S323" s="10" t="s">
        <v>55</v>
      </c>
      <c r="T323" s="10" t="str">
        <f>VLOOKUP(G323,'Sheet 1 (2)'!$H$4:$O$536,8,FALSE)</f>
        <v/>
      </c>
      <c r="U323" s="10" t="str">
        <f t="shared" si="69"/>
        <v/>
      </c>
      <c r="V323" s="10"/>
      <c r="W323" s="10" t="s">
        <v>55</v>
      </c>
      <c r="X323" s="10" t="str">
        <f>VLOOKUP(G323,'Sheet 1 (2)'!$H$4:$Q$536,10,FALSE)</f>
        <v/>
      </c>
      <c r="Y323" s="10" t="str">
        <f t="shared" si="61"/>
        <v/>
      </c>
      <c r="Z323" s="10" t="s">
        <v>1945</v>
      </c>
      <c r="AA323" s="10" t="s">
        <v>1946</v>
      </c>
      <c r="AB323" s="10" t="str">
        <f>VLOOKUP(G323,'Sheet 1 (2)'!$H$4:$S$536,12,FALSE)</f>
        <v/>
      </c>
      <c r="AC323" s="10" t="str">
        <f t="shared" si="68"/>
        <v>E11</v>
      </c>
      <c r="AD323" s="10" t="s">
        <v>55</v>
      </c>
      <c r="AE323" s="10" t="str">
        <f>VLOOKUP(G323,'Sheet 1 (2)'!$H$4:$AF$536,25,FALSE)</f>
        <v/>
      </c>
      <c r="AF323" s="10" t="s">
        <v>87</v>
      </c>
      <c r="AG323" s="10" t="str">
        <f t="shared" si="63"/>
        <v/>
      </c>
      <c r="AH323" s="10" t="s">
        <v>82</v>
      </c>
      <c r="AI323" s="10" t="str">
        <f>VLOOKUP(G323,'Sheet 1 (2)'!$H$4:$AG$536,26,FALSE)</f>
        <v/>
      </c>
      <c r="AJ323" s="10" t="s">
        <v>82</v>
      </c>
      <c r="AK323" s="10" t="s">
        <v>1951</v>
      </c>
      <c r="AL323" s="10" t="str">
        <f>VLOOKUP(G323,'Sheet 1 (2)'!$H$4:$AH$536,27,FALSE)</f>
        <v/>
      </c>
      <c r="AM323" s="10" t="str">
        <f t="shared" si="71"/>
        <v>NOS DIERON EL CIE10</v>
      </c>
      <c r="AN323" s="10">
        <v>1</v>
      </c>
      <c r="AO323" s="10">
        <f t="shared" si="5"/>
        <v>1</v>
      </c>
      <c r="AP323" s="11" t="s">
        <v>82</v>
      </c>
      <c r="AQ323" s="11" t="s">
        <v>2593</v>
      </c>
      <c r="AR323" s="11" t="s">
        <v>52</v>
      </c>
    </row>
    <row r="324" spans="1:44" ht="15.75" customHeight="1" x14ac:dyDescent="0.2">
      <c r="A324" s="10" t="s">
        <v>1401</v>
      </c>
      <c r="B324" s="10" t="s">
        <v>907</v>
      </c>
      <c r="C324" s="10" t="s">
        <v>1939</v>
      </c>
      <c r="D324" s="10" t="s">
        <v>935</v>
      </c>
      <c r="E324" s="10" t="s">
        <v>1940</v>
      </c>
      <c r="F324" s="10" t="s">
        <v>1004</v>
      </c>
      <c r="G324" s="10" t="s">
        <v>1952</v>
      </c>
      <c r="H324" s="10" t="s">
        <v>1953</v>
      </c>
      <c r="I324" s="10" t="s">
        <v>82</v>
      </c>
      <c r="J324" s="10"/>
      <c r="K324" s="10"/>
      <c r="L324" s="10" t="s">
        <v>1704</v>
      </c>
      <c r="M324" s="10" t="s">
        <v>1955</v>
      </c>
      <c r="N324" s="10" t="s">
        <v>1955</v>
      </c>
      <c r="O324" s="10" t="str">
        <f>VLOOKUP(G324,'Sheet 1 (2)'!$H$4:$M$536,6,FALSE)</f>
        <v/>
      </c>
      <c r="P324" s="10" t="str">
        <f t="shared" si="67"/>
        <v>La meta fisica es igual al 100% de personas programadas en la detección de personas con diabetes mellitus con riesgo de retinopatía diabética</v>
      </c>
      <c r="Q324" s="10" t="str">
        <f>VLOOKUP(G324,Hoja1!$C$4:$D$146,2,FALSE)</f>
        <v>100%*0086501</v>
      </c>
      <c r="R324" s="10" t="s">
        <v>264</v>
      </c>
      <c r="S324" s="10" t="s">
        <v>55</v>
      </c>
      <c r="T324" s="10" t="str">
        <f>VLOOKUP(G324,'Sheet 1 (2)'!$H$4:$O$536,8,FALSE)</f>
        <v/>
      </c>
      <c r="U324" s="10" t="str">
        <f t="shared" si="69"/>
        <v/>
      </c>
      <c r="V324" s="10"/>
      <c r="W324" s="10" t="s">
        <v>55</v>
      </c>
      <c r="X324" s="10" t="str">
        <f>VLOOKUP(G324,'Sheet 1 (2)'!$H$4:$Q$536,10,FALSE)</f>
        <v/>
      </c>
      <c r="Y324" s="10" t="str">
        <f t="shared" si="61"/>
        <v/>
      </c>
      <c r="Z324" s="10" t="s">
        <v>1957</v>
      </c>
      <c r="AA324" s="10" t="s">
        <v>55</v>
      </c>
      <c r="AB324" s="10" t="str">
        <f>VLOOKUP(G324,'Sheet 1 (2)'!$H$4:$S$536,12,FALSE)</f>
        <v/>
      </c>
      <c r="AC324" s="10" t="str">
        <f t="shared" si="68"/>
        <v/>
      </c>
      <c r="AD324" s="10" t="s">
        <v>55</v>
      </c>
      <c r="AE324" s="10" t="str">
        <f>VLOOKUP(G324,'Sheet 1 (2)'!$H$4:$AF$536,25,FALSE)</f>
        <v/>
      </c>
      <c r="AF324" s="10" t="s">
        <v>79</v>
      </c>
      <c r="AG324" s="10" t="str">
        <f t="shared" si="63"/>
        <v/>
      </c>
      <c r="AH324" s="10" t="s">
        <v>82</v>
      </c>
      <c r="AI324" s="10" t="str">
        <f>VLOOKUP(G324,'Sheet 1 (2)'!$H$4:$AG$536,26,FALSE)</f>
        <v/>
      </c>
      <c r="AJ324" s="10" t="s">
        <v>82</v>
      </c>
      <c r="AK324" s="10" t="s">
        <v>55</v>
      </c>
      <c r="AL324" s="10" t="str">
        <f>VLOOKUP(G324,'Sheet 1 (2)'!$H$4:$AH$536,27,FALSE)</f>
        <v/>
      </c>
      <c r="AM324" s="10" t="str">
        <f t="shared" si="71"/>
        <v/>
      </c>
      <c r="AN324" s="10">
        <v>1</v>
      </c>
      <c r="AO324" s="10">
        <f t="shared" si="5"/>
        <v>1</v>
      </c>
      <c r="AP324" s="11" t="s">
        <v>82</v>
      </c>
      <c r="AQ324" s="11" t="s">
        <v>2593</v>
      </c>
      <c r="AR324" s="11" t="s">
        <v>52</v>
      </c>
    </row>
    <row r="325" spans="1:44" ht="15.75" customHeight="1" x14ac:dyDescent="0.2">
      <c r="A325" s="10" t="s">
        <v>1401</v>
      </c>
      <c r="B325" s="10" t="s">
        <v>907</v>
      </c>
      <c r="C325" s="10" t="s">
        <v>1939</v>
      </c>
      <c r="D325" s="10" t="s">
        <v>935</v>
      </c>
      <c r="E325" s="10" t="s">
        <v>1940</v>
      </c>
      <c r="F325" s="10" t="s">
        <v>1004</v>
      </c>
      <c r="G325" s="10" t="s">
        <v>1963</v>
      </c>
      <c r="H325" s="10" t="s">
        <v>1964</v>
      </c>
      <c r="I325" s="10" t="s">
        <v>82</v>
      </c>
      <c r="J325" s="10"/>
      <c r="K325" s="10"/>
      <c r="L325" s="10" t="s">
        <v>53</v>
      </c>
      <c r="M325" s="10" t="s">
        <v>1965</v>
      </c>
      <c r="N325" s="10" t="s">
        <v>1965</v>
      </c>
      <c r="O325" s="10" t="str">
        <f>VLOOKUP(G325,'Sheet 1 (2)'!$H$4:$M$536,6,FALSE)</f>
        <v/>
      </c>
      <c r="P325" s="10" t="str">
        <f t="shared" si="67"/>
        <v>La meta fisica es igual al 100% de personas diabéticas programadas para evaluación ocular con riesgo de Retinopatía Diabética</v>
      </c>
      <c r="Q325" s="10" t="str">
        <f>VLOOKUP(G325,Hoja1!$C$4:$D$146,2,FALSE)</f>
        <v>100%*0086502</v>
      </c>
      <c r="R325" s="10" t="s">
        <v>264</v>
      </c>
      <c r="S325" s="10" t="s">
        <v>55</v>
      </c>
      <c r="T325" s="10" t="str">
        <f>VLOOKUP(G325,'Sheet 1 (2)'!$H$4:$O$536,8,FALSE)</f>
        <v/>
      </c>
      <c r="U325" s="10" t="str">
        <f t="shared" si="69"/>
        <v/>
      </c>
      <c r="V325" s="10"/>
      <c r="W325" s="10" t="s">
        <v>55</v>
      </c>
      <c r="X325" s="10" t="str">
        <f>VLOOKUP(G325,'Sheet 1 (2)'!$H$4:$Q$536,10,FALSE)</f>
        <v/>
      </c>
      <c r="Y325" s="10" t="str">
        <f t="shared" si="61"/>
        <v/>
      </c>
      <c r="Z325" s="10" t="s">
        <v>1968</v>
      </c>
      <c r="AA325" s="10" t="s">
        <v>55</v>
      </c>
      <c r="AB325" s="10" t="str">
        <f>VLOOKUP(G325,'Sheet 1 (2)'!$H$4:$S$536,12,FALSE)</f>
        <v/>
      </c>
      <c r="AC325" s="10" t="str">
        <f t="shared" si="68"/>
        <v/>
      </c>
      <c r="AD325" s="10" t="s">
        <v>55</v>
      </c>
      <c r="AE325" s="10" t="str">
        <f>VLOOKUP(G325,'Sheet 1 (2)'!$H$4:$AF$536,25,FALSE)</f>
        <v/>
      </c>
      <c r="AF325" s="10" t="s">
        <v>87</v>
      </c>
      <c r="AG325" s="10" t="str">
        <f t="shared" si="63"/>
        <v/>
      </c>
      <c r="AH325" s="10" t="s">
        <v>82</v>
      </c>
      <c r="AI325" s="10" t="str">
        <f>VLOOKUP(G325,'Sheet 1 (2)'!$H$4:$AG$536,26,FALSE)</f>
        <v/>
      </c>
      <c r="AJ325" s="10" t="s">
        <v>82</v>
      </c>
      <c r="AK325" s="10" t="s">
        <v>55</v>
      </c>
      <c r="AL325" s="10" t="str">
        <f>VLOOKUP(G325,'Sheet 1 (2)'!$H$4:$AH$536,27,FALSE)</f>
        <v/>
      </c>
      <c r="AM325" s="10" t="str">
        <f t="shared" si="71"/>
        <v/>
      </c>
      <c r="AN325" s="10">
        <v>1</v>
      </c>
      <c r="AO325" s="10">
        <f t="shared" si="5"/>
        <v>1</v>
      </c>
      <c r="AP325" s="11" t="s">
        <v>82</v>
      </c>
      <c r="AQ325" s="11" t="s">
        <v>2593</v>
      </c>
      <c r="AR325" s="11" t="s">
        <v>52</v>
      </c>
    </row>
    <row r="326" spans="1:44" ht="15.75" customHeight="1" x14ac:dyDescent="0.2">
      <c r="A326" s="10" t="s">
        <v>1401</v>
      </c>
      <c r="B326" s="10" t="s">
        <v>907</v>
      </c>
      <c r="C326" s="10" t="s">
        <v>1939</v>
      </c>
      <c r="D326" s="10" t="s">
        <v>935</v>
      </c>
      <c r="E326" s="10" t="s">
        <v>1940</v>
      </c>
      <c r="F326" s="10" t="s">
        <v>1004</v>
      </c>
      <c r="G326" s="10" t="s">
        <v>1974</v>
      </c>
      <c r="H326" s="10" t="s">
        <v>1975</v>
      </c>
      <c r="I326" s="10" t="s">
        <v>52</v>
      </c>
      <c r="J326" s="10"/>
      <c r="K326" s="10"/>
      <c r="L326" s="10" t="s">
        <v>1746</v>
      </c>
      <c r="M326" s="10" t="s">
        <v>1977</v>
      </c>
      <c r="N326" s="10" t="s">
        <v>1977</v>
      </c>
      <c r="O326" s="10" t="str">
        <f>VLOOKUP(G326,'Sheet 1 (2)'!$H$4:$M$536,6,FALSE)</f>
        <v/>
      </c>
      <c r="P326" s="10" t="str">
        <f t="shared" si="67"/>
        <v>La meta fisica es igual al 100% de personas diabéticas programadas para evaluación ocular con riesgo de Retinopatía Diabética.</v>
      </c>
      <c r="Q326" s="10" t="str">
        <f>VLOOKUP(G326,Hoja1!$C$4:$D$146,2,FALSE)</f>
        <v>100%*0086502</v>
      </c>
      <c r="R326" s="10" t="s">
        <v>264</v>
      </c>
      <c r="S326" s="10" t="s">
        <v>55</v>
      </c>
      <c r="T326" s="10" t="str">
        <f>VLOOKUP(G326,'Sheet 1 (2)'!$H$4:$O$536,8,FALSE)</f>
        <v/>
      </c>
      <c r="U326" s="10" t="str">
        <f t="shared" si="69"/>
        <v/>
      </c>
      <c r="V326" s="10"/>
      <c r="W326" s="10" t="s">
        <v>55</v>
      </c>
      <c r="X326" s="10" t="str">
        <f>VLOOKUP(G326,'Sheet 1 (2)'!$H$4:$Q$536,10,FALSE)</f>
        <v/>
      </c>
      <c r="Y326" s="10" t="str">
        <f t="shared" si="61"/>
        <v/>
      </c>
      <c r="Z326" s="10" t="s">
        <v>1983</v>
      </c>
      <c r="AA326" s="10" t="s">
        <v>55</v>
      </c>
      <c r="AB326" s="10" t="str">
        <f>VLOOKUP(G326,'Sheet 1 (2)'!$H$4:$S$536,12,FALSE)</f>
        <v/>
      </c>
      <c r="AC326" s="10" t="str">
        <f t="shared" si="68"/>
        <v/>
      </c>
      <c r="AD326" s="10" t="s">
        <v>55</v>
      </c>
      <c r="AE326" s="10" t="str">
        <f>VLOOKUP(G326,'Sheet 1 (2)'!$H$4:$AF$536,25,FALSE)</f>
        <v/>
      </c>
      <c r="AF326" s="10" t="s">
        <v>87</v>
      </c>
      <c r="AG326" s="10" t="str">
        <f t="shared" si="63"/>
        <v/>
      </c>
      <c r="AH326" s="10" t="s">
        <v>82</v>
      </c>
      <c r="AI326" s="10" t="str">
        <f>VLOOKUP(G326,'Sheet 1 (2)'!$H$4:$AG$536,26,FALSE)</f>
        <v/>
      </c>
      <c r="AJ326" s="10" t="s">
        <v>82</v>
      </c>
      <c r="AK326" s="10" t="s">
        <v>55</v>
      </c>
      <c r="AL326" s="10" t="str">
        <f>VLOOKUP(G326,'Sheet 1 (2)'!$H$4:$AH$536,27,FALSE)</f>
        <v/>
      </c>
      <c r="AM326" s="10" t="str">
        <f t="shared" si="71"/>
        <v/>
      </c>
      <c r="AN326" s="10">
        <v>1</v>
      </c>
      <c r="AO326" s="10">
        <f t="shared" si="5"/>
        <v>1</v>
      </c>
      <c r="AP326" s="11" t="s">
        <v>82</v>
      </c>
      <c r="AQ326" s="11" t="s">
        <v>2593</v>
      </c>
      <c r="AR326" s="11" t="s">
        <v>52</v>
      </c>
    </row>
    <row r="327" spans="1:44" ht="15.75" customHeight="1" x14ac:dyDescent="0.2">
      <c r="A327" s="10" t="s">
        <v>1401</v>
      </c>
      <c r="B327" s="10" t="s">
        <v>907</v>
      </c>
      <c r="C327" s="10" t="s">
        <v>1939</v>
      </c>
      <c r="D327" s="10" t="s">
        <v>935</v>
      </c>
      <c r="E327" s="10" t="s">
        <v>1940</v>
      </c>
      <c r="F327" s="10" t="s">
        <v>1004</v>
      </c>
      <c r="G327" s="10" t="s">
        <v>1984</v>
      </c>
      <c r="H327" s="10" t="s">
        <v>1985</v>
      </c>
      <c r="I327" s="10" t="s">
        <v>82</v>
      </c>
      <c r="J327" s="10"/>
      <c r="K327" s="10"/>
      <c r="L327" s="10" t="s">
        <v>1704</v>
      </c>
      <c r="M327" s="10" t="s">
        <v>1986</v>
      </c>
      <c r="N327" s="10" t="s">
        <v>2600</v>
      </c>
      <c r="O327" s="10" t="str">
        <f>VLOOKUP(G327,'Sheet 1 (2)'!$H$4:$M$536,6,FALSE)</f>
        <v/>
      </c>
      <c r="P327" s="10" t="str">
        <f t="shared" si="67"/>
        <v>La meta fisica es igual al 10%  más del total de las personas  con diagnóstico de Retinopatía Diabética del año anterior.</v>
      </c>
      <c r="Q327" s="10" t="str">
        <f>VLOOKUP(G327,Hoja1!$C$4:$D$146,2,FALSE)</f>
        <v>25%*0086504</v>
      </c>
      <c r="R327" s="10" t="s">
        <v>264</v>
      </c>
      <c r="S327" s="10" t="s">
        <v>55</v>
      </c>
      <c r="T327" s="10" t="str">
        <f>VLOOKUP(G327,'Sheet 1 (2)'!$H$4:$O$536,8,FALSE)</f>
        <v/>
      </c>
      <c r="U327" s="10" t="str">
        <f t="shared" si="69"/>
        <v/>
      </c>
      <c r="V327" s="10"/>
      <c r="W327" s="10" t="s">
        <v>55</v>
      </c>
      <c r="X327" s="10" t="str">
        <f>VLOOKUP(G327,'Sheet 1 (2)'!$H$4:$Q$536,10,FALSE)</f>
        <v/>
      </c>
      <c r="Y327" s="10" t="str">
        <f t="shared" si="61"/>
        <v/>
      </c>
      <c r="Z327" s="10" t="s">
        <v>1988</v>
      </c>
      <c r="AA327" s="10" t="s">
        <v>55</v>
      </c>
      <c r="AB327" s="10" t="str">
        <f>VLOOKUP(G327,'Sheet 1 (2)'!$H$4:$S$536,12,FALSE)</f>
        <v/>
      </c>
      <c r="AC327" s="10" t="str">
        <f t="shared" si="68"/>
        <v/>
      </c>
      <c r="AD327" s="10" t="s">
        <v>55</v>
      </c>
      <c r="AE327" s="10" t="str">
        <f>VLOOKUP(G327,'Sheet 1 (2)'!$H$4:$AF$536,25,FALSE)</f>
        <v/>
      </c>
      <c r="AF327" s="10" t="s">
        <v>176</v>
      </c>
      <c r="AG327" s="10" t="str">
        <f t="shared" si="63"/>
        <v/>
      </c>
      <c r="AH327" s="10" t="s">
        <v>82</v>
      </c>
      <c r="AI327" s="10" t="str">
        <f>VLOOKUP(G327,'Sheet 1 (2)'!$H$4:$AG$536,26,FALSE)</f>
        <v/>
      </c>
      <c r="AJ327" s="10" t="s">
        <v>82</v>
      </c>
      <c r="AK327" s="10" t="s">
        <v>55</v>
      </c>
      <c r="AL327" s="10" t="str">
        <f>VLOOKUP(G327,'Sheet 1 (2)'!$H$4:$AH$536,27,FALSE)</f>
        <v/>
      </c>
      <c r="AM327" s="10" t="str">
        <f t="shared" si="71"/>
        <v/>
      </c>
      <c r="AN327" s="10">
        <v>1</v>
      </c>
      <c r="AO327" s="10">
        <f t="shared" si="5"/>
        <v>1</v>
      </c>
      <c r="AP327" s="11" t="s">
        <v>82</v>
      </c>
      <c r="AQ327" s="11" t="s">
        <v>2593</v>
      </c>
      <c r="AR327" s="11" t="s">
        <v>52</v>
      </c>
    </row>
    <row r="328" spans="1:44" ht="15.75" customHeight="1" x14ac:dyDescent="0.2">
      <c r="A328" s="10" t="s">
        <v>1401</v>
      </c>
      <c r="B328" s="10" t="s">
        <v>907</v>
      </c>
      <c r="C328" s="10" t="s">
        <v>1939</v>
      </c>
      <c r="D328" s="10" t="s">
        <v>935</v>
      </c>
      <c r="E328" s="10" t="s">
        <v>1940</v>
      </c>
      <c r="F328" s="10" t="s">
        <v>1004</v>
      </c>
      <c r="G328" s="10" t="s">
        <v>1993</v>
      </c>
      <c r="H328" s="10" t="s">
        <v>1995</v>
      </c>
      <c r="I328" s="10" t="s">
        <v>82</v>
      </c>
      <c r="J328" s="10"/>
      <c r="K328" s="10"/>
      <c r="L328" s="10" t="s">
        <v>1704</v>
      </c>
      <c r="M328" s="10" t="s">
        <v>1997</v>
      </c>
      <c r="N328" s="10" t="s">
        <v>1997</v>
      </c>
      <c r="O328" s="10" t="str">
        <f>VLOOKUP(G328,'Sheet 1 (2)'!$H$4:$M$536,6,FALSE)</f>
        <v/>
      </c>
      <c r="P328" s="10" t="str">
        <f t="shared" si="67"/>
        <v>La meta fisica es igual al 100% de personas programadas con diagnóstico de Retinopatía Diabética</v>
      </c>
      <c r="Q328" s="10" t="str">
        <f>VLOOKUP(G328,Hoja1!$C$4:$D$146,2,FALSE)</f>
        <v>100%*0086505</v>
      </c>
      <c r="R328" s="10" t="s">
        <v>264</v>
      </c>
      <c r="S328" s="10" t="s">
        <v>55</v>
      </c>
      <c r="T328" s="10" t="str">
        <f>VLOOKUP(G328,'Sheet 1 (2)'!$H$4:$O$536,8,FALSE)</f>
        <v/>
      </c>
      <c r="U328" s="10" t="str">
        <f t="shared" si="69"/>
        <v/>
      </c>
      <c r="V328" s="10"/>
      <c r="W328" s="10" t="s">
        <v>55</v>
      </c>
      <c r="X328" s="10" t="str">
        <f>VLOOKUP(G328,'Sheet 1 (2)'!$H$4:$Q$536,10,FALSE)</f>
        <v/>
      </c>
      <c r="Y328" s="10" t="str">
        <f t="shared" si="61"/>
        <v/>
      </c>
      <c r="Z328" s="10" t="s">
        <v>1999</v>
      </c>
      <c r="AA328" s="10" t="s">
        <v>55</v>
      </c>
      <c r="AB328" s="10" t="str">
        <f>VLOOKUP(G328,'Sheet 1 (2)'!$H$4:$S$536,12,FALSE)</f>
        <v/>
      </c>
      <c r="AC328" s="10" t="str">
        <f t="shared" si="68"/>
        <v/>
      </c>
      <c r="AD328" s="10" t="s">
        <v>55</v>
      </c>
      <c r="AE328" s="10" t="str">
        <f>VLOOKUP(G328,'Sheet 1 (2)'!$H$4:$AF$536,25,FALSE)</f>
        <v/>
      </c>
      <c r="AF328" s="10" t="s">
        <v>176</v>
      </c>
      <c r="AG328" s="10" t="str">
        <f t="shared" si="63"/>
        <v/>
      </c>
      <c r="AH328" s="10" t="s">
        <v>82</v>
      </c>
      <c r="AI328" s="10" t="str">
        <f>VLOOKUP(G328,'Sheet 1 (2)'!$H$4:$AG$536,26,FALSE)</f>
        <v/>
      </c>
      <c r="AJ328" s="10" t="s">
        <v>82</v>
      </c>
      <c r="AK328" s="10" t="s">
        <v>55</v>
      </c>
      <c r="AL328" s="10" t="str">
        <f>VLOOKUP(G328,'Sheet 1 (2)'!$H$4:$AH$536,27,FALSE)</f>
        <v/>
      </c>
      <c r="AM328" s="10" t="str">
        <f t="shared" si="71"/>
        <v/>
      </c>
      <c r="AN328" s="10">
        <v>1</v>
      </c>
      <c r="AO328" s="10">
        <f t="shared" si="5"/>
        <v>1</v>
      </c>
      <c r="AP328" s="11" t="s">
        <v>82</v>
      </c>
      <c r="AQ328" s="11" t="s">
        <v>2593</v>
      </c>
      <c r="AR328" s="11" t="s">
        <v>52</v>
      </c>
    </row>
    <row r="329" spans="1:44" ht="15.75" customHeight="1" x14ac:dyDescent="0.2">
      <c r="A329" s="10" t="s">
        <v>1401</v>
      </c>
      <c r="B329" s="10" t="s">
        <v>907</v>
      </c>
      <c r="C329" s="10" t="s">
        <v>1939</v>
      </c>
      <c r="D329" s="10" t="s">
        <v>935</v>
      </c>
      <c r="E329" s="10" t="s">
        <v>1940</v>
      </c>
      <c r="F329" s="10" t="s">
        <v>1004</v>
      </c>
      <c r="G329" s="10" t="s">
        <v>2006</v>
      </c>
      <c r="H329" s="10" t="s">
        <v>2007</v>
      </c>
      <c r="I329" s="10" t="s">
        <v>82</v>
      </c>
      <c r="J329" s="10"/>
      <c r="K329" s="10"/>
      <c r="L329" s="10" t="s">
        <v>1704</v>
      </c>
      <c r="M329" s="10" t="s">
        <v>2008</v>
      </c>
      <c r="N329" s="10" t="s">
        <v>2008</v>
      </c>
      <c r="O329" s="10" t="str">
        <f>VLOOKUP(G329,'Sheet 1 (2)'!$H$4:$M$536,6,FALSE)</f>
        <v/>
      </c>
      <c r="P329" s="10" t="str">
        <f t="shared" si="67"/>
        <v>La meta fisica es igual al 100% de personas programadas con diagnóstico de Retinopatía Diabética.</v>
      </c>
      <c r="Q329" s="10" t="str">
        <f>VLOOKUP(G329,Hoja1!$C$4:$D$146,2,FALSE)</f>
        <v>100%*0086505</v>
      </c>
      <c r="R329" s="10" t="s">
        <v>264</v>
      </c>
      <c r="S329" s="10" t="s">
        <v>55</v>
      </c>
      <c r="T329" s="10" t="str">
        <f>VLOOKUP(G329,'Sheet 1 (2)'!$H$4:$O$536,8,FALSE)</f>
        <v/>
      </c>
      <c r="U329" s="10" t="str">
        <f t="shared" si="69"/>
        <v/>
      </c>
      <c r="V329" s="10"/>
      <c r="W329" s="10" t="s">
        <v>55</v>
      </c>
      <c r="X329" s="10" t="str">
        <f>VLOOKUP(G329,'Sheet 1 (2)'!$H$4:$Q$536,10,FALSE)</f>
        <v/>
      </c>
      <c r="Y329" s="10" t="str">
        <f t="shared" si="61"/>
        <v/>
      </c>
      <c r="Z329" s="10" t="s">
        <v>2011</v>
      </c>
      <c r="AA329" s="10" t="s">
        <v>55</v>
      </c>
      <c r="AB329" s="10" t="str">
        <f>VLOOKUP(G329,'Sheet 1 (2)'!$H$4:$S$536,12,FALSE)</f>
        <v/>
      </c>
      <c r="AC329" s="10" t="str">
        <f t="shared" si="68"/>
        <v/>
      </c>
      <c r="AD329" s="10" t="s">
        <v>55</v>
      </c>
      <c r="AE329" s="10" t="str">
        <f>VLOOKUP(G329,'Sheet 1 (2)'!$H$4:$AF$536,25,FALSE)</f>
        <v/>
      </c>
      <c r="AF329" s="10" t="s">
        <v>176</v>
      </c>
      <c r="AG329" s="10" t="str">
        <f t="shared" si="63"/>
        <v/>
      </c>
      <c r="AH329" s="10" t="s">
        <v>82</v>
      </c>
      <c r="AI329" s="10" t="str">
        <f>VLOOKUP(G329,'Sheet 1 (2)'!$H$4:$AG$536,26,FALSE)</f>
        <v/>
      </c>
      <c r="AJ329" s="10" t="s">
        <v>82</v>
      </c>
      <c r="AK329" s="10" t="s">
        <v>55</v>
      </c>
      <c r="AL329" s="10" t="str">
        <f>VLOOKUP(G329,'Sheet 1 (2)'!$H$4:$AH$536,27,FALSE)</f>
        <v/>
      </c>
      <c r="AM329" s="10" t="str">
        <f t="shared" si="71"/>
        <v/>
      </c>
      <c r="AN329" s="10">
        <v>1</v>
      </c>
      <c r="AO329" s="10">
        <f t="shared" si="5"/>
        <v>1</v>
      </c>
      <c r="AP329" s="11" t="s">
        <v>82</v>
      </c>
      <c r="AQ329" s="11" t="s">
        <v>2593</v>
      </c>
      <c r="AR329" s="11" t="s">
        <v>52</v>
      </c>
    </row>
    <row r="330" spans="1:44" ht="15.75" customHeight="1" x14ac:dyDescent="0.2">
      <c r="A330" s="10" t="s">
        <v>1401</v>
      </c>
      <c r="B330" s="10" t="s">
        <v>907</v>
      </c>
      <c r="C330" s="10" t="s">
        <v>1939</v>
      </c>
      <c r="D330" s="10" t="s">
        <v>935</v>
      </c>
      <c r="E330" s="10" t="s">
        <v>2028</v>
      </c>
      <c r="F330" s="10" t="s">
        <v>1005</v>
      </c>
      <c r="G330" s="10" t="s">
        <v>2029</v>
      </c>
      <c r="H330" s="10" t="s">
        <v>2030</v>
      </c>
      <c r="I330" s="10" t="s">
        <v>82</v>
      </c>
      <c r="J330" s="10"/>
      <c r="K330" s="10"/>
      <c r="L330" s="10" t="s">
        <v>1632</v>
      </c>
      <c r="M330" s="10" t="s">
        <v>2032</v>
      </c>
      <c r="N330" s="10" t="s">
        <v>2032</v>
      </c>
      <c r="O330" s="10" t="str">
        <f>VLOOKUP(G330,'Sheet 1 (2)'!$H$4:$M$536,6,FALSE)</f>
        <v/>
      </c>
      <c r="P330" s="10" t="str">
        <f t="shared" si="67"/>
        <v>La meta fisica es igual al 60% de personas programadas para diagnóstico de Retinopatía Diabética.</v>
      </c>
      <c r="Q330" s="10" t="str">
        <f>VLOOKUP(G330,Hoja1!$C$4:$D$146,2,FALSE)</f>
        <v>60%*0086505</v>
      </c>
      <c r="R330" s="10" t="s">
        <v>264</v>
      </c>
      <c r="S330" s="10" t="s">
        <v>55</v>
      </c>
      <c r="T330" s="10" t="str">
        <f>VLOOKUP(G330,'Sheet 1 (2)'!$H$4:$O$536,8,FALSE)</f>
        <v/>
      </c>
      <c r="U330" s="10" t="str">
        <f t="shared" si="69"/>
        <v/>
      </c>
      <c r="V330" s="10"/>
      <c r="W330" s="10" t="s">
        <v>55</v>
      </c>
      <c r="X330" s="10" t="str">
        <f>VLOOKUP(G330,'Sheet 1 (2)'!$H$4:$Q$536,10,FALSE)</f>
        <v/>
      </c>
      <c r="Y330" s="10" t="str">
        <f t="shared" si="61"/>
        <v/>
      </c>
      <c r="Z330" s="10" t="s">
        <v>2034</v>
      </c>
      <c r="AA330" s="10" t="s">
        <v>55</v>
      </c>
      <c r="AB330" s="10" t="str">
        <f>VLOOKUP(G330,'Sheet 1 (2)'!$H$4:$S$536,12,FALSE)</f>
        <v/>
      </c>
      <c r="AC330" s="10" t="str">
        <f t="shared" si="68"/>
        <v/>
      </c>
      <c r="AD330" s="10" t="s">
        <v>55</v>
      </c>
      <c r="AE330" s="10" t="str">
        <f>VLOOKUP(G330,'Sheet 1 (2)'!$H$4:$AF$536,25,FALSE)</f>
        <v/>
      </c>
      <c r="AF330" s="10" t="s">
        <v>663</v>
      </c>
      <c r="AG330" s="10" t="str">
        <f t="shared" si="63"/>
        <v/>
      </c>
      <c r="AH330" s="10" t="s">
        <v>82</v>
      </c>
      <c r="AI330" s="10" t="str">
        <f>VLOOKUP(G330,'Sheet 1 (2)'!$H$4:$AG$536,26,FALSE)</f>
        <v/>
      </c>
      <c r="AJ330" s="10" t="s">
        <v>82</v>
      </c>
      <c r="AK330" s="10" t="s">
        <v>55</v>
      </c>
      <c r="AL330" s="10" t="str">
        <f>VLOOKUP(G330,'Sheet 1 (2)'!$H$4:$AH$536,27,FALSE)</f>
        <v/>
      </c>
      <c r="AM330" s="10" t="str">
        <f t="shared" si="71"/>
        <v/>
      </c>
      <c r="AN330" s="10">
        <v>1</v>
      </c>
      <c r="AO330" s="10">
        <f t="shared" si="5"/>
        <v>1</v>
      </c>
      <c r="AP330" s="11" t="s">
        <v>82</v>
      </c>
      <c r="AQ330" s="11" t="s">
        <v>2593</v>
      </c>
      <c r="AR330" s="11" t="s">
        <v>52</v>
      </c>
    </row>
    <row r="331" spans="1:44" ht="15.75" customHeight="1" x14ac:dyDescent="0.2">
      <c r="A331" s="10" t="s">
        <v>1401</v>
      </c>
      <c r="B331" s="10" t="s">
        <v>907</v>
      </c>
      <c r="C331" s="10" t="s">
        <v>1939</v>
      </c>
      <c r="D331" s="10" t="s">
        <v>935</v>
      </c>
      <c r="E331" s="10" t="s">
        <v>2028</v>
      </c>
      <c r="F331" s="10" t="s">
        <v>1005</v>
      </c>
      <c r="G331" s="10" t="s">
        <v>2037</v>
      </c>
      <c r="H331" s="10" t="s">
        <v>2038</v>
      </c>
      <c r="I331" s="10" t="s">
        <v>82</v>
      </c>
      <c r="J331" s="10"/>
      <c r="K331" s="10"/>
      <c r="L331" s="10" t="s">
        <v>1632</v>
      </c>
      <c r="M331" s="10" t="s">
        <v>2040</v>
      </c>
      <c r="N331" s="10" t="s">
        <v>2040</v>
      </c>
      <c r="O331" s="10" t="str">
        <f>VLOOKUP(G331,'Sheet 1 (2)'!$H$4:$M$536,6,FALSE)</f>
        <v/>
      </c>
      <c r="P331" s="10" t="str">
        <f t="shared" si="67"/>
        <v>La meta fisica es igual al 35% de personas programadas para diagnóstico de Retinopatía Diabética.</v>
      </c>
      <c r="Q331" s="10" t="str">
        <f>VLOOKUP(G331,Hoja1!$C$4:$D$146,2,FALSE)</f>
        <v>35%*0086505</v>
      </c>
      <c r="R331" s="10" t="s">
        <v>264</v>
      </c>
      <c r="S331" s="10" t="s">
        <v>55</v>
      </c>
      <c r="T331" s="10" t="str">
        <f>VLOOKUP(G331,'Sheet 1 (2)'!$H$4:$O$536,8,FALSE)</f>
        <v/>
      </c>
      <c r="U331" s="10" t="str">
        <f t="shared" si="69"/>
        <v/>
      </c>
      <c r="V331" s="10"/>
      <c r="W331" s="10" t="s">
        <v>55</v>
      </c>
      <c r="X331" s="10" t="str">
        <f>VLOOKUP(G331,'Sheet 1 (2)'!$H$4:$Q$536,10,FALSE)</f>
        <v/>
      </c>
      <c r="Y331" s="10" t="str">
        <f t="shared" si="61"/>
        <v/>
      </c>
      <c r="Z331" s="10" t="s">
        <v>2042</v>
      </c>
      <c r="AA331" s="10" t="s">
        <v>55</v>
      </c>
      <c r="AB331" s="10" t="str">
        <f>VLOOKUP(G331,'Sheet 1 (2)'!$H$4:$S$536,12,FALSE)</f>
        <v/>
      </c>
      <c r="AC331" s="10" t="str">
        <f t="shared" si="68"/>
        <v/>
      </c>
      <c r="AD331" s="10" t="s">
        <v>55</v>
      </c>
      <c r="AE331" s="10" t="str">
        <f>VLOOKUP(G331,'Sheet 1 (2)'!$H$4:$AF$536,25,FALSE)</f>
        <v/>
      </c>
      <c r="AF331" s="10" t="s">
        <v>663</v>
      </c>
      <c r="AG331" s="10" t="str">
        <f t="shared" si="63"/>
        <v/>
      </c>
      <c r="AH331" s="10" t="s">
        <v>82</v>
      </c>
      <c r="AI331" s="10" t="str">
        <f>VLOOKUP(G331,'Sheet 1 (2)'!$H$4:$AG$536,26,FALSE)</f>
        <v/>
      </c>
      <c r="AJ331" s="10" t="s">
        <v>82</v>
      </c>
      <c r="AK331" s="10" t="s">
        <v>55</v>
      </c>
      <c r="AL331" s="10" t="str">
        <f>VLOOKUP(G331,'Sheet 1 (2)'!$H$4:$AH$536,27,FALSE)</f>
        <v/>
      </c>
      <c r="AM331" s="10" t="str">
        <f t="shared" si="71"/>
        <v/>
      </c>
      <c r="AN331" s="10">
        <v>1</v>
      </c>
      <c r="AO331" s="10">
        <f t="shared" si="5"/>
        <v>1</v>
      </c>
      <c r="AP331" s="11" t="s">
        <v>82</v>
      </c>
      <c r="AQ331" s="11" t="s">
        <v>2593</v>
      </c>
      <c r="AR331" s="11" t="s">
        <v>52</v>
      </c>
    </row>
    <row r="332" spans="1:44" ht="15.75" customHeight="1" x14ac:dyDescent="0.2">
      <c r="A332" s="10" t="s">
        <v>1401</v>
      </c>
      <c r="B332" s="10" t="s">
        <v>907</v>
      </c>
      <c r="C332" s="10" t="s">
        <v>1939</v>
      </c>
      <c r="D332" s="10" t="s">
        <v>935</v>
      </c>
      <c r="E332" s="10" t="s">
        <v>2028</v>
      </c>
      <c r="F332" s="10" t="s">
        <v>1005</v>
      </c>
      <c r="G332" s="10" t="s">
        <v>2043</v>
      </c>
      <c r="H332" s="10" t="s">
        <v>2044</v>
      </c>
      <c r="I332" s="10" t="s">
        <v>82</v>
      </c>
      <c r="J332" s="10"/>
      <c r="K332" s="10"/>
      <c r="L332" s="10" t="s">
        <v>1632</v>
      </c>
      <c r="M332" s="10" t="s">
        <v>2046</v>
      </c>
      <c r="N332" s="10" t="s">
        <v>2046</v>
      </c>
      <c r="O332" s="10" t="str">
        <f>VLOOKUP(G332,'Sheet 1 (2)'!$H$4:$M$536,6,FALSE)</f>
        <v/>
      </c>
      <c r="P332" s="10" t="str">
        <f t="shared" si="67"/>
        <v>La meta fisica es igual al 5% de personas programadas para diagnóstico de Retinopatía Diabética.</v>
      </c>
      <c r="Q332" s="10" t="str">
        <f>VLOOKUP(G332,Hoja1!$C$4:$D$146,2,FALSE)</f>
        <v>5%*0086505</v>
      </c>
      <c r="R332" s="10" t="s">
        <v>264</v>
      </c>
      <c r="S332" s="10" t="s">
        <v>55</v>
      </c>
      <c r="T332" s="10" t="str">
        <f>VLOOKUP(G332,'Sheet 1 (2)'!$H$4:$O$536,8,FALSE)</f>
        <v/>
      </c>
      <c r="U332" s="10" t="str">
        <f t="shared" si="69"/>
        <v/>
      </c>
      <c r="V332" s="10"/>
      <c r="W332" s="10" t="s">
        <v>55</v>
      </c>
      <c r="X332" s="10" t="str">
        <f>VLOOKUP(G332,'Sheet 1 (2)'!$H$4:$Q$536,10,FALSE)</f>
        <v/>
      </c>
      <c r="Y332" s="10" t="str">
        <f t="shared" si="61"/>
        <v/>
      </c>
      <c r="Z332" s="10" t="s">
        <v>2049</v>
      </c>
      <c r="AA332" s="10" t="s">
        <v>55</v>
      </c>
      <c r="AB332" s="10" t="str">
        <f>VLOOKUP(G332,'Sheet 1 (2)'!$H$4:$S$536,12,FALSE)</f>
        <v/>
      </c>
      <c r="AC332" s="10" t="str">
        <f t="shared" si="68"/>
        <v/>
      </c>
      <c r="AD332" s="10" t="s">
        <v>55</v>
      </c>
      <c r="AE332" s="10" t="str">
        <f>VLOOKUP(G332,'Sheet 1 (2)'!$H$4:$AF$536,25,FALSE)</f>
        <v/>
      </c>
      <c r="AF332" s="10" t="s">
        <v>663</v>
      </c>
      <c r="AG332" s="10" t="str">
        <f t="shared" si="63"/>
        <v/>
      </c>
      <c r="AH332" s="10" t="s">
        <v>82</v>
      </c>
      <c r="AI332" s="10" t="str">
        <f>VLOOKUP(G332,'Sheet 1 (2)'!$H$4:$AG$536,26,FALSE)</f>
        <v/>
      </c>
      <c r="AJ332" s="10" t="s">
        <v>82</v>
      </c>
      <c r="AK332" s="10" t="s">
        <v>55</v>
      </c>
      <c r="AL332" s="10" t="str">
        <f>VLOOKUP(G332,'Sheet 1 (2)'!$H$4:$AH$536,27,FALSE)</f>
        <v/>
      </c>
      <c r="AM332" s="10" t="str">
        <f t="shared" si="71"/>
        <v/>
      </c>
      <c r="AN332" s="10">
        <v>1</v>
      </c>
      <c r="AO332" s="10">
        <f t="shared" si="5"/>
        <v>1</v>
      </c>
      <c r="AP332" s="11" t="s">
        <v>82</v>
      </c>
      <c r="AQ332" s="11" t="s">
        <v>2593</v>
      </c>
      <c r="AR332" s="11" t="s">
        <v>52</v>
      </c>
    </row>
    <row r="333" spans="1:44" ht="15.75" customHeight="1" x14ac:dyDescent="0.2">
      <c r="A333" s="10" t="s">
        <v>1401</v>
      </c>
      <c r="B333" s="10" t="s">
        <v>907</v>
      </c>
      <c r="C333" s="10" t="s">
        <v>1939</v>
      </c>
      <c r="D333" s="10" t="s">
        <v>935</v>
      </c>
      <c r="E333" s="10" t="s">
        <v>2028</v>
      </c>
      <c r="F333" s="10" t="s">
        <v>1005</v>
      </c>
      <c r="G333" s="10" t="s">
        <v>2050</v>
      </c>
      <c r="H333" s="10" t="s">
        <v>2052</v>
      </c>
      <c r="I333" s="10" t="s">
        <v>82</v>
      </c>
      <c r="J333" s="10"/>
      <c r="K333" s="10"/>
      <c r="L333" s="10" t="s">
        <v>1758</v>
      </c>
      <c r="M333" s="10" t="s">
        <v>2053</v>
      </c>
      <c r="N333" s="10" t="s">
        <v>2053</v>
      </c>
      <c r="O333" s="10" t="str">
        <f>VLOOKUP(G333,'Sheet 1 (2)'!$H$4:$M$536,6,FALSE)</f>
        <v/>
      </c>
      <c r="P333" s="10" t="str">
        <f t="shared" si="67"/>
        <v>La meta fisica es igual al 100% de personas programadas para tratamiento de Retinopatía Diabética.</v>
      </c>
      <c r="Q333" s="10" t="str">
        <f>VLOOKUP(G333,Hoja1!$C$4:$D$146,2,FALSE)</f>
        <v>100%*0086505</v>
      </c>
      <c r="R333" s="10" t="s">
        <v>264</v>
      </c>
      <c r="S333" s="10" t="s">
        <v>55</v>
      </c>
      <c r="T333" s="10" t="str">
        <f>VLOOKUP(G333,'Sheet 1 (2)'!$H$4:$O$536,8,FALSE)</f>
        <v/>
      </c>
      <c r="U333" s="10" t="str">
        <f t="shared" si="69"/>
        <v/>
      </c>
      <c r="V333" s="10"/>
      <c r="W333" s="10" t="s">
        <v>55</v>
      </c>
      <c r="X333" s="10" t="str">
        <f>VLOOKUP(G333,'Sheet 1 (2)'!$H$4:$Q$536,10,FALSE)</f>
        <v/>
      </c>
      <c r="Y333" s="10" t="str">
        <f t="shared" si="61"/>
        <v/>
      </c>
      <c r="Z333" s="10" t="s">
        <v>2056</v>
      </c>
      <c r="AA333" s="10" t="s">
        <v>55</v>
      </c>
      <c r="AB333" s="10" t="str">
        <f>VLOOKUP(G333,'Sheet 1 (2)'!$H$4:$S$536,12,FALSE)</f>
        <v/>
      </c>
      <c r="AC333" s="10" t="str">
        <f t="shared" si="68"/>
        <v/>
      </c>
      <c r="AD333" s="10" t="s">
        <v>55</v>
      </c>
      <c r="AE333" s="10" t="str">
        <f>VLOOKUP(G333,'Sheet 1 (2)'!$H$4:$AF$536,25,FALSE)</f>
        <v/>
      </c>
      <c r="AF333" s="10" t="s">
        <v>663</v>
      </c>
      <c r="AG333" s="10" t="str">
        <f t="shared" si="63"/>
        <v/>
      </c>
      <c r="AH333" s="10" t="s">
        <v>82</v>
      </c>
      <c r="AI333" s="10" t="str">
        <f>VLOOKUP(G333,'Sheet 1 (2)'!$H$4:$AG$536,26,FALSE)</f>
        <v/>
      </c>
      <c r="AJ333" s="10" t="s">
        <v>82</v>
      </c>
      <c r="AK333" s="10" t="s">
        <v>55</v>
      </c>
      <c r="AL333" s="10" t="str">
        <f>VLOOKUP(G333,'Sheet 1 (2)'!$H$4:$AH$536,27,FALSE)</f>
        <v/>
      </c>
      <c r="AM333" s="10" t="str">
        <f t="shared" si="71"/>
        <v/>
      </c>
      <c r="AN333" s="10">
        <v>1</v>
      </c>
      <c r="AO333" s="10">
        <f t="shared" si="5"/>
        <v>1</v>
      </c>
      <c r="AP333" s="11" t="s">
        <v>82</v>
      </c>
      <c r="AQ333" s="11" t="s">
        <v>2593</v>
      </c>
      <c r="AR333" s="11" t="s">
        <v>52</v>
      </c>
    </row>
    <row r="334" spans="1:44" ht="15.75" customHeight="1" x14ac:dyDescent="0.2">
      <c r="A334" s="10" t="s">
        <v>1401</v>
      </c>
      <c r="B334" s="10" t="s">
        <v>907</v>
      </c>
      <c r="C334" s="10" t="s">
        <v>2058</v>
      </c>
      <c r="D334" s="10" t="s">
        <v>936</v>
      </c>
      <c r="E334" s="10" t="s">
        <v>2059</v>
      </c>
      <c r="F334" s="10" t="s">
        <v>1006</v>
      </c>
      <c r="G334" s="10" t="s">
        <v>2060</v>
      </c>
      <c r="H334" s="10" t="s">
        <v>2062</v>
      </c>
      <c r="I334" s="10" t="s">
        <v>52</v>
      </c>
      <c r="J334" s="10"/>
      <c r="K334" s="10"/>
      <c r="L334" s="10" t="s">
        <v>1704</v>
      </c>
      <c r="M334" s="10" t="s">
        <v>2063</v>
      </c>
      <c r="N334" s="10" t="s">
        <v>2063</v>
      </c>
      <c r="O334" s="10" t="str">
        <f>VLOOKUP(G334,'Sheet 1 (2)'!$H$4:$M$536,6,FALSE)</f>
        <v/>
      </c>
      <c r="P334" s="10" t="str">
        <f t="shared" si="67"/>
        <v>La meta fisica es igual al 10 % más del número de personas detectadas con enfermedades externas del ojo del año anterior</v>
      </c>
      <c r="Q334" s="10" t="str">
        <f>VLOOKUP(G334,Hoja1!$C$4:$D$146,2,FALSE)</f>
        <v>No hay código CIE10 para calcular. Deben ser afiliados al SIS?</v>
      </c>
      <c r="R334" s="10" t="s">
        <v>264</v>
      </c>
      <c r="S334" s="10" t="s">
        <v>55</v>
      </c>
      <c r="T334" s="10" t="str">
        <f>VLOOKUP(G334,'Sheet 1 (2)'!$H$4:$O$536,8,FALSE)</f>
        <v/>
      </c>
      <c r="U334" s="10" t="str">
        <f t="shared" si="69"/>
        <v/>
      </c>
      <c r="V334" s="10"/>
      <c r="W334" s="10" t="s">
        <v>55</v>
      </c>
      <c r="X334" s="10" t="str">
        <f>VLOOKUP(G334,'Sheet 1 (2)'!$H$4:$Q$536,10,FALSE)</f>
        <v/>
      </c>
      <c r="Y334" s="10" t="str">
        <f t="shared" si="61"/>
        <v/>
      </c>
      <c r="Z334" s="10" t="s">
        <v>2064</v>
      </c>
      <c r="AA334" s="10" t="s">
        <v>2065</v>
      </c>
      <c r="AB334" s="10" t="str">
        <f>VLOOKUP(G334,'Sheet 1 (2)'!$H$4:$S$536,12,FALSE)</f>
        <v/>
      </c>
      <c r="AC334" s="10" t="str">
        <f t="shared" si="68"/>
        <v>h00.1, h00, h10.9, h01.0</v>
      </c>
      <c r="AD334" s="10" t="s">
        <v>55</v>
      </c>
      <c r="AE334" s="10" t="str">
        <f>VLOOKUP(G334,'Sheet 1 (2)'!$H$4:$AF$536,25,FALSE)</f>
        <v/>
      </c>
      <c r="AF334" s="10" t="s">
        <v>87</v>
      </c>
      <c r="AG334" s="10" t="str">
        <f t="shared" si="63"/>
        <v/>
      </c>
      <c r="AH334" s="10" t="s">
        <v>82</v>
      </c>
      <c r="AI334" s="10" t="str">
        <f>VLOOKUP(G334,'Sheet 1 (2)'!$H$4:$AG$536,26,FALSE)</f>
        <v/>
      </c>
      <c r="AJ334" s="10" t="s">
        <v>82</v>
      </c>
      <c r="AK334" s="10" t="s">
        <v>2066</v>
      </c>
      <c r="AL334" s="10" t="str">
        <f>VLOOKUP(G334,'Sheet 1 (2)'!$H$4:$AH$536,27,FALSE)</f>
        <v/>
      </c>
      <c r="AM334" s="10" t="str">
        <f t="shared" si="71"/>
        <v>NOS DIERON EL CIE10, AUNQUE TAMBIÉN IBAN A ENVIAR UNA LISTA.</v>
      </c>
      <c r="AN334" s="10">
        <v>1</v>
      </c>
      <c r="AO334" s="10">
        <f t="shared" si="5"/>
        <v>1</v>
      </c>
      <c r="AP334" s="11" t="s">
        <v>82</v>
      </c>
      <c r="AQ334" s="11" t="s">
        <v>2593</v>
      </c>
      <c r="AR334" s="11" t="s">
        <v>52</v>
      </c>
    </row>
    <row r="335" spans="1:44" ht="15.75" customHeight="1" x14ac:dyDescent="0.2">
      <c r="A335" s="10" t="s">
        <v>1401</v>
      </c>
      <c r="B335" s="10" t="s">
        <v>907</v>
      </c>
      <c r="C335" s="10" t="s">
        <v>2058</v>
      </c>
      <c r="D335" s="10" t="s">
        <v>936</v>
      </c>
      <c r="E335" s="10" t="s">
        <v>2059</v>
      </c>
      <c r="F335" s="10" t="s">
        <v>1006</v>
      </c>
      <c r="G335" s="10" t="s">
        <v>2067</v>
      </c>
      <c r="H335" s="10" t="s">
        <v>2068</v>
      </c>
      <c r="I335" s="10" t="s">
        <v>82</v>
      </c>
      <c r="J335" s="10"/>
      <c r="K335" s="10"/>
      <c r="L335" s="10" t="s">
        <v>1704</v>
      </c>
      <c r="M335" s="10" t="s">
        <v>2070</v>
      </c>
      <c r="N335" s="10" t="s">
        <v>2070</v>
      </c>
      <c r="O335" s="10" t="str">
        <f>VLOOKUP(G335,'Sheet 1 (2)'!$H$4:$M$536,6,FALSE)</f>
        <v/>
      </c>
      <c r="P335" s="10" t="str">
        <f t="shared" si="67"/>
        <v>La meta fisica es igual al 100% de personas programadas en la detección de enfermedades externas del ojo.</v>
      </c>
      <c r="Q335" s="10" t="str">
        <f>VLOOKUP(G335,Hoja1!$C$4:$D$146,2,FALSE)</f>
        <v>100%*0086601</v>
      </c>
      <c r="R335" s="10" t="s">
        <v>264</v>
      </c>
      <c r="S335" s="10" t="s">
        <v>55</v>
      </c>
      <c r="T335" s="10" t="str">
        <f>VLOOKUP(G335,'Sheet 1 (2)'!$H$4:$O$536,8,FALSE)</f>
        <v/>
      </c>
      <c r="U335" s="10" t="str">
        <f t="shared" si="69"/>
        <v/>
      </c>
      <c r="V335" s="10"/>
      <c r="W335" s="10" t="s">
        <v>55</v>
      </c>
      <c r="X335" s="10" t="str">
        <f>VLOOKUP(G335,'Sheet 1 (2)'!$H$4:$Q$536,10,FALSE)</f>
        <v/>
      </c>
      <c r="Y335" s="10" t="str">
        <f t="shared" si="61"/>
        <v/>
      </c>
      <c r="Z335" s="10" t="s">
        <v>2071</v>
      </c>
      <c r="AA335" s="10" t="s">
        <v>55</v>
      </c>
      <c r="AB335" s="10" t="str">
        <f>VLOOKUP(G335,'Sheet 1 (2)'!$H$4:$S$536,12,FALSE)</f>
        <v/>
      </c>
      <c r="AC335" s="10" t="str">
        <f t="shared" si="68"/>
        <v/>
      </c>
      <c r="AD335" s="10" t="s">
        <v>55</v>
      </c>
      <c r="AE335" s="10" t="str">
        <f>VLOOKUP(G335,'Sheet 1 (2)'!$H$4:$AF$536,25,FALSE)</f>
        <v/>
      </c>
      <c r="AF335" s="10" t="s">
        <v>87</v>
      </c>
      <c r="AG335" s="10" t="str">
        <f t="shared" si="63"/>
        <v/>
      </c>
      <c r="AH335" s="10" t="s">
        <v>82</v>
      </c>
      <c r="AI335" s="10" t="str">
        <f>VLOOKUP(G335,'Sheet 1 (2)'!$H$4:$AG$536,26,FALSE)</f>
        <v/>
      </c>
      <c r="AJ335" s="10" t="s">
        <v>82</v>
      </c>
      <c r="AK335" s="10" t="s">
        <v>55</v>
      </c>
      <c r="AL335" s="10" t="str">
        <f>VLOOKUP(G335,'Sheet 1 (2)'!$H$4:$AH$536,27,FALSE)</f>
        <v/>
      </c>
      <c r="AM335" s="10" t="str">
        <f t="shared" si="71"/>
        <v/>
      </c>
      <c r="AN335" s="10">
        <v>1</v>
      </c>
      <c r="AO335" s="10">
        <f t="shared" si="5"/>
        <v>1</v>
      </c>
      <c r="AP335" s="11" t="s">
        <v>82</v>
      </c>
      <c r="AQ335" s="11" t="s">
        <v>2593</v>
      </c>
      <c r="AR335" s="11" t="s">
        <v>52</v>
      </c>
    </row>
    <row r="336" spans="1:44" ht="15.75" customHeight="1" x14ac:dyDescent="0.2">
      <c r="A336" s="10" t="s">
        <v>1401</v>
      </c>
      <c r="B336" s="10" t="s">
        <v>907</v>
      </c>
      <c r="C336" s="10" t="s">
        <v>2058</v>
      </c>
      <c r="D336" s="10" t="s">
        <v>936</v>
      </c>
      <c r="E336" s="10" t="s">
        <v>2059</v>
      </c>
      <c r="F336" s="10" t="s">
        <v>1006</v>
      </c>
      <c r="G336" s="10" t="s">
        <v>2072</v>
      </c>
      <c r="H336" s="10" t="s">
        <v>2073</v>
      </c>
      <c r="I336" s="10" t="s">
        <v>82</v>
      </c>
      <c r="J336" s="10"/>
      <c r="K336" s="10"/>
      <c r="L336" s="10" t="s">
        <v>53</v>
      </c>
      <c r="M336" s="10" t="s">
        <v>2074</v>
      </c>
      <c r="N336" s="10" t="s">
        <v>2074</v>
      </c>
      <c r="O336" s="10" t="str">
        <f>VLOOKUP(G336,'Sheet 1 (2)'!$H$4:$M$536,6,FALSE)</f>
        <v/>
      </c>
      <c r="P336" s="10" t="str">
        <f t="shared" si="67"/>
        <v>La meta fisica es igual al 100% de personas programadas para el diagnóstico de enfermedades externas del ojo.</v>
      </c>
      <c r="Q336" s="10" t="str">
        <f>VLOOKUP(G336,Hoja1!$C$4:$D$146,2,FALSE)</f>
        <v>100%*0086602</v>
      </c>
      <c r="R336" s="10" t="s">
        <v>264</v>
      </c>
      <c r="S336" s="10" t="s">
        <v>55</v>
      </c>
      <c r="T336" s="10" t="str">
        <f>VLOOKUP(G336,'Sheet 1 (2)'!$H$4:$O$536,8,FALSE)</f>
        <v/>
      </c>
      <c r="U336" s="10" t="str">
        <f t="shared" si="69"/>
        <v/>
      </c>
      <c r="V336" s="10"/>
      <c r="W336" s="10" t="s">
        <v>55</v>
      </c>
      <c r="X336" s="10" t="str">
        <f>VLOOKUP(G336,'Sheet 1 (2)'!$H$4:$Q$536,10,FALSE)</f>
        <v/>
      </c>
      <c r="Y336" s="10" t="str">
        <f t="shared" si="61"/>
        <v/>
      </c>
      <c r="Z336" s="10" t="s">
        <v>2075</v>
      </c>
      <c r="AA336" s="10" t="s">
        <v>55</v>
      </c>
      <c r="AB336" s="10" t="str">
        <f>VLOOKUP(G336,'Sheet 1 (2)'!$H$4:$S$536,12,FALSE)</f>
        <v/>
      </c>
      <c r="AC336" s="10" t="str">
        <f t="shared" si="68"/>
        <v/>
      </c>
      <c r="AD336" s="10" t="s">
        <v>55</v>
      </c>
      <c r="AE336" s="10" t="str">
        <f>VLOOKUP(G336,'Sheet 1 (2)'!$H$4:$AF$536,25,FALSE)</f>
        <v/>
      </c>
      <c r="AF336" s="10" t="s">
        <v>87</v>
      </c>
      <c r="AG336" s="10" t="str">
        <f t="shared" si="63"/>
        <v/>
      </c>
      <c r="AH336" s="10" t="s">
        <v>82</v>
      </c>
      <c r="AI336" s="10" t="str">
        <f>VLOOKUP(G336,'Sheet 1 (2)'!$H$4:$AG$536,26,FALSE)</f>
        <v/>
      </c>
      <c r="AJ336" s="10" t="s">
        <v>82</v>
      </c>
      <c r="AK336" s="10" t="s">
        <v>55</v>
      </c>
      <c r="AL336" s="10" t="str">
        <f>VLOOKUP(G336,'Sheet 1 (2)'!$H$4:$AH$536,27,FALSE)</f>
        <v/>
      </c>
      <c r="AM336" s="10" t="str">
        <f t="shared" si="71"/>
        <v/>
      </c>
      <c r="AN336" s="10">
        <v>1</v>
      </c>
      <c r="AO336" s="10">
        <f t="shared" si="5"/>
        <v>1</v>
      </c>
      <c r="AP336" s="11" t="s">
        <v>82</v>
      </c>
      <c r="AQ336" s="11" t="s">
        <v>2593</v>
      </c>
      <c r="AR336" s="11" t="s">
        <v>52</v>
      </c>
    </row>
    <row r="337" spans="1:44" ht="15.75" customHeight="1" x14ac:dyDescent="0.2">
      <c r="A337" s="10" t="s">
        <v>1401</v>
      </c>
      <c r="B337" s="10" t="s">
        <v>907</v>
      </c>
      <c r="C337" s="10" t="s">
        <v>2058</v>
      </c>
      <c r="D337" s="10" t="s">
        <v>936</v>
      </c>
      <c r="E337" s="10" t="s">
        <v>2059</v>
      </c>
      <c r="F337" s="10" t="s">
        <v>1006</v>
      </c>
      <c r="G337" s="10" t="s">
        <v>2078</v>
      </c>
      <c r="H337" s="10" t="s">
        <v>2079</v>
      </c>
      <c r="I337" s="10" t="s">
        <v>52</v>
      </c>
      <c r="J337" s="10"/>
      <c r="K337" s="10"/>
      <c r="L337" s="10" t="s">
        <v>1746</v>
      </c>
      <c r="M337" s="10" t="s">
        <v>2080</v>
      </c>
      <c r="N337" s="10" t="s">
        <v>2080</v>
      </c>
      <c r="O337" s="10" t="str">
        <f>VLOOKUP(G337,'Sheet 1 (2)'!$H$4:$M$536,6,FALSE)</f>
        <v/>
      </c>
      <c r="P337" s="10" t="str">
        <f t="shared" si="67"/>
        <v>La meta fisica es igual al 5% de personas programadas para el diagnóstico de enfermedades externas del ojo requerirán atención especializada por médico oftalmólogo</v>
      </c>
      <c r="Q337" s="10" t="str">
        <f>VLOOKUP(G337,Hoja1!$C$4:$D$146,2,FALSE)</f>
        <v>5%*0086602</v>
      </c>
      <c r="R337" s="10" t="s">
        <v>264</v>
      </c>
      <c r="S337" s="10" t="s">
        <v>55</v>
      </c>
      <c r="T337" s="10" t="str">
        <f>VLOOKUP(G337,'Sheet 1 (2)'!$H$4:$O$536,8,FALSE)</f>
        <v/>
      </c>
      <c r="U337" s="10" t="str">
        <f t="shared" si="69"/>
        <v/>
      </c>
      <c r="V337" s="10"/>
      <c r="W337" s="10" t="s">
        <v>55</v>
      </c>
      <c r="X337" s="10" t="str">
        <f>VLOOKUP(G337,'Sheet 1 (2)'!$H$4:$Q$536,10,FALSE)</f>
        <v/>
      </c>
      <c r="Y337" s="10" t="str">
        <f t="shared" si="61"/>
        <v/>
      </c>
      <c r="Z337" s="10" t="s">
        <v>2082</v>
      </c>
      <c r="AA337" s="10" t="s">
        <v>55</v>
      </c>
      <c r="AB337" s="10" t="str">
        <f>VLOOKUP(G337,'Sheet 1 (2)'!$H$4:$S$536,12,FALSE)</f>
        <v/>
      </c>
      <c r="AC337" s="10" t="str">
        <f t="shared" si="68"/>
        <v/>
      </c>
      <c r="AD337" s="10" t="s">
        <v>55</v>
      </c>
      <c r="AE337" s="10" t="str">
        <f>VLOOKUP(G337,'Sheet 1 (2)'!$H$4:$AF$536,25,FALSE)</f>
        <v/>
      </c>
      <c r="AF337" s="10" t="s">
        <v>1637</v>
      </c>
      <c r="AG337" s="10" t="str">
        <f t="shared" si="63"/>
        <v/>
      </c>
      <c r="AH337" s="10" t="s">
        <v>82</v>
      </c>
      <c r="AI337" s="10" t="str">
        <f>VLOOKUP(G337,'Sheet 1 (2)'!$H$4:$AG$536,26,FALSE)</f>
        <v/>
      </c>
      <c r="AJ337" s="10" t="s">
        <v>82</v>
      </c>
      <c r="AK337" s="10" t="s">
        <v>55</v>
      </c>
      <c r="AL337" s="10" t="str">
        <f>VLOOKUP(G337,'Sheet 1 (2)'!$H$4:$AH$536,27,FALSE)</f>
        <v/>
      </c>
      <c r="AM337" s="10" t="str">
        <f t="shared" si="71"/>
        <v/>
      </c>
      <c r="AN337" s="10">
        <v>1</v>
      </c>
      <c r="AO337" s="10">
        <f t="shared" si="5"/>
        <v>1</v>
      </c>
      <c r="AP337" s="11" t="s">
        <v>82</v>
      </c>
      <c r="AQ337" s="11" t="s">
        <v>2593</v>
      </c>
      <c r="AR337" s="11" t="s">
        <v>52</v>
      </c>
    </row>
    <row r="338" spans="1:44" ht="15.75" customHeight="1" x14ac:dyDescent="0.2">
      <c r="A338" s="10" t="s">
        <v>1401</v>
      </c>
      <c r="B338" s="10" t="s">
        <v>907</v>
      </c>
      <c r="C338" s="10" t="s">
        <v>2058</v>
      </c>
      <c r="D338" s="10" t="s">
        <v>936</v>
      </c>
      <c r="E338" s="10" t="s">
        <v>2059</v>
      </c>
      <c r="F338" s="10" t="s">
        <v>1006</v>
      </c>
      <c r="G338" s="10" t="s">
        <v>2085</v>
      </c>
      <c r="H338" s="10" t="s">
        <v>2086</v>
      </c>
      <c r="I338" s="10" t="s">
        <v>82</v>
      </c>
      <c r="J338" s="10"/>
      <c r="K338" s="10"/>
      <c r="L338" s="10" t="s">
        <v>1704</v>
      </c>
      <c r="M338" s="10" t="s">
        <v>2087</v>
      </c>
      <c r="N338" s="10" t="s">
        <v>2087</v>
      </c>
      <c r="O338" s="10" t="str">
        <f>VLOOKUP(G338,'Sheet 1 (2)'!$H$4:$M$536,6,FALSE)</f>
        <v/>
      </c>
      <c r="P338" s="10" t="str">
        <f t="shared" si="67"/>
        <v>La meta fisica es igual al 100% de personas programadas en el subproducto de referencia.</v>
      </c>
      <c r="Q338" s="10" t="str">
        <f>VLOOKUP(G338,Hoja1!$C$4:$D$146,2,FALSE)</f>
        <v>100%*0086604</v>
      </c>
      <c r="R338" s="10" t="s">
        <v>264</v>
      </c>
      <c r="S338" s="10" t="s">
        <v>55</v>
      </c>
      <c r="T338" s="10" t="str">
        <f>VLOOKUP(G338,'Sheet 1 (2)'!$H$4:$O$536,8,FALSE)</f>
        <v/>
      </c>
      <c r="U338" s="10" t="str">
        <f t="shared" si="69"/>
        <v/>
      </c>
      <c r="V338" s="10"/>
      <c r="W338" s="10" t="s">
        <v>55</v>
      </c>
      <c r="X338" s="10" t="str">
        <f>VLOOKUP(G338,'Sheet 1 (2)'!$H$4:$Q$536,10,FALSE)</f>
        <v/>
      </c>
      <c r="Y338" s="10" t="str">
        <f t="shared" si="61"/>
        <v/>
      </c>
      <c r="Z338" s="10" t="s">
        <v>2088</v>
      </c>
      <c r="AA338" s="10" t="s">
        <v>55</v>
      </c>
      <c r="AB338" s="10" t="str">
        <f>VLOOKUP(G338,'Sheet 1 (2)'!$H$4:$S$536,12,FALSE)</f>
        <v/>
      </c>
      <c r="AC338" s="10" t="str">
        <f t="shared" si="68"/>
        <v/>
      </c>
      <c r="AD338" s="10" t="s">
        <v>55</v>
      </c>
      <c r="AE338" s="10" t="str">
        <f>VLOOKUP(G338,'Sheet 1 (2)'!$H$4:$AF$536,25,FALSE)</f>
        <v/>
      </c>
      <c r="AF338" s="10" t="s">
        <v>411</v>
      </c>
      <c r="AG338" s="10" t="str">
        <f t="shared" si="63"/>
        <v/>
      </c>
      <c r="AH338" s="10" t="s">
        <v>82</v>
      </c>
      <c r="AI338" s="10" t="str">
        <f>VLOOKUP(G338,'Sheet 1 (2)'!$H$4:$AG$536,26,FALSE)</f>
        <v/>
      </c>
      <c r="AJ338" s="10" t="s">
        <v>82</v>
      </c>
      <c r="AK338" s="10" t="s">
        <v>55</v>
      </c>
      <c r="AL338" s="10" t="str">
        <f>VLOOKUP(G338,'Sheet 1 (2)'!$H$4:$AH$536,27,FALSE)</f>
        <v/>
      </c>
      <c r="AM338" s="10" t="str">
        <f t="shared" si="71"/>
        <v/>
      </c>
      <c r="AN338" s="10">
        <v>1</v>
      </c>
      <c r="AO338" s="10">
        <f t="shared" si="5"/>
        <v>1</v>
      </c>
      <c r="AP338" s="11" t="s">
        <v>82</v>
      </c>
      <c r="AQ338" s="11" t="s">
        <v>2593</v>
      </c>
      <c r="AR338" s="11" t="s">
        <v>52</v>
      </c>
    </row>
    <row r="339" spans="1:44" ht="15.75" customHeight="1" x14ac:dyDescent="0.2">
      <c r="A339" s="10" t="s">
        <v>1401</v>
      </c>
      <c r="B339" s="10" t="s">
        <v>907</v>
      </c>
      <c r="C339" s="10" t="s">
        <v>2058</v>
      </c>
      <c r="D339" s="10" t="s">
        <v>936</v>
      </c>
      <c r="E339" s="10" t="s">
        <v>2090</v>
      </c>
      <c r="F339" s="10" t="s">
        <v>1007</v>
      </c>
      <c r="G339" s="10" t="s">
        <v>2091</v>
      </c>
      <c r="H339" s="10" t="s">
        <v>2092</v>
      </c>
      <c r="I339" s="10" t="s">
        <v>82</v>
      </c>
      <c r="J339" s="10"/>
      <c r="K339" s="10"/>
      <c r="L339" s="10" t="s">
        <v>1632</v>
      </c>
      <c r="M339" s="10" t="s">
        <v>2093</v>
      </c>
      <c r="N339" s="10" t="s">
        <v>2093</v>
      </c>
      <c r="O339" s="10" t="str">
        <f>VLOOKUP(G339,'Sheet 1 (2)'!$H$4:$M$536,6,FALSE)</f>
        <v/>
      </c>
      <c r="P339" s="10" t="str">
        <f t="shared" si="67"/>
        <v>La meta fisica es igual al 95% de personas programadas en el subproducto de diagnóstico de enfermedades externas del ojo</v>
      </c>
      <c r="Q339" s="10" t="str">
        <f>VLOOKUP(G339,Hoja1!$C$4:$D$146,2,FALSE)</f>
        <v>95%*0086602</v>
      </c>
      <c r="R339" s="10" t="s">
        <v>264</v>
      </c>
      <c r="S339" s="10" t="s">
        <v>55</v>
      </c>
      <c r="T339" s="10" t="str">
        <f>VLOOKUP(G339,'Sheet 1 (2)'!$H$4:$O$536,8,FALSE)</f>
        <v/>
      </c>
      <c r="U339" s="10" t="str">
        <f t="shared" si="69"/>
        <v/>
      </c>
      <c r="V339" s="10"/>
      <c r="W339" s="10" t="s">
        <v>55</v>
      </c>
      <c r="X339" s="10" t="str">
        <f>VLOOKUP(G339,'Sheet 1 (2)'!$H$4:$Q$536,10,FALSE)</f>
        <v/>
      </c>
      <c r="Y339" s="10" t="str">
        <f t="shared" si="61"/>
        <v/>
      </c>
      <c r="Z339" s="10" t="s">
        <v>2094</v>
      </c>
      <c r="AA339" s="10" t="s">
        <v>55</v>
      </c>
      <c r="AB339" s="10" t="str">
        <f>VLOOKUP(G339,'Sheet 1 (2)'!$H$4:$S$536,12,FALSE)</f>
        <v/>
      </c>
      <c r="AC339" s="10" t="str">
        <f t="shared" si="68"/>
        <v/>
      </c>
      <c r="AD339" s="10" t="s">
        <v>55</v>
      </c>
      <c r="AE339" s="10" t="str">
        <f>VLOOKUP(G339,'Sheet 1 (2)'!$H$4:$AF$536,25,FALSE)</f>
        <v/>
      </c>
      <c r="AF339" s="10" t="s">
        <v>585</v>
      </c>
      <c r="AG339" s="10" t="str">
        <f t="shared" si="63"/>
        <v/>
      </c>
      <c r="AH339" s="10" t="s">
        <v>82</v>
      </c>
      <c r="AI339" s="10" t="str">
        <f>VLOOKUP(G339,'Sheet 1 (2)'!$H$4:$AG$536,26,FALSE)</f>
        <v/>
      </c>
      <c r="AJ339" s="10" t="s">
        <v>82</v>
      </c>
      <c r="AK339" s="10" t="s">
        <v>55</v>
      </c>
      <c r="AL339" s="10" t="str">
        <f>VLOOKUP(G339,'Sheet 1 (2)'!$H$4:$AH$536,27,FALSE)</f>
        <v/>
      </c>
      <c r="AM339" s="10" t="str">
        <f t="shared" si="71"/>
        <v/>
      </c>
      <c r="AN339" s="10">
        <v>1</v>
      </c>
      <c r="AO339" s="10">
        <f t="shared" si="5"/>
        <v>1</v>
      </c>
      <c r="AP339" s="11" t="s">
        <v>82</v>
      </c>
      <c r="AQ339" s="11" t="s">
        <v>2593</v>
      </c>
      <c r="AR339" s="11" t="s">
        <v>52</v>
      </c>
    </row>
    <row r="340" spans="1:44" ht="15.75" customHeight="1" x14ac:dyDescent="0.2">
      <c r="A340" s="10" t="s">
        <v>1401</v>
      </c>
      <c r="B340" s="10" t="s">
        <v>907</v>
      </c>
      <c r="C340" s="10" t="s">
        <v>2058</v>
      </c>
      <c r="D340" s="10" t="s">
        <v>936</v>
      </c>
      <c r="E340" s="10" t="s">
        <v>2090</v>
      </c>
      <c r="F340" s="10" t="s">
        <v>1007</v>
      </c>
      <c r="G340" s="10" t="s">
        <v>2096</v>
      </c>
      <c r="H340" s="10" t="s">
        <v>2097</v>
      </c>
      <c r="I340" s="10" t="s">
        <v>82</v>
      </c>
      <c r="J340" s="10"/>
      <c r="K340" s="10"/>
      <c r="L340" s="10" t="s">
        <v>1632</v>
      </c>
      <c r="M340" s="10" t="s">
        <v>2098</v>
      </c>
      <c r="N340" s="10" t="s">
        <v>2098</v>
      </c>
      <c r="O340" s="10" t="str">
        <f>VLOOKUP(G340,'Sheet 1 (2)'!$H$4:$M$536,6,FALSE)</f>
        <v/>
      </c>
      <c r="P340" s="10" t="str">
        <f t="shared" si="67"/>
        <v>La meta fisica es igual al 50% de personas programadas para diagnóstico especializado de enfermedades externas del ojo</v>
      </c>
      <c r="Q340" s="10" t="str">
        <f>VLOOKUP(G340,Hoja1!$C$4:$D$146,2,FALSE)</f>
        <v>50%*0086605</v>
      </c>
      <c r="R340" s="10" t="s">
        <v>264</v>
      </c>
      <c r="S340" s="10" t="s">
        <v>55</v>
      </c>
      <c r="T340" s="10" t="str">
        <f>VLOOKUP(G340,'Sheet 1 (2)'!$H$4:$O$536,8,FALSE)</f>
        <v/>
      </c>
      <c r="U340" s="10" t="str">
        <f t="shared" si="69"/>
        <v/>
      </c>
      <c r="V340" s="10"/>
      <c r="W340" s="10" t="s">
        <v>55</v>
      </c>
      <c r="X340" s="10" t="str">
        <f>VLOOKUP(G340,'Sheet 1 (2)'!$H$4:$Q$536,10,FALSE)</f>
        <v/>
      </c>
      <c r="Y340" s="10" t="str">
        <f t="shared" si="61"/>
        <v/>
      </c>
      <c r="Z340" s="10" t="s">
        <v>2099</v>
      </c>
      <c r="AA340" s="10" t="s">
        <v>55</v>
      </c>
      <c r="AB340" s="10" t="str">
        <f>VLOOKUP(G340,'Sheet 1 (2)'!$H$4:$S$536,12,FALSE)</f>
        <v/>
      </c>
      <c r="AC340" s="10" t="str">
        <f t="shared" si="68"/>
        <v/>
      </c>
      <c r="AD340" s="10" t="s">
        <v>55</v>
      </c>
      <c r="AE340" s="10" t="str">
        <f>VLOOKUP(G340,'Sheet 1 (2)'!$H$4:$AF$536,25,FALSE)</f>
        <v/>
      </c>
      <c r="AF340" s="10" t="s">
        <v>187</v>
      </c>
      <c r="AG340" s="10" t="str">
        <f t="shared" si="63"/>
        <v/>
      </c>
      <c r="AH340" s="10" t="s">
        <v>82</v>
      </c>
      <c r="AI340" s="10" t="str">
        <f>VLOOKUP(G340,'Sheet 1 (2)'!$H$4:$AG$536,26,FALSE)</f>
        <v/>
      </c>
      <c r="AJ340" s="10" t="s">
        <v>82</v>
      </c>
      <c r="AK340" s="10" t="s">
        <v>55</v>
      </c>
      <c r="AL340" s="10" t="str">
        <f>VLOOKUP(G340,'Sheet 1 (2)'!$H$4:$AH$536,27,FALSE)</f>
        <v/>
      </c>
      <c r="AM340" s="10" t="str">
        <f t="shared" si="71"/>
        <v/>
      </c>
      <c r="AN340" s="10">
        <v>1</v>
      </c>
      <c r="AO340" s="10">
        <f t="shared" si="5"/>
        <v>1</v>
      </c>
      <c r="AP340" s="11" t="s">
        <v>82</v>
      </c>
      <c r="AQ340" s="11" t="s">
        <v>2593</v>
      </c>
      <c r="AR340" s="11" t="s">
        <v>52</v>
      </c>
    </row>
    <row r="341" spans="1:44" ht="15.75" customHeight="1" x14ac:dyDescent="0.2">
      <c r="A341" s="10" t="s">
        <v>1401</v>
      </c>
      <c r="B341" s="10" t="s">
        <v>907</v>
      </c>
      <c r="C341" s="10" t="s">
        <v>2058</v>
      </c>
      <c r="D341" s="10" t="s">
        <v>936</v>
      </c>
      <c r="E341" s="10" t="s">
        <v>2090</v>
      </c>
      <c r="F341" s="10" t="s">
        <v>1007</v>
      </c>
      <c r="G341" s="10" t="s">
        <v>2101</v>
      </c>
      <c r="H341" s="10" t="s">
        <v>2102</v>
      </c>
      <c r="I341" s="10" t="s">
        <v>82</v>
      </c>
      <c r="J341" s="10"/>
      <c r="K341" s="10"/>
      <c r="L341" s="10" t="s">
        <v>1632</v>
      </c>
      <c r="M341" s="10" t="s">
        <v>2103</v>
      </c>
      <c r="N341" s="10" t="s">
        <v>2612</v>
      </c>
      <c r="O341" s="10" t="str">
        <f>VLOOKUP(G341,'Sheet 1 (2)'!$H$4:$M$536,6,FALSE)</f>
        <v/>
      </c>
      <c r="P341" s="10" t="str">
        <f t="shared" si="67"/>
        <v xml:space="preserve">La meta fisica es igual al 30% de personas programadas para diagnóstico especializado de enfermedades externas del ojo. </v>
      </c>
      <c r="Q341" s="10" t="str">
        <f>VLOOKUP(G341,Hoja1!$C$4:$D$146,2,FALSE)</f>
        <v>30%*0086605</v>
      </c>
      <c r="R341" s="10" t="s">
        <v>264</v>
      </c>
      <c r="S341" s="10" t="s">
        <v>55</v>
      </c>
      <c r="T341" s="10" t="str">
        <f>VLOOKUP(G341,'Sheet 1 (2)'!$H$4:$O$536,8,FALSE)</f>
        <v/>
      </c>
      <c r="U341" s="10" t="str">
        <f t="shared" si="69"/>
        <v/>
      </c>
      <c r="V341" s="10"/>
      <c r="W341" s="10" t="s">
        <v>55</v>
      </c>
      <c r="X341" s="10" t="str">
        <f>VLOOKUP(G341,'Sheet 1 (2)'!$H$4:$Q$536,10,FALSE)</f>
        <v/>
      </c>
      <c r="Y341" s="10" t="str">
        <f t="shared" si="61"/>
        <v/>
      </c>
      <c r="Z341" s="10" t="s">
        <v>2104</v>
      </c>
      <c r="AA341" s="10" t="s">
        <v>55</v>
      </c>
      <c r="AB341" s="10" t="str">
        <f>VLOOKUP(G341,'Sheet 1 (2)'!$H$4:$S$536,12,FALSE)</f>
        <v/>
      </c>
      <c r="AC341" s="10" t="str">
        <f t="shared" si="68"/>
        <v/>
      </c>
      <c r="AD341" s="10" t="s">
        <v>55</v>
      </c>
      <c r="AE341" s="10" t="str">
        <f>VLOOKUP(G341,'Sheet 1 (2)'!$H$4:$AF$536,25,FALSE)</f>
        <v/>
      </c>
      <c r="AF341" s="10" t="s">
        <v>187</v>
      </c>
      <c r="AG341" s="10" t="str">
        <f t="shared" si="63"/>
        <v/>
      </c>
      <c r="AH341" s="10" t="s">
        <v>82</v>
      </c>
      <c r="AI341" s="10" t="str">
        <f>VLOOKUP(G341,'Sheet 1 (2)'!$H$4:$AG$536,26,FALSE)</f>
        <v/>
      </c>
      <c r="AJ341" s="10" t="s">
        <v>82</v>
      </c>
      <c r="AK341" s="10" t="s">
        <v>55</v>
      </c>
      <c r="AL341" s="10" t="str">
        <f>VLOOKUP(G341,'Sheet 1 (2)'!$H$4:$AH$536,27,FALSE)</f>
        <v/>
      </c>
      <c r="AM341" s="10" t="str">
        <f t="shared" si="71"/>
        <v/>
      </c>
      <c r="AN341" s="10">
        <v>1</v>
      </c>
      <c r="AO341" s="10">
        <f t="shared" si="5"/>
        <v>1</v>
      </c>
      <c r="AP341" s="11" t="s">
        <v>82</v>
      </c>
      <c r="AQ341" s="11" t="s">
        <v>2593</v>
      </c>
      <c r="AR341" s="11" t="s">
        <v>52</v>
      </c>
    </row>
    <row r="342" spans="1:44" ht="15.75" customHeight="1" x14ac:dyDescent="0.2">
      <c r="A342" s="10" t="s">
        <v>1401</v>
      </c>
      <c r="B342" s="10" t="s">
        <v>907</v>
      </c>
      <c r="C342" s="10" t="s">
        <v>2058</v>
      </c>
      <c r="D342" s="10" t="s">
        <v>936</v>
      </c>
      <c r="E342" s="10" t="s">
        <v>2090</v>
      </c>
      <c r="F342" s="10" t="s">
        <v>1007</v>
      </c>
      <c r="G342" s="10" t="s">
        <v>2106</v>
      </c>
      <c r="H342" s="10" t="s">
        <v>2107</v>
      </c>
      <c r="I342" s="10" t="s">
        <v>82</v>
      </c>
      <c r="J342" s="10"/>
      <c r="K342" s="10"/>
      <c r="L342" s="10" t="s">
        <v>1632</v>
      </c>
      <c r="M342" s="10" t="s">
        <v>2108</v>
      </c>
      <c r="N342" s="10" t="s">
        <v>2614</v>
      </c>
      <c r="O342" s="10" t="str">
        <f>VLOOKUP(G342,'Sheet 1 (2)'!$H$4:$M$536,6,FALSE)</f>
        <v/>
      </c>
      <c r="P342" s="10" t="str">
        <f t="shared" si="67"/>
        <v xml:space="preserve">La meta fisica es igual al 20% de personas programadas para diagnóstico especializado de enfermedades externas del ojo. </v>
      </c>
      <c r="Q342" s="10" t="str">
        <f>VLOOKUP(G342,Hoja1!$C$4:$D$146,2,FALSE)</f>
        <v>20%*0086605</v>
      </c>
      <c r="R342" s="10" t="s">
        <v>264</v>
      </c>
      <c r="S342" s="10" t="s">
        <v>55</v>
      </c>
      <c r="T342" s="10" t="str">
        <f>VLOOKUP(G342,'Sheet 1 (2)'!$H$4:$O$536,8,FALSE)</f>
        <v/>
      </c>
      <c r="U342" s="10" t="str">
        <f t="shared" si="69"/>
        <v/>
      </c>
      <c r="V342" s="10"/>
      <c r="W342" s="10" t="s">
        <v>55</v>
      </c>
      <c r="X342" s="10" t="str">
        <f>VLOOKUP(G342,'Sheet 1 (2)'!$H$4:$Q$536,10,FALSE)</f>
        <v/>
      </c>
      <c r="Y342" s="10" t="str">
        <f t="shared" si="61"/>
        <v/>
      </c>
      <c r="Z342" s="10" t="s">
        <v>2104</v>
      </c>
      <c r="AA342" s="10" t="s">
        <v>55</v>
      </c>
      <c r="AB342" s="10" t="str">
        <f>VLOOKUP(G342,'Sheet 1 (2)'!$H$4:$S$536,12,FALSE)</f>
        <v/>
      </c>
      <c r="AC342" s="10" t="str">
        <f t="shared" si="68"/>
        <v/>
      </c>
      <c r="AD342" s="10" t="s">
        <v>55</v>
      </c>
      <c r="AE342" s="10" t="str">
        <f>VLOOKUP(G342,'Sheet 1 (2)'!$H$4:$AF$536,25,FALSE)</f>
        <v/>
      </c>
      <c r="AF342" s="10" t="s">
        <v>709</v>
      </c>
      <c r="AG342" s="10" t="str">
        <f t="shared" si="63"/>
        <v/>
      </c>
      <c r="AH342" s="10" t="s">
        <v>82</v>
      </c>
      <c r="AI342" s="10" t="str">
        <f>VLOOKUP(G342,'Sheet 1 (2)'!$H$4:$AG$536,26,FALSE)</f>
        <v/>
      </c>
      <c r="AJ342" s="10" t="s">
        <v>82</v>
      </c>
      <c r="AK342" s="10" t="s">
        <v>55</v>
      </c>
      <c r="AL342" s="10" t="str">
        <f>VLOOKUP(G342,'Sheet 1 (2)'!$H$4:$AH$536,27,FALSE)</f>
        <v/>
      </c>
      <c r="AM342" s="10" t="str">
        <f t="shared" si="71"/>
        <v/>
      </c>
      <c r="AN342" s="10">
        <v>1</v>
      </c>
      <c r="AO342" s="10">
        <f t="shared" si="5"/>
        <v>1</v>
      </c>
      <c r="AP342" s="11" t="s">
        <v>82</v>
      </c>
      <c r="AQ342" s="11" t="s">
        <v>2593</v>
      </c>
      <c r="AR342" s="11" t="s">
        <v>52</v>
      </c>
    </row>
    <row r="343" spans="1:44" ht="15.75" customHeight="1" x14ac:dyDescent="0.2">
      <c r="A343" s="10" t="s">
        <v>1401</v>
      </c>
      <c r="B343" s="10" t="s">
        <v>907</v>
      </c>
      <c r="C343" s="10" t="s">
        <v>2058</v>
      </c>
      <c r="D343" s="10" t="s">
        <v>936</v>
      </c>
      <c r="E343" s="10" t="s">
        <v>2090</v>
      </c>
      <c r="F343" s="10" t="s">
        <v>1007</v>
      </c>
      <c r="G343" s="10" t="s">
        <v>2110</v>
      </c>
      <c r="H343" s="10" t="s">
        <v>2111</v>
      </c>
      <c r="I343" s="10" t="s">
        <v>82</v>
      </c>
      <c r="J343" s="10"/>
      <c r="K343" s="10"/>
      <c r="L343" s="10" t="s">
        <v>1758</v>
      </c>
      <c r="M343" s="10" t="s">
        <v>2112</v>
      </c>
      <c r="N343" s="10" t="s">
        <v>2112</v>
      </c>
      <c r="O343" s="10" t="str">
        <f>VLOOKUP(G343,'Sheet 1 (2)'!$H$4:$M$536,6,FALSE)</f>
        <v/>
      </c>
      <c r="P343" s="10" t="str">
        <f t="shared" si="67"/>
        <v>La meta fisica es igual al 100% de personas programadas para tratamiento tratamiento de enfermedad externa del ojo.</v>
      </c>
      <c r="Q343" s="10" t="str">
        <f>VLOOKUP(G343,Hoja1!$C$4:$D$146,2,FALSE)</f>
        <v>100%*0086606</v>
      </c>
      <c r="R343" s="10" t="s">
        <v>264</v>
      </c>
      <c r="S343" s="10" t="s">
        <v>55</v>
      </c>
      <c r="T343" s="10" t="str">
        <f>VLOOKUP(G343,'Sheet 1 (2)'!$H$4:$O$536,8,FALSE)</f>
        <v/>
      </c>
      <c r="U343" s="10" t="str">
        <f t="shared" si="69"/>
        <v/>
      </c>
      <c r="V343" s="10"/>
      <c r="W343" s="10" t="s">
        <v>55</v>
      </c>
      <c r="X343" s="10" t="str">
        <f>VLOOKUP(G343,'Sheet 1 (2)'!$H$4:$Q$536,10,FALSE)</f>
        <v/>
      </c>
      <c r="Y343" s="10" t="str">
        <f t="shared" si="61"/>
        <v/>
      </c>
      <c r="Z343" s="10" t="s">
        <v>2113</v>
      </c>
      <c r="AA343" s="10" t="s">
        <v>55</v>
      </c>
      <c r="AB343" s="10" t="str">
        <f>VLOOKUP(G343,'Sheet 1 (2)'!$H$4:$S$536,12,FALSE)</f>
        <v/>
      </c>
      <c r="AC343" s="10" t="str">
        <f t="shared" si="68"/>
        <v/>
      </c>
      <c r="AD343" s="10" t="s">
        <v>55</v>
      </c>
      <c r="AE343" s="10" t="str">
        <f>VLOOKUP(G343,'Sheet 1 (2)'!$H$4:$AF$536,25,FALSE)</f>
        <v/>
      </c>
      <c r="AF343" s="10" t="s">
        <v>585</v>
      </c>
      <c r="AG343" s="10" t="str">
        <f t="shared" si="63"/>
        <v/>
      </c>
      <c r="AH343" s="10" t="s">
        <v>82</v>
      </c>
      <c r="AI343" s="10" t="str">
        <f>VLOOKUP(G343,'Sheet 1 (2)'!$H$4:$AG$536,26,FALSE)</f>
        <v/>
      </c>
      <c r="AJ343" s="10" t="s">
        <v>82</v>
      </c>
      <c r="AK343" s="10" t="s">
        <v>55</v>
      </c>
      <c r="AL343" s="10" t="str">
        <f>VLOOKUP(G343,'Sheet 1 (2)'!$H$4:$AH$536,27,FALSE)</f>
        <v/>
      </c>
      <c r="AM343" s="10" t="str">
        <f t="shared" si="71"/>
        <v/>
      </c>
      <c r="AN343" s="10">
        <v>1</v>
      </c>
      <c r="AO343" s="10">
        <f t="shared" si="5"/>
        <v>1</v>
      </c>
      <c r="AP343" s="11" t="s">
        <v>82</v>
      </c>
      <c r="AQ343" s="11" t="s">
        <v>2593</v>
      </c>
      <c r="AR343" s="11" t="s">
        <v>52</v>
      </c>
    </row>
    <row r="344" spans="1:44" ht="15.75" customHeight="1" x14ac:dyDescent="0.2">
      <c r="A344" s="10" t="s">
        <v>1401</v>
      </c>
      <c r="B344" s="10" t="s">
        <v>907</v>
      </c>
      <c r="C344" s="10" t="s">
        <v>1615</v>
      </c>
      <c r="D344" s="10" t="s">
        <v>937</v>
      </c>
      <c r="E344" s="10" t="s">
        <v>1616</v>
      </c>
      <c r="F344" s="10" t="s">
        <v>1008</v>
      </c>
      <c r="G344" s="10" t="s">
        <v>2615</v>
      </c>
      <c r="H344" s="10" t="s">
        <v>2616</v>
      </c>
      <c r="I344" s="10" t="s">
        <v>82</v>
      </c>
      <c r="J344" s="10"/>
      <c r="K344" s="10"/>
      <c r="L344" s="10" t="s">
        <v>2617</v>
      </c>
      <c r="M344" s="10" t="s">
        <v>2618</v>
      </c>
      <c r="N344" s="10" t="s">
        <v>55</v>
      </c>
      <c r="O344" s="10" t="str">
        <f>VLOOKUP(G344,'Sheet 1 (2)'!$H$4:$M$536,6,FALSE)</f>
        <v/>
      </c>
      <c r="P344" s="10" t="str">
        <f t="shared" si="67"/>
        <v/>
      </c>
      <c r="Q344" s="10" t="str">
        <f>VLOOKUP(G344,Hoja1!$C$4:$D$146,2,FALSE)</f>
        <v>80%*4399701</v>
      </c>
      <c r="R344" s="10" t="s">
        <v>264</v>
      </c>
      <c r="S344" s="10" t="s">
        <v>55</v>
      </c>
      <c r="T344" s="10" t="str">
        <f>VLOOKUP(G344,'Sheet 1 (2)'!$H$4:$O$536,8,FALSE)</f>
        <v/>
      </c>
      <c r="U344" s="10" t="str">
        <f t="shared" si="69"/>
        <v/>
      </c>
      <c r="V344" s="10"/>
      <c r="W344" s="10" t="s">
        <v>55</v>
      </c>
      <c r="X344" s="10" t="str">
        <f>VLOOKUP(G344,'Sheet 1 (2)'!$H$4:$Q$536,10,FALSE)</f>
        <v/>
      </c>
      <c r="Y344" s="10" t="str">
        <f t="shared" si="61"/>
        <v/>
      </c>
      <c r="Z344" s="10" t="s">
        <v>2619</v>
      </c>
      <c r="AA344" s="10" t="s">
        <v>55</v>
      </c>
      <c r="AB344" s="10" t="str">
        <f>VLOOKUP(G344,'Sheet 1 (2)'!$H$4:$S$536,12,FALSE)</f>
        <v/>
      </c>
      <c r="AC344" s="10" t="str">
        <f t="shared" si="68"/>
        <v/>
      </c>
      <c r="AD344" s="10" t="s">
        <v>55</v>
      </c>
      <c r="AE344" s="10" t="str">
        <f>VLOOKUP(G344,'Sheet 1 (2)'!$H$4:$AF$536,25,FALSE)</f>
        <v/>
      </c>
      <c r="AF344" s="10" t="s">
        <v>2621</v>
      </c>
      <c r="AG344" s="10" t="str">
        <f t="shared" si="63"/>
        <v/>
      </c>
      <c r="AH344" s="10" t="s">
        <v>52</v>
      </c>
      <c r="AI344" s="10" t="str">
        <f>VLOOKUP(G344,'Sheet 1 (2)'!$H$4:$AG$536,26,FALSE)</f>
        <v/>
      </c>
      <c r="AJ344" s="10" t="s">
        <v>52</v>
      </c>
      <c r="AK344" s="10" t="s">
        <v>2622</v>
      </c>
      <c r="AL344" s="10" t="str">
        <f>VLOOKUP(G344,'Sheet 1 (2)'!$H$4:$AH$536,27,FALSE)</f>
        <v/>
      </c>
      <c r="AM344" s="10" t="str">
        <f t="shared" si="71"/>
        <v>ESPERA DE LA BASE DE DATOS DEL Mapa que identifica ámbitos con fuentes de exposición a agentes contaminantes a NIVEL DE EESS, elaborados por la Micro Red, Red o DIRESA. Solo nos mandaron por UBIGEO.</v>
      </c>
      <c r="AN344" s="10">
        <v>1</v>
      </c>
      <c r="AO344" s="10">
        <f t="shared" si="5"/>
        <v>0</v>
      </c>
      <c r="AP344" s="11"/>
      <c r="AQ344" s="11"/>
      <c r="AR344" s="11"/>
    </row>
    <row r="345" spans="1:44" ht="15.75" customHeight="1" x14ac:dyDescent="0.2">
      <c r="A345" s="10" t="s">
        <v>1401</v>
      </c>
      <c r="B345" s="10" t="s">
        <v>907</v>
      </c>
      <c r="C345" s="10" t="s">
        <v>1615</v>
      </c>
      <c r="D345" s="10" t="s">
        <v>937</v>
      </c>
      <c r="E345" s="10" t="s">
        <v>1616</v>
      </c>
      <c r="F345" s="10" t="s">
        <v>1008</v>
      </c>
      <c r="G345" s="10" t="s">
        <v>2623</v>
      </c>
      <c r="H345" s="10" t="s">
        <v>2624</v>
      </c>
      <c r="I345" s="10" t="s">
        <v>82</v>
      </c>
      <c r="J345" s="10"/>
      <c r="K345" s="10"/>
      <c r="L345" s="10" t="s">
        <v>493</v>
      </c>
      <c r="M345" s="10" t="s">
        <v>2625</v>
      </c>
      <c r="N345" s="10" t="s">
        <v>55</v>
      </c>
      <c r="O345" s="10" t="str">
        <f>VLOOKUP(G345,'Sheet 1 (2)'!$H$4:$M$536,6,FALSE)</f>
        <v/>
      </c>
      <c r="P345" s="10" t="str">
        <f t="shared" si="67"/>
        <v/>
      </c>
      <c r="Q345" s="10" t="str">
        <f>VLOOKUP(G345,Hoja1!$C$4:$D$146,2,FALSE)</f>
        <v>100%*4399702</v>
      </c>
      <c r="R345" s="10" t="s">
        <v>264</v>
      </c>
      <c r="S345" s="10" t="s">
        <v>55</v>
      </c>
      <c r="T345" s="10" t="str">
        <f>VLOOKUP(G345,'Sheet 1 (2)'!$H$4:$O$536,8,FALSE)</f>
        <v/>
      </c>
      <c r="U345" s="10" t="str">
        <f t="shared" si="69"/>
        <v/>
      </c>
      <c r="V345" s="10"/>
      <c r="W345" s="10" t="s">
        <v>55</v>
      </c>
      <c r="X345" s="10" t="str">
        <f>VLOOKUP(G345,'Sheet 1 (2)'!$H$4:$Q$536,10,FALSE)</f>
        <v/>
      </c>
      <c r="Y345" s="10" t="str">
        <f t="shared" si="61"/>
        <v/>
      </c>
      <c r="Z345" s="10" t="s">
        <v>2626</v>
      </c>
      <c r="AA345" s="10" t="s">
        <v>55</v>
      </c>
      <c r="AB345" s="10" t="str">
        <f>VLOOKUP(G345,'Sheet 1 (2)'!$H$4:$S$536,12,FALSE)</f>
        <v/>
      </c>
      <c r="AC345" s="10" t="str">
        <f t="shared" si="68"/>
        <v/>
      </c>
      <c r="AD345" s="10" t="s">
        <v>55</v>
      </c>
      <c r="AE345" s="10" t="str">
        <f>VLOOKUP(G345,'Sheet 1 (2)'!$H$4:$AF$536,25,FALSE)</f>
        <v/>
      </c>
      <c r="AF345" s="10" t="s">
        <v>58</v>
      </c>
      <c r="AG345" s="10" t="str">
        <f t="shared" si="63"/>
        <v/>
      </c>
      <c r="AH345" s="10" t="s">
        <v>52</v>
      </c>
      <c r="AI345" s="10" t="str">
        <f>VLOOKUP(G345,'Sheet 1 (2)'!$H$4:$AG$536,26,FALSE)</f>
        <v/>
      </c>
      <c r="AJ345" s="10" t="s">
        <v>52</v>
      </c>
      <c r="AK345" s="10" t="s">
        <v>2622</v>
      </c>
      <c r="AL345" s="10" t="str">
        <f>VLOOKUP(G345,'Sheet 1 (2)'!$H$4:$AH$536,27,FALSE)</f>
        <v/>
      </c>
      <c r="AM345" s="10" t="str">
        <f t="shared" si="71"/>
        <v>ESPERA DE LA BASE DE DATOS DEL Mapa que identifica ámbitos con fuentes de exposición a agentes contaminantes a NIVEL DE EESS, elaborados por la Micro Red, Red o DIRESA. Solo nos mandaron por UBIGEO.</v>
      </c>
      <c r="AN345" s="10">
        <v>1</v>
      </c>
      <c r="AO345" s="10">
        <f t="shared" si="5"/>
        <v>0</v>
      </c>
      <c r="AP345" s="11"/>
      <c r="AQ345" s="11"/>
      <c r="AR345" s="11"/>
    </row>
    <row r="346" spans="1:44" ht="15.75" customHeight="1" x14ac:dyDescent="0.2">
      <c r="A346" s="10" t="s">
        <v>1401</v>
      </c>
      <c r="B346" s="10" t="s">
        <v>907</v>
      </c>
      <c r="C346" s="10" t="s">
        <v>1615</v>
      </c>
      <c r="D346" s="10" t="s">
        <v>937</v>
      </c>
      <c r="E346" s="10" t="s">
        <v>1616</v>
      </c>
      <c r="F346" s="10" t="s">
        <v>1008</v>
      </c>
      <c r="G346" s="10" t="s">
        <v>2627</v>
      </c>
      <c r="H346" s="10" t="s">
        <v>2628</v>
      </c>
      <c r="I346" s="10" t="s">
        <v>82</v>
      </c>
      <c r="J346" s="10"/>
      <c r="K346" s="10"/>
      <c r="L346" s="10" t="s">
        <v>1632</v>
      </c>
      <c r="M346" s="10" t="s">
        <v>2629</v>
      </c>
      <c r="N346" s="10" t="s">
        <v>55</v>
      </c>
      <c r="O346" s="10" t="str">
        <f>VLOOKUP(G346,'Sheet 1 (2)'!$H$4:$M$536,6,FALSE)</f>
        <v/>
      </c>
      <c r="P346" s="10" t="str">
        <f t="shared" si="67"/>
        <v/>
      </c>
      <c r="Q346" s="10" t="str">
        <f>VLOOKUP(G346,Hoja1!$C$4:$D$146,2,FALSE)</f>
        <v>82.2%*4399703**</v>
      </c>
      <c r="R346" s="10" t="s">
        <v>264</v>
      </c>
      <c r="S346" s="10" t="s">
        <v>55</v>
      </c>
      <c r="T346" s="10" t="str">
        <f>VLOOKUP(G346,'Sheet 1 (2)'!$H$4:$O$536,8,FALSE)</f>
        <v/>
      </c>
      <c r="U346" s="10" t="str">
        <f t="shared" si="69"/>
        <v/>
      </c>
      <c r="V346" s="10"/>
      <c r="W346" s="10" t="s">
        <v>55</v>
      </c>
      <c r="X346" s="10" t="str">
        <f>VLOOKUP(G346,'Sheet 1 (2)'!$H$4:$Q$536,10,FALSE)</f>
        <v/>
      </c>
      <c r="Y346" s="10" t="str">
        <f t="shared" si="61"/>
        <v/>
      </c>
      <c r="Z346" s="10" t="s">
        <v>2630</v>
      </c>
      <c r="AA346" s="10" t="s">
        <v>55</v>
      </c>
      <c r="AB346" s="10" t="str">
        <f>VLOOKUP(G346,'Sheet 1 (2)'!$H$4:$S$536,12,FALSE)</f>
        <v/>
      </c>
      <c r="AC346" s="10" t="str">
        <f t="shared" si="68"/>
        <v/>
      </c>
      <c r="AD346" s="10" t="s">
        <v>55</v>
      </c>
      <c r="AE346" s="10" t="str">
        <f>VLOOKUP(G346,'Sheet 1 (2)'!$H$4:$AF$536,25,FALSE)</f>
        <v/>
      </c>
      <c r="AF346" s="10" t="s">
        <v>1637</v>
      </c>
      <c r="AG346" s="10" t="str">
        <f t="shared" si="63"/>
        <v/>
      </c>
      <c r="AH346" s="10" t="s">
        <v>52</v>
      </c>
      <c r="AI346" s="10" t="str">
        <f>VLOOKUP(G346,'Sheet 1 (2)'!$H$4:$AG$536,26,FALSE)</f>
        <v/>
      </c>
      <c r="AJ346" s="10" t="s">
        <v>52</v>
      </c>
      <c r="AK346" s="10" t="s">
        <v>2622</v>
      </c>
      <c r="AL346" s="10" t="str">
        <f>VLOOKUP(G346,'Sheet 1 (2)'!$H$4:$AH$536,27,FALSE)</f>
        <v/>
      </c>
      <c r="AM346" s="10" t="str">
        <f t="shared" si="71"/>
        <v>ESPERA DE LA BASE DE DATOS DEL Mapa que identifica ámbitos con fuentes de exposición a agentes contaminantes a NIVEL DE EESS, elaborados por la Micro Red, Red o DIRESA. Solo nos mandaron por UBIGEO.</v>
      </c>
      <c r="AN346" s="10">
        <v>1</v>
      </c>
      <c r="AO346" s="10">
        <f t="shared" si="5"/>
        <v>0</v>
      </c>
      <c r="AP346" s="11"/>
      <c r="AQ346" s="11"/>
      <c r="AR346" s="11"/>
    </row>
    <row r="347" spans="1:44" ht="15.75" customHeight="1" x14ac:dyDescent="0.2">
      <c r="A347" s="10" t="s">
        <v>1401</v>
      </c>
      <c r="B347" s="10" t="s">
        <v>907</v>
      </c>
      <c r="C347" s="10" t="s">
        <v>1615</v>
      </c>
      <c r="D347" s="10" t="s">
        <v>937</v>
      </c>
      <c r="E347" s="10" t="s">
        <v>1616</v>
      </c>
      <c r="F347" s="10" t="s">
        <v>1008</v>
      </c>
      <c r="G347" s="10" t="s">
        <v>2631</v>
      </c>
      <c r="H347" s="10" t="s">
        <v>2632</v>
      </c>
      <c r="I347" s="10" t="s">
        <v>82</v>
      </c>
      <c r="J347" s="10"/>
      <c r="K347" s="10"/>
      <c r="L347" s="10" t="s">
        <v>1632</v>
      </c>
      <c r="M347" s="10" t="s">
        <v>2633</v>
      </c>
      <c r="N347" s="10" t="s">
        <v>55</v>
      </c>
      <c r="O347" s="10" t="str">
        <f>VLOOKUP(G347,'Sheet 1 (2)'!$H$4:$M$536,6,FALSE)</f>
        <v/>
      </c>
      <c r="P347" s="10" t="str">
        <f t="shared" si="67"/>
        <v/>
      </c>
      <c r="Q347" s="10" t="str">
        <f>VLOOKUP(G347,Hoja1!$C$4:$D$146,2,FALSE)</f>
        <v>82.2%*4399703**</v>
      </c>
      <c r="R347" s="10" t="s">
        <v>264</v>
      </c>
      <c r="S347" s="10" t="s">
        <v>55</v>
      </c>
      <c r="T347" s="10" t="str">
        <f>VLOOKUP(G347,'Sheet 1 (2)'!$H$4:$O$536,8,FALSE)</f>
        <v/>
      </c>
      <c r="U347" s="10" t="str">
        <f t="shared" si="69"/>
        <v/>
      </c>
      <c r="V347" s="10"/>
      <c r="W347" s="10" t="s">
        <v>55</v>
      </c>
      <c r="X347" s="10" t="str">
        <f>VLOOKUP(G347,'Sheet 1 (2)'!$H$4:$Q$536,10,FALSE)</f>
        <v/>
      </c>
      <c r="Y347" s="10" t="str">
        <f t="shared" si="61"/>
        <v/>
      </c>
      <c r="Z347" s="10" t="s">
        <v>2634</v>
      </c>
      <c r="AA347" s="10" t="s">
        <v>55</v>
      </c>
      <c r="AB347" s="10" t="str">
        <f>VLOOKUP(G347,'Sheet 1 (2)'!$H$4:$S$536,12,FALSE)</f>
        <v/>
      </c>
      <c r="AC347" s="10" t="str">
        <f t="shared" si="68"/>
        <v/>
      </c>
      <c r="AD347" s="10" t="s">
        <v>55</v>
      </c>
      <c r="AE347" s="10" t="str">
        <f>VLOOKUP(G347,'Sheet 1 (2)'!$H$4:$AF$536,25,FALSE)</f>
        <v/>
      </c>
      <c r="AF347" s="10" t="s">
        <v>1637</v>
      </c>
      <c r="AG347" s="10" t="str">
        <f t="shared" si="63"/>
        <v/>
      </c>
      <c r="AH347" s="10" t="s">
        <v>52</v>
      </c>
      <c r="AI347" s="10" t="str">
        <f>VLOOKUP(G347,'Sheet 1 (2)'!$H$4:$AG$536,26,FALSE)</f>
        <v/>
      </c>
      <c r="AJ347" s="10" t="s">
        <v>52</v>
      </c>
      <c r="AK347" s="10" t="s">
        <v>2622</v>
      </c>
      <c r="AL347" s="10" t="str">
        <f>VLOOKUP(G347,'Sheet 1 (2)'!$H$4:$AH$536,27,FALSE)</f>
        <v/>
      </c>
      <c r="AM347" s="10" t="str">
        <f t="shared" si="71"/>
        <v>ESPERA DE LA BASE DE DATOS DEL Mapa que identifica ámbitos con fuentes de exposición a agentes contaminantes a NIVEL DE EESS, elaborados por la Micro Red, Red o DIRESA. Solo nos mandaron por UBIGEO.</v>
      </c>
      <c r="AN347" s="10">
        <v>1</v>
      </c>
      <c r="AO347" s="10">
        <f t="shared" si="5"/>
        <v>0</v>
      </c>
      <c r="AP347" s="11"/>
      <c r="AQ347" s="11"/>
      <c r="AR347" s="11"/>
    </row>
    <row r="348" spans="1:44" ht="15.75" customHeight="1" x14ac:dyDescent="0.2">
      <c r="A348" s="10" t="s">
        <v>1401</v>
      </c>
      <c r="B348" s="10" t="s">
        <v>907</v>
      </c>
      <c r="C348" s="10" t="s">
        <v>1615</v>
      </c>
      <c r="D348" s="10" t="s">
        <v>937</v>
      </c>
      <c r="E348" s="10" t="s">
        <v>1616</v>
      </c>
      <c r="F348" s="10" t="s">
        <v>1008</v>
      </c>
      <c r="G348" s="10" t="s">
        <v>2635</v>
      </c>
      <c r="H348" s="10" t="s">
        <v>2636</v>
      </c>
      <c r="I348" s="10" t="s">
        <v>82</v>
      </c>
      <c r="J348" s="10"/>
      <c r="K348" s="10"/>
      <c r="L348" s="10" t="s">
        <v>1632</v>
      </c>
      <c r="M348" s="10" t="s">
        <v>2637</v>
      </c>
      <c r="N348" s="10" t="s">
        <v>55</v>
      </c>
      <c r="O348" s="10" t="str">
        <f>VLOOKUP(G348,'Sheet 1 (2)'!$H$4:$M$536,6,FALSE)</f>
        <v/>
      </c>
      <c r="P348" s="10" t="str">
        <f t="shared" si="67"/>
        <v/>
      </c>
      <c r="Q348" s="10" t="str">
        <f>VLOOKUP(G348,Hoja1!$C$4:$D$146,2,FALSE)</f>
        <v>82.2%*4399703**</v>
      </c>
      <c r="R348" s="10" t="s">
        <v>264</v>
      </c>
      <c r="S348" s="10" t="s">
        <v>55</v>
      </c>
      <c r="T348" s="10" t="str">
        <f>VLOOKUP(G348,'Sheet 1 (2)'!$H$4:$O$536,8,FALSE)</f>
        <v/>
      </c>
      <c r="U348" s="10" t="str">
        <f t="shared" si="69"/>
        <v/>
      </c>
      <c r="V348" s="10"/>
      <c r="W348" s="10" t="s">
        <v>55</v>
      </c>
      <c r="X348" s="10" t="str">
        <f>VLOOKUP(G348,'Sheet 1 (2)'!$H$4:$Q$536,10,FALSE)</f>
        <v/>
      </c>
      <c r="Y348" s="10" t="str">
        <f t="shared" si="61"/>
        <v/>
      </c>
      <c r="Z348" s="10" t="s">
        <v>2638</v>
      </c>
      <c r="AA348" s="10" t="s">
        <v>55</v>
      </c>
      <c r="AB348" s="10" t="str">
        <f>VLOOKUP(G348,'Sheet 1 (2)'!$H$4:$S$536,12,FALSE)</f>
        <v/>
      </c>
      <c r="AC348" s="10" t="str">
        <f t="shared" si="68"/>
        <v/>
      </c>
      <c r="AD348" s="10" t="s">
        <v>55</v>
      </c>
      <c r="AE348" s="10" t="str">
        <f>VLOOKUP(G348,'Sheet 1 (2)'!$H$4:$AF$536,25,FALSE)</f>
        <v/>
      </c>
      <c r="AF348" s="10" t="s">
        <v>701</v>
      </c>
      <c r="AG348" s="10" t="str">
        <f t="shared" si="63"/>
        <v/>
      </c>
      <c r="AH348" s="10" t="s">
        <v>52</v>
      </c>
      <c r="AI348" s="10" t="str">
        <f>VLOOKUP(G348,'Sheet 1 (2)'!$H$4:$AG$536,26,FALSE)</f>
        <v/>
      </c>
      <c r="AJ348" s="10" t="s">
        <v>52</v>
      </c>
      <c r="AK348" s="10" t="s">
        <v>2622</v>
      </c>
      <c r="AL348" s="10" t="str">
        <f>VLOOKUP(G348,'Sheet 1 (2)'!$H$4:$AH$536,27,FALSE)</f>
        <v/>
      </c>
      <c r="AM348" s="10" t="str">
        <f t="shared" si="71"/>
        <v>ESPERA DE LA BASE DE DATOS DEL Mapa que identifica ámbitos con fuentes de exposición a agentes contaminantes a NIVEL DE EESS, elaborados por la Micro Red, Red o DIRESA. Solo nos mandaron por UBIGEO.</v>
      </c>
      <c r="AN348" s="10">
        <v>1</v>
      </c>
      <c r="AO348" s="10">
        <f t="shared" si="5"/>
        <v>0</v>
      </c>
      <c r="AP348" s="11"/>
      <c r="AQ348" s="11"/>
      <c r="AR348" s="11"/>
    </row>
    <row r="349" spans="1:44" ht="15.75" customHeight="1" x14ac:dyDescent="0.2">
      <c r="A349" s="10" t="s">
        <v>1401</v>
      </c>
      <c r="B349" s="10" t="s">
        <v>907</v>
      </c>
      <c r="C349" s="10" t="s">
        <v>1615</v>
      </c>
      <c r="D349" s="10" t="s">
        <v>937</v>
      </c>
      <c r="E349" s="10" t="s">
        <v>1616</v>
      </c>
      <c r="F349" s="10" t="s">
        <v>1008</v>
      </c>
      <c r="G349" s="10" t="s">
        <v>2639</v>
      </c>
      <c r="H349" s="10" t="s">
        <v>2640</v>
      </c>
      <c r="I349" s="10" t="s">
        <v>82</v>
      </c>
      <c r="J349" s="10"/>
      <c r="K349" s="10"/>
      <c r="L349" s="10" t="s">
        <v>1632</v>
      </c>
      <c r="M349" s="10" t="s">
        <v>2641</v>
      </c>
      <c r="N349" s="10" t="s">
        <v>55</v>
      </c>
      <c r="O349" s="10" t="str">
        <f>VLOOKUP(G349,'Sheet 1 (2)'!$H$4:$M$536,6,FALSE)</f>
        <v/>
      </c>
      <c r="P349" s="10" t="str">
        <f t="shared" si="67"/>
        <v/>
      </c>
      <c r="Q349" s="10" t="str">
        <f>VLOOKUP(G349,Hoja1!$C$4:$D$146,2,FALSE)</f>
        <v>82.2%*4399703**</v>
      </c>
      <c r="R349" s="10" t="s">
        <v>264</v>
      </c>
      <c r="S349" s="10" t="s">
        <v>55</v>
      </c>
      <c r="T349" s="10" t="str">
        <f>VLOOKUP(G349,'Sheet 1 (2)'!$H$4:$O$536,8,FALSE)</f>
        <v/>
      </c>
      <c r="U349" s="10" t="str">
        <f t="shared" si="69"/>
        <v/>
      </c>
      <c r="V349" s="10"/>
      <c r="W349" s="10" t="s">
        <v>55</v>
      </c>
      <c r="X349" s="10" t="str">
        <f>VLOOKUP(G349,'Sheet 1 (2)'!$H$4:$Q$536,10,FALSE)</f>
        <v/>
      </c>
      <c r="Y349" s="10" t="str">
        <f t="shared" si="61"/>
        <v/>
      </c>
      <c r="Z349" s="10" t="s">
        <v>2642</v>
      </c>
      <c r="AA349" s="10" t="s">
        <v>55</v>
      </c>
      <c r="AB349" s="10" t="str">
        <f>VLOOKUP(G349,'Sheet 1 (2)'!$H$4:$S$536,12,FALSE)</f>
        <v/>
      </c>
      <c r="AC349" s="10" t="str">
        <f t="shared" si="68"/>
        <v/>
      </c>
      <c r="AD349" s="10" t="s">
        <v>55</v>
      </c>
      <c r="AE349" s="10" t="str">
        <f>VLOOKUP(G349,'Sheet 1 (2)'!$H$4:$AF$536,25,FALSE)</f>
        <v/>
      </c>
      <c r="AF349" s="10" t="s">
        <v>684</v>
      </c>
      <c r="AG349" s="10" t="str">
        <f t="shared" si="63"/>
        <v/>
      </c>
      <c r="AH349" s="10" t="s">
        <v>52</v>
      </c>
      <c r="AI349" s="10" t="str">
        <f>VLOOKUP(G349,'Sheet 1 (2)'!$H$4:$AG$536,26,FALSE)</f>
        <v/>
      </c>
      <c r="AJ349" s="10" t="s">
        <v>52</v>
      </c>
      <c r="AK349" s="10" t="s">
        <v>2622</v>
      </c>
      <c r="AL349" s="10" t="str">
        <f>VLOOKUP(G349,'Sheet 1 (2)'!$H$4:$AH$536,27,FALSE)</f>
        <v/>
      </c>
      <c r="AM349" s="10" t="str">
        <f t="shared" si="71"/>
        <v>ESPERA DE LA BASE DE DATOS DEL Mapa que identifica ámbitos con fuentes de exposición a agentes contaminantes a NIVEL DE EESS, elaborados por la Micro Red, Red o DIRESA. Solo nos mandaron por UBIGEO.</v>
      </c>
      <c r="AN349" s="10">
        <v>1</v>
      </c>
      <c r="AO349" s="10">
        <f t="shared" si="5"/>
        <v>0</v>
      </c>
      <c r="AP349" s="11"/>
      <c r="AQ349" s="11"/>
      <c r="AR349" s="11"/>
    </row>
    <row r="350" spans="1:44" ht="15.75" customHeight="1" x14ac:dyDescent="0.2">
      <c r="A350" s="10" t="s">
        <v>1401</v>
      </c>
      <c r="B350" s="10" t="s">
        <v>907</v>
      </c>
      <c r="C350" s="10" t="s">
        <v>1615</v>
      </c>
      <c r="D350" s="10" t="s">
        <v>937</v>
      </c>
      <c r="E350" s="10" t="s">
        <v>1616</v>
      </c>
      <c r="F350" s="10" t="s">
        <v>1008</v>
      </c>
      <c r="G350" s="10" t="s">
        <v>2643</v>
      </c>
      <c r="H350" s="10" t="s">
        <v>2644</v>
      </c>
      <c r="I350" s="10" t="s">
        <v>82</v>
      </c>
      <c r="J350" s="10"/>
      <c r="K350" s="10"/>
      <c r="L350" s="10" t="s">
        <v>1632</v>
      </c>
      <c r="M350" s="10" t="s">
        <v>2645</v>
      </c>
      <c r="N350" s="10" t="s">
        <v>55</v>
      </c>
      <c r="O350" s="10" t="str">
        <f>VLOOKUP(G350,'Sheet 1 (2)'!$H$4:$M$536,6,FALSE)</f>
        <v/>
      </c>
      <c r="P350" s="10" t="str">
        <f t="shared" si="67"/>
        <v/>
      </c>
      <c r="Q350" s="10" t="str">
        <f>VLOOKUP(G350,Hoja1!$C$4:$D$146,2,FALSE)</f>
        <v>82.2%*4399703**</v>
      </c>
      <c r="R350" s="10" t="s">
        <v>264</v>
      </c>
      <c r="S350" s="10" t="s">
        <v>55</v>
      </c>
      <c r="T350" s="10" t="str">
        <f>VLOOKUP(G350,'Sheet 1 (2)'!$H$4:$O$536,8,FALSE)</f>
        <v/>
      </c>
      <c r="U350" s="10" t="str">
        <f t="shared" si="69"/>
        <v/>
      </c>
      <c r="V350" s="10"/>
      <c r="W350" s="10" t="s">
        <v>55</v>
      </c>
      <c r="X350" s="10" t="str">
        <f>VLOOKUP(G350,'Sheet 1 (2)'!$H$4:$Q$536,10,FALSE)</f>
        <v/>
      </c>
      <c r="Y350" s="10" t="str">
        <f t="shared" si="61"/>
        <v/>
      </c>
      <c r="Z350" s="10" t="s">
        <v>2642</v>
      </c>
      <c r="AA350" s="10" t="s">
        <v>55</v>
      </c>
      <c r="AB350" s="10" t="str">
        <f>VLOOKUP(G350,'Sheet 1 (2)'!$H$4:$S$536,12,FALSE)</f>
        <v/>
      </c>
      <c r="AC350" s="10" t="str">
        <f t="shared" si="68"/>
        <v/>
      </c>
      <c r="AD350" s="10" t="s">
        <v>55</v>
      </c>
      <c r="AE350" s="10" t="str">
        <f>VLOOKUP(G350,'Sheet 1 (2)'!$H$4:$AF$536,25,FALSE)</f>
        <v/>
      </c>
      <c r="AF350" s="10" t="s">
        <v>709</v>
      </c>
      <c r="AG350" s="10" t="str">
        <f t="shared" si="63"/>
        <v/>
      </c>
      <c r="AH350" s="10" t="s">
        <v>52</v>
      </c>
      <c r="AI350" s="10" t="str">
        <f>VLOOKUP(G350,'Sheet 1 (2)'!$H$4:$AG$536,26,FALSE)</f>
        <v/>
      </c>
      <c r="AJ350" s="10" t="s">
        <v>52</v>
      </c>
      <c r="AK350" s="10" t="s">
        <v>2622</v>
      </c>
      <c r="AL350" s="10" t="str">
        <f>VLOOKUP(G350,'Sheet 1 (2)'!$H$4:$AH$536,27,FALSE)</f>
        <v/>
      </c>
      <c r="AM350" s="10" t="str">
        <f t="shared" si="71"/>
        <v>ESPERA DE LA BASE DE DATOS DEL Mapa que identifica ámbitos con fuentes de exposición a agentes contaminantes a NIVEL DE EESS, elaborados por la Micro Red, Red o DIRESA. Solo nos mandaron por UBIGEO.</v>
      </c>
      <c r="AN350" s="10">
        <v>1</v>
      </c>
      <c r="AO350" s="10">
        <f t="shared" si="5"/>
        <v>0</v>
      </c>
      <c r="AP350" s="11"/>
      <c r="AQ350" s="11"/>
      <c r="AR350" s="11"/>
    </row>
    <row r="351" spans="1:44" ht="15.75" customHeight="1" x14ac:dyDescent="0.2">
      <c r="A351" s="10" t="s">
        <v>1401</v>
      </c>
      <c r="B351" s="10" t="s">
        <v>907</v>
      </c>
      <c r="C351" s="10" t="s">
        <v>1615</v>
      </c>
      <c r="D351" s="10" t="s">
        <v>937</v>
      </c>
      <c r="E351" s="10" t="s">
        <v>1616</v>
      </c>
      <c r="F351" s="10" t="s">
        <v>1008</v>
      </c>
      <c r="G351" s="10" t="s">
        <v>2646</v>
      </c>
      <c r="H351" s="10" t="s">
        <v>2647</v>
      </c>
      <c r="I351" s="10" t="s">
        <v>82</v>
      </c>
      <c r="J351" s="10"/>
      <c r="K351" s="10"/>
      <c r="L351" s="10" t="s">
        <v>1632</v>
      </c>
      <c r="M351" s="10" t="s">
        <v>2648</v>
      </c>
      <c r="N351" s="10" t="s">
        <v>55</v>
      </c>
      <c r="O351" s="10" t="str">
        <f>VLOOKUP(G351,'Sheet 1 (2)'!$H$4:$M$536,6,FALSE)</f>
        <v/>
      </c>
      <c r="P351" s="10" t="str">
        <f t="shared" si="67"/>
        <v/>
      </c>
      <c r="Q351" s="10" t="str">
        <f>VLOOKUP(G351,Hoja1!$C$4:$D$146,2,FALSE)</f>
        <v>50%*(4399708+4399721+4399717+4399725)*</v>
      </c>
      <c r="R351" s="10" t="s">
        <v>264</v>
      </c>
      <c r="S351" s="10" t="s">
        <v>55</v>
      </c>
      <c r="T351" s="10" t="str">
        <f>VLOOKUP(G351,'Sheet 1 (2)'!$H$4:$O$536,8,FALSE)</f>
        <v/>
      </c>
      <c r="U351" s="10" t="str">
        <f t="shared" si="69"/>
        <v/>
      </c>
      <c r="V351" s="10"/>
      <c r="W351" s="10" t="s">
        <v>55</v>
      </c>
      <c r="X351" s="10" t="str">
        <f>VLOOKUP(G351,'Sheet 1 (2)'!$H$4:$Q$536,10,FALSE)</f>
        <v/>
      </c>
      <c r="Y351" s="10" t="str">
        <f t="shared" si="61"/>
        <v/>
      </c>
      <c r="Z351" s="10" t="s">
        <v>2649</v>
      </c>
      <c r="AA351" s="10" t="s">
        <v>55</v>
      </c>
      <c r="AB351" s="10" t="str">
        <f>VLOOKUP(G351,'Sheet 1 (2)'!$H$4:$S$536,12,FALSE)</f>
        <v/>
      </c>
      <c r="AC351" s="10" t="str">
        <f t="shared" si="68"/>
        <v/>
      </c>
      <c r="AD351" s="10" t="s">
        <v>55</v>
      </c>
      <c r="AE351" s="10" t="str">
        <f>VLOOKUP(G351,'Sheet 1 (2)'!$H$4:$AF$536,25,FALSE)</f>
        <v/>
      </c>
      <c r="AF351" s="10" t="s">
        <v>709</v>
      </c>
      <c r="AG351" s="10" t="str">
        <f t="shared" si="63"/>
        <v/>
      </c>
      <c r="AH351" s="10" t="s">
        <v>52</v>
      </c>
      <c r="AI351" s="10" t="str">
        <f>VLOOKUP(G351,'Sheet 1 (2)'!$H$4:$AG$536,26,FALSE)</f>
        <v/>
      </c>
      <c r="AJ351" s="10" t="s">
        <v>52</v>
      </c>
      <c r="AK351" s="10" t="s">
        <v>2622</v>
      </c>
      <c r="AL351" s="10" t="str">
        <f>VLOOKUP(G351,'Sheet 1 (2)'!$H$4:$AH$536,27,FALSE)</f>
        <v/>
      </c>
      <c r="AM351" s="10" t="str">
        <f t="shared" si="71"/>
        <v>ESPERA DE LA BASE DE DATOS DEL Mapa que identifica ámbitos con fuentes de exposición a agentes contaminantes a NIVEL DE EESS, elaborados por la Micro Red, Red o DIRESA. Solo nos mandaron por UBIGEO.</v>
      </c>
      <c r="AN351" s="10">
        <v>1</v>
      </c>
      <c r="AO351" s="10">
        <f t="shared" si="5"/>
        <v>0</v>
      </c>
      <c r="AP351" s="11"/>
      <c r="AQ351" s="11"/>
      <c r="AR351" s="11"/>
    </row>
    <row r="352" spans="1:44" ht="15.75" customHeight="1" x14ac:dyDescent="0.2">
      <c r="A352" s="10" t="s">
        <v>1401</v>
      </c>
      <c r="B352" s="10" t="s">
        <v>907</v>
      </c>
      <c r="C352" s="10" t="s">
        <v>1615</v>
      </c>
      <c r="D352" s="10" t="s">
        <v>937</v>
      </c>
      <c r="E352" s="10" t="s">
        <v>1616</v>
      </c>
      <c r="F352" s="10" t="s">
        <v>1008</v>
      </c>
      <c r="G352" s="10" t="s">
        <v>2650</v>
      </c>
      <c r="H352" s="10" t="s">
        <v>2651</v>
      </c>
      <c r="I352" s="10" t="s">
        <v>82</v>
      </c>
      <c r="J352" s="10"/>
      <c r="K352" s="10"/>
      <c r="L352" s="10" t="s">
        <v>1632</v>
      </c>
      <c r="M352" s="10" t="s">
        <v>2652</v>
      </c>
      <c r="N352" s="10" t="s">
        <v>55</v>
      </c>
      <c r="O352" s="10" t="str">
        <f>VLOOKUP(G352,'Sheet 1 (2)'!$H$4:$M$536,6,FALSE)</f>
        <v/>
      </c>
      <c r="P352" s="10" t="str">
        <f t="shared" si="67"/>
        <v/>
      </c>
      <c r="Q352" s="10" t="str">
        <f>VLOOKUP(G352,Hoja1!$C$4:$D$146,2,FALSE)</f>
        <v>'2%*(4399707+4399708)</v>
      </c>
      <c r="R352" s="10" t="s">
        <v>264</v>
      </c>
      <c r="S352" s="10" t="s">
        <v>55</v>
      </c>
      <c r="T352" s="10" t="str">
        <f>VLOOKUP(G352,'Sheet 1 (2)'!$H$4:$O$536,8,FALSE)</f>
        <v/>
      </c>
      <c r="U352" s="10" t="str">
        <f t="shared" si="69"/>
        <v/>
      </c>
      <c r="V352" s="10"/>
      <c r="W352" s="10" t="s">
        <v>55</v>
      </c>
      <c r="X352" s="10" t="str">
        <f>VLOOKUP(G352,'Sheet 1 (2)'!$H$4:$Q$536,10,FALSE)</f>
        <v/>
      </c>
      <c r="Y352" s="10" t="str">
        <f t="shared" si="61"/>
        <v/>
      </c>
      <c r="Z352" s="10" t="s">
        <v>2653</v>
      </c>
      <c r="AA352" s="10" t="s">
        <v>55</v>
      </c>
      <c r="AB352" s="10" t="str">
        <f>VLOOKUP(G352,'Sheet 1 (2)'!$H$4:$S$536,12,FALSE)</f>
        <v/>
      </c>
      <c r="AC352" s="10" t="str">
        <f t="shared" si="68"/>
        <v/>
      </c>
      <c r="AD352" s="10" t="s">
        <v>55</v>
      </c>
      <c r="AE352" s="10" t="str">
        <f>VLOOKUP(G352,'Sheet 1 (2)'!$H$4:$AF$536,25,FALSE)</f>
        <v/>
      </c>
      <c r="AF352" s="10" t="s">
        <v>709</v>
      </c>
      <c r="AG352" s="10" t="str">
        <f t="shared" si="63"/>
        <v/>
      </c>
      <c r="AH352" s="10" t="s">
        <v>52</v>
      </c>
      <c r="AI352" s="10" t="str">
        <f>VLOOKUP(G352,'Sheet 1 (2)'!$H$4:$AG$536,26,FALSE)</f>
        <v/>
      </c>
      <c r="AJ352" s="10" t="s">
        <v>52</v>
      </c>
      <c r="AK352" s="10" t="s">
        <v>2622</v>
      </c>
      <c r="AL352" s="10" t="str">
        <f>VLOOKUP(G352,'Sheet 1 (2)'!$H$4:$AH$536,27,FALSE)</f>
        <v/>
      </c>
      <c r="AM352" s="10" t="str">
        <f t="shared" si="71"/>
        <v>ESPERA DE LA BASE DE DATOS DEL Mapa que identifica ámbitos con fuentes de exposición a agentes contaminantes a NIVEL DE EESS, elaborados por la Micro Red, Red o DIRESA. Solo nos mandaron por UBIGEO.</v>
      </c>
      <c r="AN352" s="10">
        <v>1</v>
      </c>
      <c r="AO352" s="10">
        <f t="shared" si="5"/>
        <v>0</v>
      </c>
      <c r="AP352" s="11"/>
      <c r="AQ352" s="11"/>
      <c r="AR352" s="11"/>
    </row>
    <row r="353" spans="1:44" ht="15.75" customHeight="1" x14ac:dyDescent="0.2">
      <c r="A353" s="10" t="s">
        <v>1401</v>
      </c>
      <c r="B353" s="10" t="s">
        <v>907</v>
      </c>
      <c r="C353" s="10" t="s">
        <v>1615</v>
      </c>
      <c r="D353" s="10" t="s">
        <v>937</v>
      </c>
      <c r="E353" s="10" t="s">
        <v>1616</v>
      </c>
      <c r="F353" s="10" t="s">
        <v>1008</v>
      </c>
      <c r="G353" s="10" t="s">
        <v>2654</v>
      </c>
      <c r="H353" s="10" t="s">
        <v>2655</v>
      </c>
      <c r="I353" s="10" t="s">
        <v>82</v>
      </c>
      <c r="J353" s="10"/>
      <c r="K353" s="10"/>
      <c r="L353" s="10" t="s">
        <v>2617</v>
      </c>
      <c r="M353" s="10" t="s">
        <v>2657</v>
      </c>
      <c r="N353" s="10" t="s">
        <v>55</v>
      </c>
      <c r="O353" s="10" t="str">
        <f>VLOOKUP(G353,'Sheet 1 (2)'!$H$4:$M$536,6,FALSE)</f>
        <v/>
      </c>
      <c r="P353" s="10" t="str">
        <f t="shared" si="67"/>
        <v/>
      </c>
      <c r="Q353" s="10" t="str">
        <f>VLOOKUP(G353,Hoja1!$C$4:$D$146,2,FALSE)</f>
        <v>80%*4399705</v>
      </c>
      <c r="R353" s="10" t="s">
        <v>264</v>
      </c>
      <c r="S353" s="10" t="s">
        <v>55</v>
      </c>
      <c r="T353" s="10" t="str">
        <f>VLOOKUP(G353,'Sheet 1 (2)'!$H$4:$O$536,8,FALSE)</f>
        <v/>
      </c>
      <c r="U353" s="10" t="str">
        <f t="shared" si="69"/>
        <v/>
      </c>
      <c r="V353" s="10"/>
      <c r="W353" s="10" t="s">
        <v>55</v>
      </c>
      <c r="X353" s="10" t="str">
        <f>VLOOKUP(G353,'Sheet 1 (2)'!$H$4:$Q$536,10,FALSE)</f>
        <v/>
      </c>
      <c r="Y353" s="10" t="str">
        <f t="shared" si="61"/>
        <v/>
      </c>
      <c r="Z353" s="10" t="s">
        <v>2658</v>
      </c>
      <c r="AA353" s="10" t="s">
        <v>55</v>
      </c>
      <c r="AB353" s="10" t="str">
        <f>VLOOKUP(G353,'Sheet 1 (2)'!$H$4:$S$536,12,FALSE)</f>
        <v/>
      </c>
      <c r="AC353" s="10" t="str">
        <f t="shared" si="68"/>
        <v/>
      </c>
      <c r="AD353" s="10" t="s">
        <v>55</v>
      </c>
      <c r="AE353" s="10" t="str">
        <f>VLOOKUP(G353,'Sheet 1 (2)'!$H$4:$AF$536,25,FALSE)</f>
        <v/>
      </c>
      <c r="AF353" s="10" t="s">
        <v>79</v>
      </c>
      <c r="AG353" s="10" t="str">
        <f t="shared" si="63"/>
        <v/>
      </c>
      <c r="AH353" s="10" t="s">
        <v>52</v>
      </c>
      <c r="AI353" s="10" t="str">
        <f>VLOOKUP(G353,'Sheet 1 (2)'!$H$4:$AG$536,26,FALSE)</f>
        <v/>
      </c>
      <c r="AJ353" s="10" t="s">
        <v>52</v>
      </c>
      <c r="AK353" s="10" t="s">
        <v>2622</v>
      </c>
      <c r="AL353" s="10" t="str">
        <f>VLOOKUP(G353,'Sheet 1 (2)'!$H$4:$AH$536,27,FALSE)</f>
        <v/>
      </c>
      <c r="AM353" s="10" t="str">
        <f t="shared" si="71"/>
        <v>ESPERA DE LA BASE DE DATOS DEL Mapa que identifica ámbitos con fuentes de exposición a agentes contaminantes a NIVEL DE EESS, elaborados por la Micro Red, Red o DIRESA. Solo nos mandaron por UBIGEO.</v>
      </c>
      <c r="AN353" s="10">
        <v>1</v>
      </c>
      <c r="AO353" s="10">
        <f t="shared" si="5"/>
        <v>0</v>
      </c>
      <c r="AP353" s="11"/>
      <c r="AQ353" s="11"/>
      <c r="AR353" s="11"/>
    </row>
    <row r="354" spans="1:44" ht="15.75" customHeight="1" x14ac:dyDescent="0.2">
      <c r="A354" s="10" t="s">
        <v>1401</v>
      </c>
      <c r="B354" s="10" t="s">
        <v>907</v>
      </c>
      <c r="C354" s="10" t="s">
        <v>1615</v>
      </c>
      <c r="D354" s="10" t="s">
        <v>937</v>
      </c>
      <c r="E354" s="10" t="s">
        <v>1616</v>
      </c>
      <c r="F354" s="10" t="s">
        <v>1008</v>
      </c>
      <c r="G354" s="10" t="s">
        <v>2659</v>
      </c>
      <c r="H354" s="10" t="s">
        <v>2660</v>
      </c>
      <c r="I354" s="10" t="s">
        <v>82</v>
      </c>
      <c r="J354" s="10"/>
      <c r="K354" s="10"/>
      <c r="L354" s="10" t="s">
        <v>2617</v>
      </c>
      <c r="M354" s="10" t="s">
        <v>2661</v>
      </c>
      <c r="N354" s="10" t="s">
        <v>55</v>
      </c>
      <c r="O354" s="10" t="str">
        <f>VLOOKUP(G354,'Sheet 1 (2)'!$H$4:$M$536,6,FALSE)</f>
        <v/>
      </c>
      <c r="P354" s="10" t="str">
        <f t="shared" si="67"/>
        <v/>
      </c>
      <c r="Q354" s="10" t="str">
        <f>VLOOKUP(G354,Hoja1!$C$4:$D$146,2,FALSE)</f>
        <v>80%*4399706</v>
      </c>
      <c r="R354" s="10" t="s">
        <v>264</v>
      </c>
      <c r="S354" s="10" t="s">
        <v>55</v>
      </c>
      <c r="T354" s="10" t="str">
        <f>VLOOKUP(G354,'Sheet 1 (2)'!$H$4:$O$536,8,FALSE)</f>
        <v/>
      </c>
      <c r="U354" s="10" t="str">
        <f t="shared" si="69"/>
        <v/>
      </c>
      <c r="V354" s="10"/>
      <c r="W354" s="10" t="s">
        <v>55</v>
      </c>
      <c r="X354" s="10" t="str">
        <f>VLOOKUP(G354,'Sheet 1 (2)'!$H$4:$Q$536,10,FALSE)</f>
        <v/>
      </c>
      <c r="Y354" s="10" t="str">
        <f t="shared" si="61"/>
        <v/>
      </c>
      <c r="Z354" s="10" t="s">
        <v>2658</v>
      </c>
      <c r="AA354" s="10" t="s">
        <v>55</v>
      </c>
      <c r="AB354" s="10" t="str">
        <f>VLOOKUP(G354,'Sheet 1 (2)'!$H$4:$S$536,12,FALSE)</f>
        <v/>
      </c>
      <c r="AC354" s="10" t="str">
        <f t="shared" si="68"/>
        <v/>
      </c>
      <c r="AD354" s="10" t="s">
        <v>55</v>
      </c>
      <c r="AE354" s="10" t="str">
        <f>VLOOKUP(G354,'Sheet 1 (2)'!$H$4:$AF$536,25,FALSE)</f>
        <v/>
      </c>
      <c r="AF354" s="10" t="s">
        <v>79</v>
      </c>
      <c r="AG354" s="10" t="str">
        <f t="shared" si="63"/>
        <v/>
      </c>
      <c r="AH354" s="10" t="s">
        <v>52</v>
      </c>
      <c r="AI354" s="10" t="str">
        <f>VLOOKUP(G354,'Sheet 1 (2)'!$H$4:$AG$536,26,FALSE)</f>
        <v/>
      </c>
      <c r="AJ354" s="10" t="s">
        <v>52</v>
      </c>
      <c r="AK354" s="10" t="s">
        <v>2622</v>
      </c>
      <c r="AL354" s="10" t="str">
        <f>VLOOKUP(G354,'Sheet 1 (2)'!$H$4:$AH$536,27,FALSE)</f>
        <v/>
      </c>
      <c r="AM354" s="10" t="str">
        <f t="shared" si="71"/>
        <v>ESPERA DE LA BASE DE DATOS DEL Mapa que identifica ámbitos con fuentes de exposición a agentes contaminantes a NIVEL DE EESS, elaborados por la Micro Red, Red o DIRESA. Solo nos mandaron por UBIGEO.</v>
      </c>
      <c r="AN354" s="10">
        <v>1</v>
      </c>
      <c r="AO354" s="10">
        <f t="shared" si="5"/>
        <v>0</v>
      </c>
      <c r="AP354" s="11"/>
      <c r="AQ354" s="11"/>
      <c r="AR354" s="11"/>
    </row>
    <row r="355" spans="1:44" ht="15.75" customHeight="1" x14ac:dyDescent="0.2">
      <c r="A355" s="10" t="s">
        <v>1401</v>
      </c>
      <c r="B355" s="10" t="s">
        <v>907</v>
      </c>
      <c r="C355" s="10" t="s">
        <v>1615</v>
      </c>
      <c r="D355" s="10" t="s">
        <v>937</v>
      </c>
      <c r="E355" s="10" t="s">
        <v>1616</v>
      </c>
      <c r="F355" s="10" t="s">
        <v>1008</v>
      </c>
      <c r="G355" s="10" t="s">
        <v>2662</v>
      </c>
      <c r="H355" s="10" t="s">
        <v>2663</v>
      </c>
      <c r="I355" s="10" t="s">
        <v>82</v>
      </c>
      <c r="J355" s="10"/>
      <c r="K355" s="10"/>
      <c r="L355" s="10" t="s">
        <v>2617</v>
      </c>
      <c r="M355" s="10" t="s">
        <v>2664</v>
      </c>
      <c r="N355" s="10" t="s">
        <v>55</v>
      </c>
      <c r="O355" s="10" t="str">
        <f>VLOOKUP(G355,'Sheet 1 (2)'!$H$4:$M$536,6,FALSE)</f>
        <v/>
      </c>
      <c r="P355" s="10" t="str">
        <f t="shared" si="67"/>
        <v/>
      </c>
      <c r="Q355" s="10" t="str">
        <f>VLOOKUP(G355,Hoja1!$C$4:$D$146,2,FALSE)</f>
        <v>80%*(4399707+4399708)</v>
      </c>
      <c r="R355" s="10" t="s">
        <v>264</v>
      </c>
      <c r="S355" s="10" t="s">
        <v>55</v>
      </c>
      <c r="T355" s="10" t="str">
        <f>VLOOKUP(G355,'Sheet 1 (2)'!$H$4:$O$536,8,FALSE)</f>
        <v/>
      </c>
      <c r="U355" s="10" t="str">
        <f t="shared" si="69"/>
        <v/>
      </c>
      <c r="V355" s="10"/>
      <c r="W355" s="10" t="s">
        <v>55</v>
      </c>
      <c r="X355" s="10" t="str">
        <f>VLOOKUP(G355,'Sheet 1 (2)'!$H$4:$Q$536,10,FALSE)</f>
        <v/>
      </c>
      <c r="Y355" s="10" t="str">
        <f t="shared" si="61"/>
        <v/>
      </c>
      <c r="Z355" s="10" t="s">
        <v>2665</v>
      </c>
      <c r="AA355" s="10" t="s">
        <v>55</v>
      </c>
      <c r="AB355" s="10" t="str">
        <f>VLOOKUP(G355,'Sheet 1 (2)'!$H$4:$S$536,12,FALSE)</f>
        <v/>
      </c>
      <c r="AC355" s="10" t="str">
        <f t="shared" si="68"/>
        <v/>
      </c>
      <c r="AD355" s="10" t="s">
        <v>55</v>
      </c>
      <c r="AE355" s="10" t="str">
        <f>VLOOKUP(G355,'Sheet 1 (2)'!$H$4:$AF$536,25,FALSE)</f>
        <v/>
      </c>
      <c r="AF355" s="10" t="s">
        <v>2666</v>
      </c>
      <c r="AG355" s="10" t="str">
        <f t="shared" si="63"/>
        <v/>
      </c>
      <c r="AH355" s="10" t="s">
        <v>52</v>
      </c>
      <c r="AI355" s="10" t="str">
        <f>VLOOKUP(G355,'Sheet 1 (2)'!$H$4:$AG$536,26,FALSE)</f>
        <v/>
      </c>
      <c r="AJ355" s="10" t="s">
        <v>52</v>
      </c>
      <c r="AK355" s="10" t="s">
        <v>2622</v>
      </c>
      <c r="AL355" s="10" t="str">
        <f>VLOOKUP(G355,'Sheet 1 (2)'!$H$4:$AH$536,27,FALSE)</f>
        <v/>
      </c>
      <c r="AM355" s="10" t="str">
        <f t="shared" si="71"/>
        <v>ESPERA DE LA BASE DE DATOS DEL Mapa que identifica ámbitos con fuentes de exposición a agentes contaminantes a NIVEL DE EESS, elaborados por la Micro Red, Red o DIRESA. Solo nos mandaron por UBIGEO.</v>
      </c>
      <c r="AN355" s="10">
        <v>1</v>
      </c>
      <c r="AO355" s="10">
        <f t="shared" si="5"/>
        <v>0</v>
      </c>
      <c r="AP355" s="11"/>
      <c r="AQ355" s="11"/>
      <c r="AR355" s="11"/>
    </row>
    <row r="356" spans="1:44" ht="15.75" customHeight="1" x14ac:dyDescent="0.2">
      <c r="A356" s="10" t="s">
        <v>1401</v>
      </c>
      <c r="B356" s="10" t="s">
        <v>907</v>
      </c>
      <c r="C356" s="10" t="s">
        <v>1615</v>
      </c>
      <c r="D356" s="10" t="s">
        <v>937</v>
      </c>
      <c r="E356" s="10" t="s">
        <v>1616</v>
      </c>
      <c r="F356" s="10" t="s">
        <v>1008</v>
      </c>
      <c r="G356" s="10" t="s">
        <v>2667</v>
      </c>
      <c r="H356" s="10" t="s">
        <v>2668</v>
      </c>
      <c r="I356" s="10" t="s">
        <v>82</v>
      </c>
      <c r="J356" s="10"/>
      <c r="K356" s="10"/>
      <c r="L356" s="10" t="s">
        <v>1632</v>
      </c>
      <c r="M356" s="10" t="s">
        <v>2669</v>
      </c>
      <c r="N356" s="10" t="s">
        <v>55</v>
      </c>
      <c r="O356" s="10" t="str">
        <f>VLOOKUP(G356,'Sheet 1 (2)'!$H$4:$M$536,6,FALSE)</f>
        <v/>
      </c>
      <c r="P356" s="10" t="str">
        <f t="shared" si="67"/>
        <v/>
      </c>
      <c r="Q356" s="10" t="str">
        <f>VLOOKUP(G356,Hoja1!$C$4:$D$146,2,FALSE)</f>
        <v>0.3%*4399703**</v>
      </c>
      <c r="R356" s="10" t="s">
        <v>264</v>
      </c>
      <c r="S356" s="10" t="s">
        <v>55</v>
      </c>
      <c r="T356" s="10" t="str">
        <f>VLOOKUP(G356,'Sheet 1 (2)'!$H$4:$O$536,8,FALSE)</f>
        <v/>
      </c>
      <c r="U356" s="10" t="str">
        <f t="shared" si="69"/>
        <v/>
      </c>
      <c r="V356" s="10"/>
      <c r="W356" s="10" t="s">
        <v>55</v>
      </c>
      <c r="X356" s="10" t="str">
        <f>VLOOKUP(G356,'Sheet 1 (2)'!$H$4:$Q$536,10,FALSE)</f>
        <v/>
      </c>
      <c r="Y356" s="10" t="str">
        <f t="shared" si="61"/>
        <v/>
      </c>
      <c r="Z356" s="10" t="s">
        <v>2670</v>
      </c>
      <c r="AA356" s="10" t="s">
        <v>55</v>
      </c>
      <c r="AB356" s="10" t="str">
        <f>VLOOKUP(G356,'Sheet 1 (2)'!$H$4:$S$536,12,FALSE)</f>
        <v/>
      </c>
      <c r="AC356" s="10" t="str">
        <f t="shared" si="68"/>
        <v/>
      </c>
      <c r="AD356" s="10" t="s">
        <v>55</v>
      </c>
      <c r="AE356" s="10" t="str">
        <f>VLOOKUP(G356,'Sheet 1 (2)'!$H$4:$AF$536,25,FALSE)</f>
        <v/>
      </c>
      <c r="AF356" s="10" t="s">
        <v>2666</v>
      </c>
      <c r="AG356" s="10" t="str">
        <f t="shared" si="63"/>
        <v/>
      </c>
      <c r="AH356" s="10" t="s">
        <v>52</v>
      </c>
      <c r="AI356" s="10" t="str">
        <f>VLOOKUP(G356,'Sheet 1 (2)'!$H$4:$AG$536,26,FALSE)</f>
        <v/>
      </c>
      <c r="AJ356" s="10" t="s">
        <v>52</v>
      </c>
      <c r="AK356" s="10" t="s">
        <v>2622</v>
      </c>
      <c r="AL356" s="10" t="str">
        <f>VLOOKUP(G356,'Sheet 1 (2)'!$H$4:$AH$536,27,FALSE)</f>
        <v/>
      </c>
      <c r="AM356" s="10" t="str">
        <f t="shared" si="71"/>
        <v>ESPERA DE LA BASE DE DATOS DEL Mapa que identifica ámbitos con fuentes de exposición a agentes contaminantes a NIVEL DE EESS, elaborados por la Micro Red, Red o DIRESA. Solo nos mandaron por UBIGEO.</v>
      </c>
      <c r="AN356" s="10">
        <v>1</v>
      </c>
      <c r="AO356" s="10">
        <f t="shared" si="5"/>
        <v>0</v>
      </c>
      <c r="AP356" s="11"/>
      <c r="AQ356" s="11"/>
      <c r="AR356" s="11"/>
    </row>
    <row r="357" spans="1:44" ht="15.75" customHeight="1" x14ac:dyDescent="0.2">
      <c r="A357" s="10" t="s">
        <v>1401</v>
      </c>
      <c r="B357" s="10" t="s">
        <v>907</v>
      </c>
      <c r="C357" s="10" t="s">
        <v>1615</v>
      </c>
      <c r="D357" s="10" t="s">
        <v>937</v>
      </c>
      <c r="E357" s="10" t="s">
        <v>1616</v>
      </c>
      <c r="F357" s="10" t="s">
        <v>1008</v>
      </c>
      <c r="G357" s="10" t="s">
        <v>2671</v>
      </c>
      <c r="H357" s="10" t="s">
        <v>2672</v>
      </c>
      <c r="I357" s="10" t="s">
        <v>82</v>
      </c>
      <c r="J357" s="10"/>
      <c r="K357" s="10"/>
      <c r="L357" s="10" t="s">
        <v>1632</v>
      </c>
      <c r="M357" s="10" t="s">
        <v>2673</v>
      </c>
      <c r="N357" s="10" t="s">
        <v>55</v>
      </c>
      <c r="O357" s="10" t="str">
        <f>VLOOKUP(G357,'Sheet 1 (2)'!$H$4:$M$536,6,FALSE)</f>
        <v/>
      </c>
      <c r="P357" s="10" t="str">
        <f t="shared" si="67"/>
        <v/>
      </c>
      <c r="Q357" s="10" t="str">
        <f>VLOOKUP(G357,Hoja1!$C$4:$D$146,2,FALSE)</f>
        <v>0.3%*4399703)**</v>
      </c>
      <c r="R357" s="10" t="s">
        <v>264</v>
      </c>
      <c r="S357" s="10" t="s">
        <v>55</v>
      </c>
      <c r="T357" s="10" t="str">
        <f>VLOOKUP(G357,'Sheet 1 (2)'!$H$4:$O$536,8,FALSE)</f>
        <v/>
      </c>
      <c r="U357" s="10" t="str">
        <f t="shared" si="69"/>
        <v/>
      </c>
      <c r="V357" s="10"/>
      <c r="W357" s="10" t="s">
        <v>55</v>
      </c>
      <c r="X357" s="10" t="str">
        <f>VLOOKUP(G357,'Sheet 1 (2)'!$H$4:$Q$536,10,FALSE)</f>
        <v/>
      </c>
      <c r="Y357" s="10" t="str">
        <f t="shared" si="61"/>
        <v/>
      </c>
      <c r="Z357" s="10" t="s">
        <v>2674</v>
      </c>
      <c r="AA357" s="10" t="s">
        <v>55</v>
      </c>
      <c r="AB357" s="10" t="str">
        <f>VLOOKUP(G357,'Sheet 1 (2)'!$H$4:$S$536,12,FALSE)</f>
        <v/>
      </c>
      <c r="AC357" s="10" t="str">
        <f t="shared" si="68"/>
        <v/>
      </c>
      <c r="AD357" s="10" t="s">
        <v>55</v>
      </c>
      <c r="AE357" s="10" t="str">
        <f>VLOOKUP(G357,'Sheet 1 (2)'!$H$4:$AF$536,25,FALSE)</f>
        <v/>
      </c>
      <c r="AF357" s="10" t="s">
        <v>709</v>
      </c>
      <c r="AG357" s="10" t="str">
        <f t="shared" si="63"/>
        <v/>
      </c>
      <c r="AH357" s="10" t="s">
        <v>52</v>
      </c>
      <c r="AI357" s="10" t="str">
        <f>VLOOKUP(G357,'Sheet 1 (2)'!$H$4:$AG$536,26,FALSE)</f>
        <v/>
      </c>
      <c r="AJ357" s="10" t="s">
        <v>52</v>
      </c>
      <c r="AK357" s="10" t="s">
        <v>2622</v>
      </c>
      <c r="AL357" s="10" t="str">
        <f>VLOOKUP(G357,'Sheet 1 (2)'!$H$4:$AH$536,27,FALSE)</f>
        <v/>
      </c>
      <c r="AM357" s="10" t="str">
        <f t="shared" si="71"/>
        <v>ESPERA DE LA BASE DE DATOS DEL Mapa que identifica ámbitos con fuentes de exposición a agentes contaminantes a NIVEL DE EESS, elaborados por la Micro Red, Red o DIRESA. Solo nos mandaron por UBIGEO.</v>
      </c>
      <c r="AN357" s="10">
        <v>1</v>
      </c>
      <c r="AO357" s="10">
        <f t="shared" si="5"/>
        <v>0</v>
      </c>
      <c r="AP357" s="11"/>
      <c r="AQ357" s="11"/>
      <c r="AR357" s="11"/>
    </row>
    <row r="358" spans="1:44" ht="15.75" customHeight="1" x14ac:dyDescent="0.2">
      <c r="A358" s="10" t="s">
        <v>1401</v>
      </c>
      <c r="B358" s="10" t="s">
        <v>907</v>
      </c>
      <c r="C358" s="10" t="s">
        <v>1615</v>
      </c>
      <c r="D358" s="10" t="s">
        <v>937</v>
      </c>
      <c r="E358" s="10" t="s">
        <v>1616</v>
      </c>
      <c r="F358" s="10" t="s">
        <v>1008</v>
      </c>
      <c r="G358" s="10" t="s">
        <v>2675</v>
      </c>
      <c r="H358" s="10" t="s">
        <v>2676</v>
      </c>
      <c r="I358" s="10" t="s">
        <v>82</v>
      </c>
      <c r="J358" s="10"/>
      <c r="K358" s="10"/>
      <c r="L358" s="10" t="s">
        <v>1632</v>
      </c>
      <c r="M358" s="10" t="s">
        <v>2677</v>
      </c>
      <c r="N358" s="10" t="s">
        <v>55</v>
      </c>
      <c r="O358" s="10" t="str">
        <f>VLOOKUP(G358,'Sheet 1 (2)'!$H$4:$M$536,6,FALSE)</f>
        <v/>
      </c>
      <c r="P358" s="10" t="str">
        <f t="shared" si="67"/>
        <v/>
      </c>
      <c r="Q358" s="10" t="str">
        <f>VLOOKUP(G358,Hoja1!$C$4:$D$146,2,FALSE)</f>
        <v>0.3%*4399703)**</v>
      </c>
      <c r="R358" s="10" t="s">
        <v>264</v>
      </c>
      <c r="S358" s="10" t="s">
        <v>55</v>
      </c>
      <c r="T358" s="10" t="str">
        <f>VLOOKUP(G358,'Sheet 1 (2)'!$H$4:$O$536,8,FALSE)</f>
        <v/>
      </c>
      <c r="U358" s="10" t="str">
        <f t="shared" si="69"/>
        <v/>
      </c>
      <c r="V358" s="10"/>
      <c r="W358" s="10" t="s">
        <v>55</v>
      </c>
      <c r="X358" s="10" t="str">
        <f>VLOOKUP(G358,'Sheet 1 (2)'!$H$4:$Q$536,10,FALSE)</f>
        <v/>
      </c>
      <c r="Y358" s="10" t="str">
        <f t="shared" si="61"/>
        <v/>
      </c>
      <c r="Z358" s="10" t="s">
        <v>2674</v>
      </c>
      <c r="AA358" s="10" t="s">
        <v>55</v>
      </c>
      <c r="AB358" s="10" t="str">
        <f>VLOOKUP(G358,'Sheet 1 (2)'!$H$4:$S$536,12,FALSE)</f>
        <v/>
      </c>
      <c r="AC358" s="10" t="str">
        <f t="shared" si="68"/>
        <v/>
      </c>
      <c r="AD358" s="10" t="s">
        <v>55</v>
      </c>
      <c r="AE358" s="10" t="str">
        <f>VLOOKUP(G358,'Sheet 1 (2)'!$H$4:$AF$536,25,FALSE)</f>
        <v/>
      </c>
      <c r="AF358" s="10" t="s">
        <v>176</v>
      </c>
      <c r="AG358" s="10" t="str">
        <f t="shared" si="63"/>
        <v/>
      </c>
      <c r="AH358" s="10" t="s">
        <v>52</v>
      </c>
      <c r="AI358" s="10" t="str">
        <f>VLOOKUP(G358,'Sheet 1 (2)'!$H$4:$AG$536,26,FALSE)</f>
        <v/>
      </c>
      <c r="AJ358" s="10" t="s">
        <v>52</v>
      </c>
      <c r="AK358" s="10" t="s">
        <v>2622</v>
      </c>
      <c r="AL358" s="10" t="str">
        <f>VLOOKUP(G358,'Sheet 1 (2)'!$H$4:$AH$536,27,FALSE)</f>
        <v/>
      </c>
      <c r="AM358" s="10" t="str">
        <f t="shared" si="71"/>
        <v>ESPERA DE LA BASE DE DATOS DEL Mapa que identifica ámbitos con fuentes de exposición a agentes contaminantes a NIVEL DE EESS, elaborados por la Micro Red, Red o DIRESA. Solo nos mandaron por UBIGEO.</v>
      </c>
      <c r="AN358" s="10">
        <v>1</v>
      </c>
      <c r="AO358" s="10">
        <f t="shared" si="5"/>
        <v>0</v>
      </c>
      <c r="AP358" s="11"/>
      <c r="AQ358" s="11"/>
      <c r="AR358" s="11"/>
    </row>
    <row r="359" spans="1:44" ht="15.75" customHeight="1" x14ac:dyDescent="0.2">
      <c r="A359" s="10" t="s">
        <v>1401</v>
      </c>
      <c r="B359" s="10" t="s">
        <v>907</v>
      </c>
      <c r="C359" s="10" t="s">
        <v>1615</v>
      </c>
      <c r="D359" s="10" t="s">
        <v>937</v>
      </c>
      <c r="E359" s="10" t="s">
        <v>1616</v>
      </c>
      <c r="F359" s="10" t="s">
        <v>1008</v>
      </c>
      <c r="G359" s="10" t="s">
        <v>2678</v>
      </c>
      <c r="H359" s="10" t="s">
        <v>2679</v>
      </c>
      <c r="I359" s="10" t="s">
        <v>82</v>
      </c>
      <c r="J359" s="10"/>
      <c r="K359" s="10"/>
      <c r="L359" s="10" t="s">
        <v>1632</v>
      </c>
      <c r="M359" s="10" t="s">
        <v>2680</v>
      </c>
      <c r="N359" s="10" t="s">
        <v>55</v>
      </c>
      <c r="O359" s="10" t="str">
        <f>VLOOKUP(G359,'Sheet 1 (2)'!$H$4:$M$536,6,FALSE)</f>
        <v/>
      </c>
      <c r="P359" s="10" t="str">
        <f t="shared" si="67"/>
        <v/>
      </c>
      <c r="Q359" s="10" t="str">
        <f>VLOOKUP(G359,Hoja1!$C$4:$D$146,2,FALSE)</f>
        <v>0.3%*4399703)**</v>
      </c>
      <c r="R359" s="10" t="s">
        <v>264</v>
      </c>
      <c r="S359" s="10" t="s">
        <v>55</v>
      </c>
      <c r="T359" s="10" t="str">
        <f>VLOOKUP(G359,'Sheet 1 (2)'!$H$4:$O$536,8,FALSE)</f>
        <v/>
      </c>
      <c r="U359" s="10" t="str">
        <f t="shared" si="69"/>
        <v/>
      </c>
      <c r="V359" s="10"/>
      <c r="W359" s="10" t="s">
        <v>55</v>
      </c>
      <c r="X359" s="10" t="str">
        <f>VLOOKUP(G359,'Sheet 1 (2)'!$H$4:$Q$536,10,FALSE)</f>
        <v/>
      </c>
      <c r="Y359" s="10" t="str">
        <f t="shared" si="61"/>
        <v/>
      </c>
      <c r="Z359" s="10" t="s">
        <v>2681</v>
      </c>
      <c r="AA359" s="10" t="s">
        <v>55</v>
      </c>
      <c r="AB359" s="10" t="str">
        <f>VLOOKUP(G359,'Sheet 1 (2)'!$H$4:$S$536,12,FALSE)</f>
        <v/>
      </c>
      <c r="AC359" s="10" t="str">
        <f t="shared" si="68"/>
        <v/>
      </c>
      <c r="AD359" s="10" t="s">
        <v>55</v>
      </c>
      <c r="AE359" s="10" t="str">
        <f>VLOOKUP(G359,'Sheet 1 (2)'!$H$4:$AF$536,25,FALSE)</f>
        <v/>
      </c>
      <c r="AF359" s="10" t="s">
        <v>709</v>
      </c>
      <c r="AG359" s="10" t="str">
        <f t="shared" si="63"/>
        <v/>
      </c>
      <c r="AH359" s="10" t="s">
        <v>52</v>
      </c>
      <c r="AI359" s="10" t="str">
        <f>VLOOKUP(G359,'Sheet 1 (2)'!$H$4:$AG$536,26,FALSE)</f>
        <v/>
      </c>
      <c r="AJ359" s="10" t="s">
        <v>52</v>
      </c>
      <c r="AK359" s="10" t="s">
        <v>2622</v>
      </c>
      <c r="AL359" s="10" t="str">
        <f>VLOOKUP(G359,'Sheet 1 (2)'!$H$4:$AH$536,27,FALSE)</f>
        <v/>
      </c>
      <c r="AM359" s="10" t="str">
        <f t="shared" si="71"/>
        <v>ESPERA DE LA BASE DE DATOS DEL Mapa que identifica ámbitos con fuentes de exposición a agentes contaminantes a NIVEL DE EESS, elaborados por la Micro Red, Red o DIRESA. Solo nos mandaron por UBIGEO.</v>
      </c>
      <c r="AN359" s="10">
        <v>1</v>
      </c>
      <c r="AO359" s="10">
        <f t="shared" si="5"/>
        <v>0</v>
      </c>
      <c r="AP359" s="11"/>
      <c r="AQ359" s="11"/>
      <c r="AR359" s="11"/>
    </row>
    <row r="360" spans="1:44" ht="15.75" customHeight="1" x14ac:dyDescent="0.2">
      <c r="A360" s="10" t="s">
        <v>1401</v>
      </c>
      <c r="B360" s="10" t="s">
        <v>907</v>
      </c>
      <c r="C360" s="10" t="s">
        <v>1615</v>
      </c>
      <c r="D360" s="10" t="s">
        <v>937</v>
      </c>
      <c r="E360" s="10" t="s">
        <v>1616</v>
      </c>
      <c r="F360" s="10" t="s">
        <v>1008</v>
      </c>
      <c r="G360" s="10" t="s">
        <v>2682</v>
      </c>
      <c r="H360" s="10" t="s">
        <v>2683</v>
      </c>
      <c r="I360" s="10" t="s">
        <v>82</v>
      </c>
      <c r="J360" s="10"/>
      <c r="K360" s="10"/>
      <c r="L360" s="10" t="s">
        <v>1632</v>
      </c>
      <c r="M360" s="10" t="s">
        <v>2684</v>
      </c>
      <c r="N360" s="10" t="s">
        <v>55</v>
      </c>
      <c r="O360" s="10" t="str">
        <f>VLOOKUP(G360,'Sheet 1 (2)'!$H$4:$M$536,6,FALSE)</f>
        <v/>
      </c>
      <c r="P360" s="10" t="str">
        <f t="shared" si="67"/>
        <v/>
      </c>
      <c r="Q360" s="10" t="str">
        <f>VLOOKUP(G360,Hoja1!$C$4:$D$146,2,FALSE)</f>
        <v>11.35%*4399703)**</v>
      </c>
      <c r="R360" s="10" t="s">
        <v>264</v>
      </c>
      <c r="S360" s="10" t="s">
        <v>55</v>
      </c>
      <c r="T360" s="10" t="str">
        <f>VLOOKUP(G360,'Sheet 1 (2)'!$H$4:$O$536,8,FALSE)</f>
        <v/>
      </c>
      <c r="U360" s="10" t="str">
        <f t="shared" si="69"/>
        <v/>
      </c>
      <c r="V360" s="10"/>
      <c r="W360" s="10" t="s">
        <v>55</v>
      </c>
      <c r="X360" s="10" t="str">
        <f>VLOOKUP(G360,'Sheet 1 (2)'!$H$4:$Q$536,10,FALSE)</f>
        <v/>
      </c>
      <c r="Y360" s="10" t="str">
        <f t="shared" si="61"/>
        <v/>
      </c>
      <c r="Z360" s="10" t="s">
        <v>2681</v>
      </c>
      <c r="AA360" s="10" t="s">
        <v>55</v>
      </c>
      <c r="AB360" s="10" t="str">
        <f>VLOOKUP(G360,'Sheet 1 (2)'!$H$4:$S$536,12,FALSE)</f>
        <v/>
      </c>
      <c r="AC360" s="10" t="str">
        <f t="shared" si="68"/>
        <v/>
      </c>
      <c r="AD360" s="10" t="s">
        <v>55</v>
      </c>
      <c r="AE360" s="10" t="str">
        <f>VLOOKUP(G360,'Sheet 1 (2)'!$H$4:$AF$536,25,FALSE)</f>
        <v/>
      </c>
      <c r="AF360" s="10" t="s">
        <v>2685</v>
      </c>
      <c r="AG360" s="10" t="str">
        <f t="shared" si="63"/>
        <v/>
      </c>
      <c r="AH360" s="10" t="s">
        <v>52</v>
      </c>
      <c r="AI360" s="10" t="str">
        <f>VLOOKUP(G360,'Sheet 1 (2)'!$H$4:$AG$536,26,FALSE)</f>
        <v/>
      </c>
      <c r="AJ360" s="10" t="s">
        <v>52</v>
      </c>
      <c r="AK360" s="10" t="s">
        <v>2622</v>
      </c>
      <c r="AL360" s="10" t="str">
        <f>VLOOKUP(G360,'Sheet 1 (2)'!$H$4:$AH$536,27,FALSE)</f>
        <v/>
      </c>
      <c r="AM360" s="10" t="str">
        <f t="shared" si="71"/>
        <v>ESPERA DE LA BASE DE DATOS DEL Mapa que identifica ámbitos con fuentes de exposición a agentes contaminantes a NIVEL DE EESS, elaborados por la Micro Red, Red o DIRESA. Solo nos mandaron por UBIGEO.</v>
      </c>
      <c r="AN360" s="10">
        <v>1</v>
      </c>
      <c r="AO360" s="10">
        <f t="shared" si="5"/>
        <v>0</v>
      </c>
      <c r="AP360" s="11"/>
      <c r="AQ360" s="11"/>
      <c r="AR360" s="11"/>
    </row>
    <row r="361" spans="1:44" ht="15.75" customHeight="1" x14ac:dyDescent="0.2">
      <c r="A361" s="10" t="s">
        <v>1401</v>
      </c>
      <c r="B361" s="10" t="s">
        <v>907</v>
      </c>
      <c r="C361" s="10" t="s">
        <v>1615</v>
      </c>
      <c r="D361" s="10" t="s">
        <v>937</v>
      </c>
      <c r="E361" s="10" t="s">
        <v>1616</v>
      </c>
      <c r="F361" s="10" t="s">
        <v>1008</v>
      </c>
      <c r="G361" s="10" t="s">
        <v>2686</v>
      </c>
      <c r="H361" s="10" t="s">
        <v>2687</v>
      </c>
      <c r="I361" s="10" t="s">
        <v>82</v>
      </c>
      <c r="J361" s="10"/>
      <c r="K361" s="10"/>
      <c r="L361" s="10" t="s">
        <v>1632</v>
      </c>
      <c r="M361" s="10" t="s">
        <v>2688</v>
      </c>
      <c r="N361" s="10" t="s">
        <v>55</v>
      </c>
      <c r="O361" s="10" t="str">
        <f>VLOOKUP(G361,'Sheet 1 (2)'!$H$4:$M$536,6,FALSE)</f>
        <v/>
      </c>
      <c r="P361" s="10" t="str">
        <f t="shared" si="67"/>
        <v/>
      </c>
      <c r="Q361" s="10" t="str">
        <f>VLOOKUP(G361,Hoja1!$C$4:$D$146,2,FALSE)</f>
        <v>11.35%*4399703)**</v>
      </c>
      <c r="R361" s="10" t="s">
        <v>264</v>
      </c>
      <c r="S361" s="10" t="s">
        <v>55</v>
      </c>
      <c r="T361" s="10" t="str">
        <f>VLOOKUP(G361,'Sheet 1 (2)'!$H$4:$O$536,8,FALSE)</f>
        <v/>
      </c>
      <c r="U361" s="10" t="str">
        <f t="shared" si="69"/>
        <v/>
      </c>
      <c r="V361" s="10"/>
      <c r="W361" s="10" t="s">
        <v>55</v>
      </c>
      <c r="X361" s="10" t="str">
        <f>VLOOKUP(G361,'Sheet 1 (2)'!$H$4:$Q$536,10,FALSE)</f>
        <v/>
      </c>
      <c r="Y361" s="10" t="str">
        <f t="shared" si="61"/>
        <v/>
      </c>
      <c r="Z361" s="10" t="s">
        <v>2689</v>
      </c>
      <c r="AA361" s="10" t="s">
        <v>55</v>
      </c>
      <c r="AB361" s="10" t="str">
        <f>VLOOKUP(G361,'Sheet 1 (2)'!$H$4:$S$536,12,FALSE)</f>
        <v/>
      </c>
      <c r="AC361" s="10" t="str">
        <f t="shared" si="68"/>
        <v/>
      </c>
      <c r="AD361" s="10" t="s">
        <v>55</v>
      </c>
      <c r="AE361" s="10" t="str">
        <f>VLOOKUP(G361,'Sheet 1 (2)'!$H$4:$AF$536,25,FALSE)</f>
        <v/>
      </c>
      <c r="AF361" s="10" t="s">
        <v>709</v>
      </c>
      <c r="AG361" s="10" t="str">
        <f t="shared" si="63"/>
        <v/>
      </c>
      <c r="AH361" s="10" t="s">
        <v>52</v>
      </c>
      <c r="AI361" s="10" t="str">
        <f>VLOOKUP(G361,'Sheet 1 (2)'!$H$4:$AG$536,26,FALSE)</f>
        <v/>
      </c>
      <c r="AJ361" s="10" t="s">
        <v>52</v>
      </c>
      <c r="AK361" s="10" t="s">
        <v>2622</v>
      </c>
      <c r="AL361" s="10" t="str">
        <f>VLOOKUP(G361,'Sheet 1 (2)'!$H$4:$AH$536,27,FALSE)</f>
        <v/>
      </c>
      <c r="AM361" s="10" t="str">
        <f t="shared" si="71"/>
        <v>ESPERA DE LA BASE DE DATOS DEL Mapa que identifica ámbitos con fuentes de exposición a agentes contaminantes a NIVEL DE EESS, elaborados por la Micro Red, Red o DIRESA. Solo nos mandaron por UBIGEO.</v>
      </c>
      <c r="AN361" s="10">
        <v>1</v>
      </c>
      <c r="AO361" s="10">
        <f t="shared" si="5"/>
        <v>0</v>
      </c>
      <c r="AP361" s="11"/>
      <c r="AQ361" s="11"/>
      <c r="AR361" s="11"/>
    </row>
    <row r="362" spans="1:44" ht="15.75" customHeight="1" x14ac:dyDescent="0.2">
      <c r="A362" s="10" t="s">
        <v>1401</v>
      </c>
      <c r="B362" s="10" t="s">
        <v>907</v>
      </c>
      <c r="C362" s="10" t="s">
        <v>1615</v>
      </c>
      <c r="D362" s="10" t="s">
        <v>937</v>
      </c>
      <c r="E362" s="10" t="s">
        <v>1616</v>
      </c>
      <c r="F362" s="10" t="s">
        <v>1008</v>
      </c>
      <c r="G362" s="10" t="s">
        <v>2690</v>
      </c>
      <c r="H362" s="10" t="s">
        <v>2691</v>
      </c>
      <c r="I362" s="10" t="s">
        <v>82</v>
      </c>
      <c r="J362" s="10"/>
      <c r="K362" s="10"/>
      <c r="L362" s="10" t="s">
        <v>1632</v>
      </c>
      <c r="M362" s="10" t="s">
        <v>2692</v>
      </c>
      <c r="N362" s="10" t="s">
        <v>55</v>
      </c>
      <c r="O362" s="10" t="str">
        <f>VLOOKUP(G362,'Sheet 1 (2)'!$H$4:$M$536,6,FALSE)</f>
        <v/>
      </c>
      <c r="P362" s="10" t="str">
        <f t="shared" si="67"/>
        <v/>
      </c>
      <c r="Q362" s="10" t="str">
        <f>VLOOKUP(G362,Hoja1!$C$4:$D$146,2,FALSE)</f>
        <v>11.35%*4399703)**</v>
      </c>
      <c r="R362" s="10" t="s">
        <v>264</v>
      </c>
      <c r="S362" s="10" t="s">
        <v>55</v>
      </c>
      <c r="T362" s="10" t="str">
        <f>VLOOKUP(G362,'Sheet 1 (2)'!$H$4:$O$536,8,FALSE)</f>
        <v/>
      </c>
      <c r="U362" s="10" t="str">
        <f t="shared" si="69"/>
        <v/>
      </c>
      <c r="V362" s="10"/>
      <c r="W362" s="10" t="s">
        <v>55</v>
      </c>
      <c r="X362" s="10" t="str">
        <f>VLOOKUP(G362,'Sheet 1 (2)'!$H$4:$Q$536,10,FALSE)</f>
        <v/>
      </c>
      <c r="Y362" s="10" t="str">
        <f t="shared" si="61"/>
        <v/>
      </c>
      <c r="Z362" s="10" t="s">
        <v>2674</v>
      </c>
      <c r="AA362" s="10" t="s">
        <v>55</v>
      </c>
      <c r="AB362" s="10" t="str">
        <f>VLOOKUP(G362,'Sheet 1 (2)'!$H$4:$S$536,12,FALSE)</f>
        <v/>
      </c>
      <c r="AC362" s="10" t="str">
        <f t="shared" si="68"/>
        <v/>
      </c>
      <c r="AD362" s="10" t="s">
        <v>55</v>
      </c>
      <c r="AE362" s="10" t="str">
        <f>VLOOKUP(G362,'Sheet 1 (2)'!$H$4:$AF$536,25,FALSE)</f>
        <v/>
      </c>
      <c r="AF362" s="10" t="s">
        <v>176</v>
      </c>
      <c r="AG362" s="10" t="str">
        <f t="shared" si="63"/>
        <v/>
      </c>
      <c r="AH362" s="10" t="s">
        <v>52</v>
      </c>
      <c r="AI362" s="10" t="str">
        <f>VLOOKUP(G362,'Sheet 1 (2)'!$H$4:$AG$536,26,FALSE)</f>
        <v/>
      </c>
      <c r="AJ362" s="10" t="s">
        <v>52</v>
      </c>
      <c r="AK362" s="10" t="s">
        <v>2622</v>
      </c>
      <c r="AL362" s="10" t="str">
        <f>VLOOKUP(G362,'Sheet 1 (2)'!$H$4:$AH$536,27,FALSE)</f>
        <v/>
      </c>
      <c r="AM362" s="10" t="str">
        <f t="shared" si="71"/>
        <v>ESPERA DE LA BASE DE DATOS DEL Mapa que identifica ámbitos con fuentes de exposición a agentes contaminantes a NIVEL DE EESS, elaborados por la Micro Red, Red o DIRESA. Solo nos mandaron por UBIGEO.</v>
      </c>
      <c r="AN362" s="10">
        <v>1</v>
      </c>
      <c r="AO362" s="10">
        <f t="shared" si="5"/>
        <v>0</v>
      </c>
      <c r="AP362" s="11"/>
      <c r="AQ362" s="11"/>
      <c r="AR362" s="11"/>
    </row>
    <row r="363" spans="1:44" ht="15.75" customHeight="1" x14ac:dyDescent="0.2">
      <c r="A363" s="10" t="s">
        <v>1401</v>
      </c>
      <c r="B363" s="10" t="s">
        <v>907</v>
      </c>
      <c r="C363" s="10" t="s">
        <v>1615</v>
      </c>
      <c r="D363" s="10" t="s">
        <v>937</v>
      </c>
      <c r="E363" s="10" t="s">
        <v>1616</v>
      </c>
      <c r="F363" s="10" t="s">
        <v>1008</v>
      </c>
      <c r="G363" s="10" t="s">
        <v>2693</v>
      </c>
      <c r="H363" s="10" t="s">
        <v>2694</v>
      </c>
      <c r="I363" s="10" t="s">
        <v>82</v>
      </c>
      <c r="J363" s="10"/>
      <c r="K363" s="10"/>
      <c r="L363" s="10" t="s">
        <v>1632</v>
      </c>
      <c r="M363" s="10" t="s">
        <v>2695</v>
      </c>
      <c r="N363" s="10" t="s">
        <v>55</v>
      </c>
      <c r="O363" s="10" t="str">
        <f>VLOOKUP(G363,'Sheet 1 (2)'!$H$4:$M$536,6,FALSE)</f>
        <v/>
      </c>
      <c r="P363" s="10" t="str">
        <f t="shared" si="67"/>
        <v/>
      </c>
      <c r="Q363" s="10" t="str">
        <f>VLOOKUP(G363,Hoja1!$C$4:$D$146,2,FALSE)</f>
        <v>11.35%*4399703)**</v>
      </c>
      <c r="R363" s="10" t="s">
        <v>264</v>
      </c>
      <c r="S363" s="10" t="s">
        <v>55</v>
      </c>
      <c r="T363" s="10" t="str">
        <f>VLOOKUP(G363,'Sheet 1 (2)'!$H$4:$O$536,8,FALSE)</f>
        <v/>
      </c>
      <c r="U363" s="10" t="str">
        <f t="shared" si="69"/>
        <v/>
      </c>
      <c r="V363" s="10"/>
      <c r="W363" s="10" t="s">
        <v>55</v>
      </c>
      <c r="X363" s="10" t="str">
        <f>VLOOKUP(G363,'Sheet 1 (2)'!$H$4:$Q$536,10,FALSE)</f>
        <v/>
      </c>
      <c r="Y363" s="10" t="str">
        <f t="shared" si="61"/>
        <v/>
      </c>
      <c r="Z363" s="10" t="s">
        <v>2696</v>
      </c>
      <c r="AA363" s="10" t="s">
        <v>55</v>
      </c>
      <c r="AB363" s="10" t="str">
        <f>VLOOKUP(G363,'Sheet 1 (2)'!$H$4:$S$536,12,FALSE)</f>
        <v/>
      </c>
      <c r="AC363" s="10" t="str">
        <f t="shared" si="68"/>
        <v/>
      </c>
      <c r="AD363" s="10" t="s">
        <v>55</v>
      </c>
      <c r="AE363" s="10" t="str">
        <f>VLOOKUP(G363,'Sheet 1 (2)'!$H$4:$AF$536,25,FALSE)</f>
        <v/>
      </c>
      <c r="AF363" s="10" t="s">
        <v>709</v>
      </c>
      <c r="AG363" s="10" t="str">
        <f t="shared" si="63"/>
        <v/>
      </c>
      <c r="AH363" s="10" t="s">
        <v>52</v>
      </c>
      <c r="AI363" s="10" t="str">
        <f>VLOOKUP(G363,'Sheet 1 (2)'!$H$4:$AG$536,26,FALSE)</f>
        <v/>
      </c>
      <c r="AJ363" s="10" t="s">
        <v>52</v>
      </c>
      <c r="AK363" s="10" t="s">
        <v>2622</v>
      </c>
      <c r="AL363" s="10" t="str">
        <f>VLOOKUP(G363,'Sheet 1 (2)'!$H$4:$AH$536,27,FALSE)</f>
        <v/>
      </c>
      <c r="AM363" s="10" t="str">
        <f t="shared" si="71"/>
        <v>ESPERA DE LA BASE DE DATOS DEL Mapa que identifica ámbitos con fuentes de exposición a agentes contaminantes a NIVEL DE EESS, elaborados por la Micro Red, Red o DIRESA. Solo nos mandaron por UBIGEO.</v>
      </c>
      <c r="AN363" s="10">
        <v>1</v>
      </c>
      <c r="AO363" s="10">
        <f t="shared" si="5"/>
        <v>0</v>
      </c>
      <c r="AP363" s="11"/>
      <c r="AQ363" s="11"/>
      <c r="AR363" s="11"/>
    </row>
    <row r="364" spans="1:44" ht="15.75" customHeight="1" x14ac:dyDescent="0.2">
      <c r="A364" s="10" t="s">
        <v>1401</v>
      </c>
      <c r="B364" s="10" t="s">
        <v>907</v>
      </c>
      <c r="C364" s="10" t="s">
        <v>1615</v>
      </c>
      <c r="D364" s="10" t="s">
        <v>937</v>
      </c>
      <c r="E364" s="10" t="s">
        <v>1616</v>
      </c>
      <c r="F364" s="10" t="s">
        <v>1008</v>
      </c>
      <c r="G364" s="10" t="s">
        <v>2697</v>
      </c>
      <c r="H364" s="10" t="s">
        <v>2698</v>
      </c>
      <c r="I364" s="10" t="s">
        <v>82</v>
      </c>
      <c r="J364" s="10"/>
      <c r="K364" s="10"/>
      <c r="L364" s="10" t="s">
        <v>1632</v>
      </c>
      <c r="M364" s="10" t="s">
        <v>2699</v>
      </c>
      <c r="N364" s="10" t="s">
        <v>55</v>
      </c>
      <c r="O364" s="10" t="str">
        <f>VLOOKUP(G364,'Sheet 1 (2)'!$H$4:$M$536,6,FALSE)</f>
        <v/>
      </c>
      <c r="P364" s="10" t="str">
        <f t="shared" si="67"/>
        <v/>
      </c>
      <c r="Q364" s="10" t="str">
        <f>VLOOKUP(G364,Hoja1!$C$4:$D$146,2,FALSE)</f>
        <v>0.2%*4399703)**</v>
      </c>
      <c r="R364" s="10" t="s">
        <v>264</v>
      </c>
      <c r="S364" s="10" t="s">
        <v>55</v>
      </c>
      <c r="T364" s="10" t="str">
        <f>VLOOKUP(G364,'Sheet 1 (2)'!$H$4:$O$536,8,FALSE)</f>
        <v/>
      </c>
      <c r="U364" s="10" t="str">
        <f t="shared" si="69"/>
        <v/>
      </c>
      <c r="V364" s="10"/>
      <c r="W364" s="10" t="s">
        <v>55</v>
      </c>
      <c r="X364" s="10" t="str">
        <f>VLOOKUP(G364,'Sheet 1 (2)'!$H$4:$Q$536,10,FALSE)</f>
        <v/>
      </c>
      <c r="Y364" s="10" t="str">
        <f t="shared" si="61"/>
        <v/>
      </c>
      <c r="Z364" s="10" t="s">
        <v>2700</v>
      </c>
      <c r="AA364" s="10" t="s">
        <v>55</v>
      </c>
      <c r="AB364" s="10" t="str">
        <f>VLOOKUP(G364,'Sheet 1 (2)'!$H$4:$S$536,12,FALSE)</f>
        <v/>
      </c>
      <c r="AC364" s="10" t="str">
        <f t="shared" si="68"/>
        <v/>
      </c>
      <c r="AD364" s="10" t="s">
        <v>55</v>
      </c>
      <c r="AE364" s="10" t="str">
        <f>VLOOKUP(G364,'Sheet 1 (2)'!$H$4:$AF$536,25,FALSE)</f>
        <v/>
      </c>
      <c r="AF364" s="10" t="s">
        <v>2685</v>
      </c>
      <c r="AG364" s="10" t="str">
        <f t="shared" si="63"/>
        <v/>
      </c>
      <c r="AH364" s="10" t="s">
        <v>52</v>
      </c>
      <c r="AI364" s="10" t="str">
        <f>VLOOKUP(G364,'Sheet 1 (2)'!$H$4:$AG$536,26,FALSE)</f>
        <v/>
      </c>
      <c r="AJ364" s="10" t="s">
        <v>52</v>
      </c>
      <c r="AK364" s="10" t="s">
        <v>2622</v>
      </c>
      <c r="AL364" s="10" t="str">
        <f>VLOOKUP(G364,'Sheet 1 (2)'!$H$4:$AH$536,27,FALSE)</f>
        <v/>
      </c>
      <c r="AM364" s="10" t="str">
        <f t="shared" si="71"/>
        <v>ESPERA DE LA BASE DE DATOS DEL Mapa que identifica ámbitos con fuentes de exposición a agentes contaminantes a NIVEL DE EESS, elaborados por la Micro Red, Red o DIRESA. Solo nos mandaron por UBIGEO.</v>
      </c>
      <c r="AN364" s="10">
        <v>1</v>
      </c>
      <c r="AO364" s="10">
        <f t="shared" si="5"/>
        <v>0</v>
      </c>
      <c r="AP364" s="11"/>
      <c r="AQ364" s="11"/>
      <c r="AR364" s="11"/>
    </row>
    <row r="365" spans="1:44" ht="15.75" customHeight="1" x14ac:dyDescent="0.2">
      <c r="A365" s="10" t="s">
        <v>1401</v>
      </c>
      <c r="B365" s="10" t="s">
        <v>907</v>
      </c>
      <c r="C365" s="10" t="s">
        <v>1615</v>
      </c>
      <c r="D365" s="10" t="s">
        <v>937</v>
      </c>
      <c r="E365" s="10" t="s">
        <v>1616</v>
      </c>
      <c r="F365" s="10" t="s">
        <v>1008</v>
      </c>
      <c r="G365" s="10" t="s">
        <v>2701</v>
      </c>
      <c r="H365" s="10" t="s">
        <v>2702</v>
      </c>
      <c r="I365" s="10" t="s">
        <v>82</v>
      </c>
      <c r="J365" s="10"/>
      <c r="K365" s="10"/>
      <c r="L365" s="10" t="s">
        <v>1632</v>
      </c>
      <c r="M365" s="10" t="s">
        <v>2703</v>
      </c>
      <c r="N365" s="10" t="s">
        <v>55</v>
      </c>
      <c r="O365" s="10" t="str">
        <f>VLOOKUP(G365,'Sheet 1 (2)'!$H$4:$M$536,6,FALSE)</f>
        <v/>
      </c>
      <c r="P365" s="10" t="str">
        <f t="shared" si="67"/>
        <v/>
      </c>
      <c r="Q365" s="10" t="str">
        <f>VLOOKUP(G365,Hoja1!$C$4:$D$146,2,FALSE)</f>
        <v>0.2%*4399703)**</v>
      </c>
      <c r="R365" s="10" t="s">
        <v>264</v>
      </c>
      <c r="S365" s="10" t="s">
        <v>55</v>
      </c>
      <c r="T365" s="10" t="str">
        <f>VLOOKUP(G365,'Sheet 1 (2)'!$H$4:$O$536,8,FALSE)</f>
        <v/>
      </c>
      <c r="U365" s="10" t="str">
        <f t="shared" si="69"/>
        <v/>
      </c>
      <c r="V365" s="10"/>
      <c r="W365" s="10" t="s">
        <v>55</v>
      </c>
      <c r="X365" s="10" t="str">
        <f>VLOOKUP(G365,'Sheet 1 (2)'!$H$4:$Q$536,10,FALSE)</f>
        <v/>
      </c>
      <c r="Y365" s="10" t="str">
        <f t="shared" si="61"/>
        <v/>
      </c>
      <c r="Z365" s="10" t="s">
        <v>2704</v>
      </c>
      <c r="AA365" s="10" t="s">
        <v>55</v>
      </c>
      <c r="AB365" s="10" t="str">
        <f>VLOOKUP(G365,'Sheet 1 (2)'!$H$4:$S$536,12,FALSE)</f>
        <v/>
      </c>
      <c r="AC365" s="10" t="str">
        <f t="shared" si="68"/>
        <v/>
      </c>
      <c r="AD365" s="10" t="s">
        <v>55</v>
      </c>
      <c r="AE365" s="10" t="str">
        <f>VLOOKUP(G365,'Sheet 1 (2)'!$H$4:$AF$536,25,FALSE)</f>
        <v/>
      </c>
      <c r="AF365" s="10" t="s">
        <v>187</v>
      </c>
      <c r="AG365" s="10" t="str">
        <f t="shared" si="63"/>
        <v/>
      </c>
      <c r="AH365" s="10" t="s">
        <v>52</v>
      </c>
      <c r="AI365" s="10" t="str">
        <f>VLOOKUP(G365,'Sheet 1 (2)'!$H$4:$AG$536,26,FALSE)</f>
        <v/>
      </c>
      <c r="AJ365" s="10" t="s">
        <v>52</v>
      </c>
      <c r="AK365" s="10" t="s">
        <v>2622</v>
      </c>
      <c r="AL365" s="10" t="str">
        <f>VLOOKUP(G365,'Sheet 1 (2)'!$H$4:$AH$536,27,FALSE)</f>
        <v/>
      </c>
      <c r="AM365" s="10" t="str">
        <f t="shared" si="71"/>
        <v>ESPERA DE LA BASE DE DATOS DEL Mapa que identifica ámbitos con fuentes de exposición a agentes contaminantes a NIVEL DE EESS, elaborados por la Micro Red, Red o DIRESA. Solo nos mandaron por UBIGEO.</v>
      </c>
      <c r="AN365" s="10">
        <v>1</v>
      </c>
      <c r="AO365" s="10">
        <f t="shared" si="5"/>
        <v>0</v>
      </c>
      <c r="AP365" s="11"/>
      <c r="AQ365" s="11"/>
      <c r="AR365" s="11"/>
    </row>
    <row r="366" spans="1:44" ht="15.75" customHeight="1" x14ac:dyDescent="0.2">
      <c r="A366" s="10" t="s">
        <v>1401</v>
      </c>
      <c r="B366" s="10" t="s">
        <v>907</v>
      </c>
      <c r="C366" s="10" t="s">
        <v>1615</v>
      </c>
      <c r="D366" s="10" t="s">
        <v>937</v>
      </c>
      <c r="E366" s="10" t="s">
        <v>1616</v>
      </c>
      <c r="F366" s="10" t="s">
        <v>1008</v>
      </c>
      <c r="G366" s="10" t="s">
        <v>2705</v>
      </c>
      <c r="H366" s="10" t="s">
        <v>2706</v>
      </c>
      <c r="I366" s="10" t="s">
        <v>82</v>
      </c>
      <c r="J366" s="10"/>
      <c r="K366" s="10"/>
      <c r="L366" s="10" t="s">
        <v>1632</v>
      </c>
      <c r="M366" s="10" t="s">
        <v>2707</v>
      </c>
      <c r="N366" s="10" t="s">
        <v>55</v>
      </c>
      <c r="O366" s="10" t="str">
        <f>VLOOKUP(G366,'Sheet 1 (2)'!$H$4:$M$536,6,FALSE)</f>
        <v/>
      </c>
      <c r="P366" s="10" t="str">
        <f t="shared" si="67"/>
        <v/>
      </c>
      <c r="Q366" s="10" t="str">
        <f>VLOOKUP(G366,Hoja1!$C$4:$D$146,2,FALSE)</f>
        <v>0.2%*4399703)**</v>
      </c>
      <c r="R366" s="10" t="s">
        <v>264</v>
      </c>
      <c r="S366" s="10" t="s">
        <v>55</v>
      </c>
      <c r="T366" s="10" t="str">
        <f>VLOOKUP(G366,'Sheet 1 (2)'!$H$4:$O$536,8,FALSE)</f>
        <v/>
      </c>
      <c r="U366" s="10" t="str">
        <f t="shared" si="69"/>
        <v/>
      </c>
      <c r="V366" s="10"/>
      <c r="W366" s="10" t="s">
        <v>55</v>
      </c>
      <c r="X366" s="10" t="str">
        <f>VLOOKUP(G366,'Sheet 1 (2)'!$H$4:$Q$536,10,FALSE)</f>
        <v/>
      </c>
      <c r="Y366" s="10" t="str">
        <f t="shared" si="61"/>
        <v/>
      </c>
      <c r="Z366" s="10" t="s">
        <v>2700</v>
      </c>
      <c r="AA366" s="10" t="s">
        <v>55</v>
      </c>
      <c r="AB366" s="10" t="str">
        <f>VLOOKUP(G366,'Sheet 1 (2)'!$H$4:$S$536,12,FALSE)</f>
        <v/>
      </c>
      <c r="AC366" s="10" t="str">
        <f t="shared" si="68"/>
        <v/>
      </c>
      <c r="AD366" s="10" t="s">
        <v>55</v>
      </c>
      <c r="AE366" s="10" t="str">
        <f>VLOOKUP(G366,'Sheet 1 (2)'!$H$4:$AF$536,25,FALSE)</f>
        <v/>
      </c>
      <c r="AF366" s="10" t="s">
        <v>187</v>
      </c>
      <c r="AG366" s="10" t="str">
        <f t="shared" si="63"/>
        <v/>
      </c>
      <c r="AH366" s="10" t="s">
        <v>52</v>
      </c>
      <c r="AI366" s="10" t="str">
        <f>VLOOKUP(G366,'Sheet 1 (2)'!$H$4:$AG$536,26,FALSE)</f>
        <v/>
      </c>
      <c r="AJ366" s="10" t="s">
        <v>52</v>
      </c>
      <c r="AK366" s="10" t="s">
        <v>2622</v>
      </c>
      <c r="AL366" s="10" t="str">
        <f>VLOOKUP(G366,'Sheet 1 (2)'!$H$4:$AH$536,27,FALSE)</f>
        <v/>
      </c>
      <c r="AM366" s="10" t="str">
        <f t="shared" si="71"/>
        <v>ESPERA DE LA BASE DE DATOS DEL Mapa que identifica ámbitos con fuentes de exposición a agentes contaminantes a NIVEL DE EESS, elaborados por la Micro Red, Red o DIRESA. Solo nos mandaron por UBIGEO.</v>
      </c>
      <c r="AN366" s="10">
        <v>1</v>
      </c>
      <c r="AO366" s="10">
        <f t="shared" si="5"/>
        <v>0</v>
      </c>
      <c r="AP366" s="11"/>
      <c r="AQ366" s="11"/>
      <c r="AR366" s="11"/>
    </row>
    <row r="367" spans="1:44" ht="15.75" customHeight="1" x14ac:dyDescent="0.2">
      <c r="A367" s="10" t="s">
        <v>1401</v>
      </c>
      <c r="B367" s="10" t="s">
        <v>907</v>
      </c>
      <c r="C367" s="10" t="s">
        <v>1615</v>
      </c>
      <c r="D367" s="10" t="s">
        <v>937</v>
      </c>
      <c r="E367" s="10" t="s">
        <v>1616</v>
      </c>
      <c r="F367" s="10" t="s">
        <v>1008</v>
      </c>
      <c r="G367" s="10" t="s">
        <v>2709</v>
      </c>
      <c r="H367" s="10" t="s">
        <v>2710</v>
      </c>
      <c r="I367" s="10" t="s">
        <v>82</v>
      </c>
      <c r="J367" s="10"/>
      <c r="K367" s="10"/>
      <c r="L367" s="10" t="s">
        <v>1632</v>
      </c>
      <c r="M367" s="10" t="s">
        <v>2711</v>
      </c>
      <c r="N367" s="10" t="s">
        <v>55</v>
      </c>
      <c r="O367" s="10" t="str">
        <f>VLOOKUP(G367,'Sheet 1 (2)'!$H$4:$M$536,6,FALSE)</f>
        <v/>
      </c>
      <c r="P367" s="10" t="str">
        <f t="shared" si="67"/>
        <v/>
      </c>
      <c r="Q367" s="10" t="str">
        <f>VLOOKUP(G367,Hoja1!$C$4:$D$146,2,FALSE)</f>
        <v>0.2%*4399703)**</v>
      </c>
      <c r="R367" s="10" t="s">
        <v>264</v>
      </c>
      <c r="S367" s="10" t="s">
        <v>55</v>
      </c>
      <c r="T367" s="10" t="str">
        <f>VLOOKUP(G367,'Sheet 1 (2)'!$H$4:$O$536,8,FALSE)</f>
        <v/>
      </c>
      <c r="U367" s="10" t="str">
        <f t="shared" si="69"/>
        <v/>
      </c>
      <c r="V367" s="10"/>
      <c r="W367" s="10" t="s">
        <v>55</v>
      </c>
      <c r="X367" s="10" t="str">
        <f>VLOOKUP(G367,'Sheet 1 (2)'!$H$4:$Q$536,10,FALSE)</f>
        <v/>
      </c>
      <c r="Y367" s="10" t="str">
        <f t="shared" si="61"/>
        <v/>
      </c>
      <c r="Z367" s="10" t="s">
        <v>2712</v>
      </c>
      <c r="AA367" s="10" t="s">
        <v>55</v>
      </c>
      <c r="AB367" s="10" t="str">
        <f>VLOOKUP(G367,'Sheet 1 (2)'!$H$4:$S$536,12,FALSE)</f>
        <v/>
      </c>
      <c r="AC367" s="10" t="str">
        <f t="shared" si="68"/>
        <v/>
      </c>
      <c r="AD367" s="10" t="s">
        <v>55</v>
      </c>
      <c r="AE367" s="10" t="str">
        <f>VLOOKUP(G367,'Sheet 1 (2)'!$H$4:$AF$536,25,FALSE)</f>
        <v/>
      </c>
      <c r="AF367" s="10" t="s">
        <v>709</v>
      </c>
      <c r="AG367" s="10" t="str">
        <f t="shared" si="63"/>
        <v/>
      </c>
      <c r="AH367" s="10" t="s">
        <v>52</v>
      </c>
      <c r="AI367" s="10" t="str">
        <f>VLOOKUP(G367,'Sheet 1 (2)'!$H$4:$AG$536,26,FALSE)</f>
        <v/>
      </c>
      <c r="AJ367" s="10" t="s">
        <v>52</v>
      </c>
      <c r="AK367" s="10" t="s">
        <v>2622</v>
      </c>
      <c r="AL367" s="10" t="str">
        <f>VLOOKUP(G367,'Sheet 1 (2)'!$H$4:$AH$536,27,FALSE)</f>
        <v/>
      </c>
      <c r="AM367" s="10" t="str">
        <f t="shared" si="71"/>
        <v>ESPERA DE LA BASE DE DATOS DEL Mapa que identifica ámbitos con fuentes de exposición a agentes contaminantes a NIVEL DE EESS, elaborados por la Micro Red, Red o DIRESA. Solo nos mandaron por UBIGEO.</v>
      </c>
      <c r="AN367" s="10">
        <v>1</v>
      </c>
      <c r="AO367" s="10">
        <f t="shared" si="5"/>
        <v>0</v>
      </c>
      <c r="AP367" s="11"/>
      <c r="AQ367" s="11"/>
      <c r="AR367" s="11"/>
    </row>
    <row r="368" spans="1:44" ht="15.75" customHeight="1" x14ac:dyDescent="0.2">
      <c r="A368" s="10" t="s">
        <v>1401</v>
      </c>
      <c r="B368" s="10" t="s">
        <v>907</v>
      </c>
      <c r="C368" s="10" t="s">
        <v>1406</v>
      </c>
      <c r="D368" s="10" t="s">
        <v>923</v>
      </c>
      <c r="E368" s="10" t="s">
        <v>1408</v>
      </c>
      <c r="F368" s="10" t="s">
        <v>989</v>
      </c>
      <c r="G368" s="10" t="s">
        <v>2713</v>
      </c>
      <c r="H368" s="10" t="s">
        <v>2714</v>
      </c>
      <c r="I368" s="10" t="s">
        <v>82</v>
      </c>
      <c r="J368" s="10"/>
      <c r="K368" s="10"/>
      <c r="L368" s="10" t="s">
        <v>493</v>
      </c>
      <c r="M368" s="10" t="s">
        <v>2715</v>
      </c>
      <c r="N368" s="10" t="s">
        <v>55</v>
      </c>
      <c r="O368" s="10" t="str">
        <f>VLOOKUP(G368,'Sheet 1 (2)'!$H$4:$M$536,6,FALSE)</f>
        <v/>
      </c>
      <c r="P368" s="10" t="str">
        <f t="shared" si="67"/>
        <v/>
      </c>
      <c r="Q368" s="10">
        <f>VLOOKUP(G368,Hoja1!$C$4:$D$146,2,FALSE)</f>
        <v>0</v>
      </c>
      <c r="R368" s="10" t="s">
        <v>1415</v>
      </c>
      <c r="S368" s="10" t="s">
        <v>55</v>
      </c>
      <c r="T368" s="10" t="str">
        <f>VLOOKUP(G368,'Sheet 1 (2)'!$H$4:$O$536,8,FALSE)</f>
        <v/>
      </c>
      <c r="U368" s="10" t="str">
        <f t="shared" si="69"/>
        <v/>
      </c>
      <c r="V368" s="10"/>
      <c r="W368" s="10" t="s">
        <v>55</v>
      </c>
      <c r="X368" s="10" t="str">
        <f>VLOOKUP(G368,'Sheet 1 (2)'!$H$4:$Q$536,10,FALSE)</f>
        <v/>
      </c>
      <c r="Y368" s="10" t="str">
        <f t="shared" si="61"/>
        <v/>
      </c>
      <c r="Z368" s="10" t="s">
        <v>2716</v>
      </c>
      <c r="AA368" s="10" t="s">
        <v>55</v>
      </c>
      <c r="AB368" s="10" t="str">
        <f>VLOOKUP(G368,'Sheet 1 (2)'!$H$4:$S$536,12,FALSE)</f>
        <v/>
      </c>
      <c r="AC368" s="10" t="str">
        <f t="shared" si="68"/>
        <v/>
      </c>
      <c r="AD368" s="10" t="s">
        <v>55</v>
      </c>
      <c r="AE368" s="10" t="str">
        <f>VLOOKUP(G368,'Sheet 1 (2)'!$H$4:$AF$536,25,FALSE)</f>
        <v/>
      </c>
      <c r="AF368" s="10" t="s">
        <v>120</v>
      </c>
      <c r="AG368" s="10" t="str">
        <f t="shared" si="63"/>
        <v/>
      </c>
      <c r="AH368" s="10" t="s">
        <v>52</v>
      </c>
      <c r="AI368" s="10" t="str">
        <f>VLOOKUP(G368,'Sheet 1 (2)'!$H$4:$AG$536,26,FALSE)</f>
        <v/>
      </c>
      <c r="AJ368" s="12" t="s">
        <v>82</v>
      </c>
      <c r="AK368" s="10" t="s">
        <v>1439</v>
      </c>
      <c r="AL368" s="10" t="str">
        <f>VLOOKUP(G368,'Sheet 1 (2)'!$H$4:$AH$536,27,FALSE)</f>
        <v/>
      </c>
      <c r="AM368" s="10" t="s">
        <v>2717</v>
      </c>
      <c r="AN368" s="10">
        <v>1</v>
      </c>
      <c r="AO368" s="10">
        <f t="shared" si="5"/>
        <v>1</v>
      </c>
      <c r="AP368" s="11" t="s">
        <v>82</v>
      </c>
      <c r="AQ368" s="11" t="s">
        <v>82</v>
      </c>
      <c r="AR368" s="11" t="s">
        <v>82</v>
      </c>
    </row>
    <row r="369" spans="1:44" ht="15.75" customHeight="1" x14ac:dyDescent="0.2">
      <c r="A369" s="10" t="s">
        <v>1401</v>
      </c>
      <c r="B369" s="10" t="s">
        <v>907</v>
      </c>
      <c r="C369" s="10" t="s">
        <v>1406</v>
      </c>
      <c r="D369" s="10" t="s">
        <v>923</v>
      </c>
      <c r="E369" s="10" t="s">
        <v>1408</v>
      </c>
      <c r="F369" s="10" t="s">
        <v>989</v>
      </c>
      <c r="G369" s="10" t="s">
        <v>2718</v>
      </c>
      <c r="H369" s="10" t="s">
        <v>2719</v>
      </c>
      <c r="I369" s="10" t="s">
        <v>82</v>
      </c>
      <c r="J369" s="10"/>
      <c r="K369" s="10"/>
      <c r="L369" s="10" t="s">
        <v>493</v>
      </c>
      <c r="M369" s="10" t="s">
        <v>2720</v>
      </c>
      <c r="N369" s="10" t="s">
        <v>55</v>
      </c>
      <c r="O369" s="10" t="str">
        <f>VLOOKUP(G369,'Sheet 1 (2)'!$H$4:$M$536,6,FALSE)</f>
        <v/>
      </c>
      <c r="P369" s="10" t="str">
        <f t="shared" si="67"/>
        <v/>
      </c>
      <c r="Q369" s="10">
        <f>VLOOKUP(G369,Hoja1!$C$4:$D$146,2,FALSE)</f>
        <v>0</v>
      </c>
      <c r="R369" s="10" t="s">
        <v>1415</v>
      </c>
      <c r="S369" s="10" t="s">
        <v>55</v>
      </c>
      <c r="T369" s="10" t="str">
        <f>VLOOKUP(G369,'Sheet 1 (2)'!$H$4:$O$536,8,FALSE)</f>
        <v/>
      </c>
      <c r="U369" s="10" t="str">
        <f t="shared" si="69"/>
        <v/>
      </c>
      <c r="V369" s="10"/>
      <c r="W369" s="10" t="s">
        <v>55</v>
      </c>
      <c r="X369" s="10" t="str">
        <f>VLOOKUP(G369,'Sheet 1 (2)'!$H$4:$Q$536,10,FALSE)</f>
        <v/>
      </c>
      <c r="Y369" s="10" t="str">
        <f t="shared" si="61"/>
        <v/>
      </c>
      <c r="Z369" s="10" t="s">
        <v>2721</v>
      </c>
      <c r="AA369" s="10" t="s">
        <v>55</v>
      </c>
      <c r="AB369" s="10" t="str">
        <f>VLOOKUP(G369,'Sheet 1 (2)'!$H$4:$S$536,12,FALSE)</f>
        <v/>
      </c>
      <c r="AC369" s="10" t="str">
        <f t="shared" si="68"/>
        <v/>
      </c>
      <c r="AD369" s="10" t="s">
        <v>55</v>
      </c>
      <c r="AE369" s="10" t="str">
        <f>VLOOKUP(G369,'Sheet 1 (2)'!$H$4:$AF$536,25,FALSE)</f>
        <v/>
      </c>
      <c r="AF369" s="10" t="s">
        <v>120</v>
      </c>
      <c r="AG369" s="10" t="str">
        <f t="shared" si="63"/>
        <v/>
      </c>
      <c r="AH369" s="10" t="s">
        <v>52</v>
      </c>
      <c r="AI369" s="10" t="str">
        <f>VLOOKUP(G369,'Sheet 1 (2)'!$H$4:$AG$536,26,FALSE)</f>
        <v/>
      </c>
      <c r="AJ369" s="12" t="s">
        <v>82</v>
      </c>
      <c r="AK369" s="10" t="s">
        <v>1439</v>
      </c>
      <c r="AL369" s="10" t="str">
        <f>VLOOKUP(G369,'Sheet 1 (2)'!$H$4:$AH$536,27,FALSE)</f>
        <v/>
      </c>
      <c r="AM369" s="10"/>
      <c r="AN369" s="10">
        <v>1</v>
      </c>
      <c r="AO369" s="10">
        <f t="shared" si="5"/>
        <v>1</v>
      </c>
      <c r="AP369" s="11" t="s">
        <v>82</v>
      </c>
      <c r="AQ369" s="11" t="s">
        <v>82</v>
      </c>
      <c r="AR369" s="11" t="s">
        <v>82</v>
      </c>
    </row>
    <row r="370" spans="1:44" ht="15.75" customHeight="1" x14ac:dyDescent="0.2">
      <c r="A370" s="10" t="s">
        <v>1401</v>
      </c>
      <c r="B370" s="10" t="s">
        <v>907</v>
      </c>
      <c r="C370" s="10" t="s">
        <v>1406</v>
      </c>
      <c r="D370" s="10" t="s">
        <v>923</v>
      </c>
      <c r="E370" s="10" t="s">
        <v>1408</v>
      </c>
      <c r="F370" s="10" t="s">
        <v>989</v>
      </c>
      <c r="G370" s="10" t="s">
        <v>2722</v>
      </c>
      <c r="H370" s="10" t="s">
        <v>2723</v>
      </c>
      <c r="I370" s="10" t="s">
        <v>82</v>
      </c>
      <c r="J370" s="10"/>
      <c r="K370" s="10"/>
      <c r="L370" s="10" t="s">
        <v>493</v>
      </c>
      <c r="M370" s="10" t="s">
        <v>2724</v>
      </c>
      <c r="N370" s="10" t="s">
        <v>55</v>
      </c>
      <c r="O370" s="10" t="str">
        <f>VLOOKUP(G370,'Sheet 1 (2)'!$H$4:$M$536,6,FALSE)</f>
        <v/>
      </c>
      <c r="P370" s="10" t="str">
        <f t="shared" si="67"/>
        <v/>
      </c>
      <c r="Q370" s="10">
        <f>VLOOKUP(G370,Hoja1!$C$4:$D$146,2,FALSE)</f>
        <v>0</v>
      </c>
      <c r="R370" s="10" t="s">
        <v>1415</v>
      </c>
      <c r="S370" s="10" t="s">
        <v>55</v>
      </c>
      <c r="T370" s="10" t="str">
        <f>VLOOKUP(G370,'Sheet 1 (2)'!$H$4:$O$536,8,FALSE)</f>
        <v/>
      </c>
      <c r="U370" s="10" t="str">
        <f t="shared" si="69"/>
        <v/>
      </c>
      <c r="V370" s="10"/>
      <c r="W370" s="10" t="s">
        <v>55</v>
      </c>
      <c r="X370" s="10" t="str">
        <f>VLOOKUP(G370,'Sheet 1 (2)'!$H$4:$Q$536,10,FALSE)</f>
        <v/>
      </c>
      <c r="Y370" s="10" t="str">
        <f t="shared" si="61"/>
        <v/>
      </c>
      <c r="Z370" s="10" t="s">
        <v>2726</v>
      </c>
      <c r="AA370" s="10" t="s">
        <v>55</v>
      </c>
      <c r="AB370" s="10" t="str">
        <f>VLOOKUP(G370,'Sheet 1 (2)'!$H$4:$S$536,12,FALSE)</f>
        <v/>
      </c>
      <c r="AC370" s="10" t="str">
        <f t="shared" si="68"/>
        <v/>
      </c>
      <c r="AD370" s="10" t="s">
        <v>55</v>
      </c>
      <c r="AE370" s="10" t="str">
        <f>VLOOKUP(G370,'Sheet 1 (2)'!$H$4:$AF$536,25,FALSE)</f>
        <v/>
      </c>
      <c r="AF370" s="10" t="s">
        <v>120</v>
      </c>
      <c r="AG370" s="10" t="str">
        <f t="shared" si="63"/>
        <v/>
      </c>
      <c r="AH370" s="10" t="s">
        <v>52</v>
      </c>
      <c r="AI370" s="10" t="str">
        <f>VLOOKUP(G370,'Sheet 1 (2)'!$H$4:$AG$536,26,FALSE)</f>
        <v/>
      </c>
      <c r="AJ370" s="12" t="s">
        <v>82</v>
      </c>
      <c r="AK370" s="10" t="s">
        <v>1439</v>
      </c>
      <c r="AL370" s="10" t="str">
        <f>VLOOKUP(G370,'Sheet 1 (2)'!$H$4:$AH$536,27,FALSE)</f>
        <v/>
      </c>
      <c r="AM370" s="10" t="s">
        <v>2729</v>
      </c>
      <c r="AN370" s="10">
        <v>1</v>
      </c>
      <c r="AO370" s="10">
        <f t="shared" si="5"/>
        <v>1</v>
      </c>
      <c r="AP370" s="11" t="s">
        <v>82</v>
      </c>
      <c r="AQ370" s="11" t="s">
        <v>82</v>
      </c>
      <c r="AR370" s="11" t="s">
        <v>82</v>
      </c>
    </row>
    <row r="371" spans="1:44" ht="15.75" customHeight="1" x14ac:dyDescent="0.2">
      <c r="A371" s="10" t="s">
        <v>1401</v>
      </c>
      <c r="B371" s="10" t="s">
        <v>907</v>
      </c>
      <c r="C371" s="10" t="s">
        <v>1406</v>
      </c>
      <c r="D371" s="10" t="s">
        <v>923</v>
      </c>
      <c r="E371" s="10" t="s">
        <v>1408</v>
      </c>
      <c r="F371" s="10" t="s">
        <v>989</v>
      </c>
      <c r="G371" s="10" t="s">
        <v>2730</v>
      </c>
      <c r="H371" s="10" t="s">
        <v>2731</v>
      </c>
      <c r="I371" s="10" t="s">
        <v>82</v>
      </c>
      <c r="J371" s="10"/>
      <c r="K371" s="10"/>
      <c r="L371" s="10" t="s">
        <v>493</v>
      </c>
      <c r="M371" s="10" t="s">
        <v>2732</v>
      </c>
      <c r="N371" s="10" t="s">
        <v>55</v>
      </c>
      <c r="O371" s="10" t="str">
        <f>VLOOKUP(G371,'Sheet 1 (2)'!$H$4:$M$536,6,FALSE)</f>
        <v/>
      </c>
      <c r="P371" s="10" t="str">
        <f t="shared" si="67"/>
        <v/>
      </c>
      <c r="Q371" s="10">
        <f>VLOOKUP(G371,Hoja1!$C$4:$D$146,2,FALSE)</f>
        <v>0</v>
      </c>
      <c r="R371" s="10" t="s">
        <v>1415</v>
      </c>
      <c r="S371" s="10" t="s">
        <v>55</v>
      </c>
      <c r="T371" s="10" t="str">
        <f>VLOOKUP(G371,'Sheet 1 (2)'!$H$4:$O$536,8,FALSE)</f>
        <v/>
      </c>
      <c r="U371" s="10" t="str">
        <f t="shared" si="69"/>
        <v/>
      </c>
      <c r="V371" s="10"/>
      <c r="W371" s="10" t="s">
        <v>55</v>
      </c>
      <c r="X371" s="10" t="str">
        <f>VLOOKUP(G371,'Sheet 1 (2)'!$H$4:$Q$536,10,FALSE)</f>
        <v/>
      </c>
      <c r="Y371" s="10" t="str">
        <f t="shared" si="61"/>
        <v/>
      </c>
      <c r="Z371" s="10" t="s">
        <v>2736</v>
      </c>
      <c r="AA371" s="10" t="s">
        <v>55</v>
      </c>
      <c r="AB371" s="10" t="str">
        <f>VLOOKUP(G371,'Sheet 1 (2)'!$H$4:$S$536,12,FALSE)</f>
        <v/>
      </c>
      <c r="AC371" s="10" t="str">
        <f t="shared" si="68"/>
        <v/>
      </c>
      <c r="AD371" s="10" t="s">
        <v>55</v>
      </c>
      <c r="AE371" s="10" t="str">
        <f>VLOOKUP(G371,'Sheet 1 (2)'!$H$4:$AF$536,25,FALSE)</f>
        <v/>
      </c>
      <c r="AF371" s="10" t="s">
        <v>120</v>
      </c>
      <c r="AG371" s="10" t="str">
        <f t="shared" si="63"/>
        <v/>
      </c>
      <c r="AH371" s="10" t="s">
        <v>52</v>
      </c>
      <c r="AI371" s="10" t="str">
        <f>VLOOKUP(G371,'Sheet 1 (2)'!$H$4:$AG$536,26,FALSE)</f>
        <v/>
      </c>
      <c r="AJ371" s="12" t="s">
        <v>82</v>
      </c>
      <c r="AK371" s="10" t="s">
        <v>1439</v>
      </c>
      <c r="AL371" s="10" t="str">
        <f>VLOOKUP(G371,'Sheet 1 (2)'!$H$4:$AH$536,27,FALSE)</f>
        <v/>
      </c>
      <c r="AM371" s="10" t="s">
        <v>2737</v>
      </c>
      <c r="AN371" s="10">
        <v>1</v>
      </c>
      <c r="AO371" s="10">
        <f t="shared" si="5"/>
        <v>1</v>
      </c>
      <c r="AP371" s="11" t="s">
        <v>82</v>
      </c>
      <c r="AQ371" s="11" t="s">
        <v>82</v>
      </c>
      <c r="AR371" s="11" t="s">
        <v>82</v>
      </c>
    </row>
    <row r="372" spans="1:44" ht="15.75" customHeight="1" x14ac:dyDescent="0.2">
      <c r="A372" s="10" t="s">
        <v>1401</v>
      </c>
      <c r="B372" s="10" t="s">
        <v>907</v>
      </c>
      <c r="C372" s="10" t="s">
        <v>1474</v>
      </c>
      <c r="D372" s="10" t="s">
        <v>924</v>
      </c>
      <c r="E372" s="10" t="s">
        <v>1477</v>
      </c>
      <c r="F372" s="10" t="s">
        <v>993</v>
      </c>
      <c r="G372" s="10" t="s">
        <v>2738</v>
      </c>
      <c r="H372" s="10" t="s">
        <v>2739</v>
      </c>
      <c r="I372" s="10" t="s">
        <v>82</v>
      </c>
      <c r="J372" s="10"/>
      <c r="K372" s="10"/>
      <c r="L372" s="10" t="s">
        <v>1480</v>
      </c>
      <c r="M372" s="10" t="s">
        <v>2740</v>
      </c>
      <c r="N372" s="10" t="s">
        <v>55</v>
      </c>
      <c r="O372" s="10" t="str">
        <f>VLOOKUP(G372,'Sheet 1 (2)'!$H$4:$M$536,6,FALSE)</f>
        <v/>
      </c>
      <c r="P372" s="10" t="str">
        <f t="shared" si="67"/>
        <v/>
      </c>
      <c r="Q372" s="10">
        <f>VLOOKUP(G372,Hoja1!$C$4:$D$146,2,FALSE)</f>
        <v>0</v>
      </c>
      <c r="R372" s="10" t="s">
        <v>1415</v>
      </c>
      <c r="S372" s="10" t="s">
        <v>55</v>
      </c>
      <c r="T372" s="10" t="str">
        <f>VLOOKUP(G372,'Sheet 1 (2)'!$H$4:$O$536,8,FALSE)</f>
        <v/>
      </c>
      <c r="U372" s="10" t="str">
        <f t="shared" si="69"/>
        <v/>
      </c>
      <c r="V372" s="10"/>
      <c r="W372" s="10" t="s">
        <v>55</v>
      </c>
      <c r="X372" s="10" t="str">
        <f>VLOOKUP(G372,'Sheet 1 (2)'!$H$4:$Q$536,10,FALSE)</f>
        <v/>
      </c>
      <c r="Y372" s="10" t="str">
        <f t="shared" si="61"/>
        <v/>
      </c>
      <c r="Z372" s="10" t="s">
        <v>2741</v>
      </c>
      <c r="AA372" s="10" t="s">
        <v>55</v>
      </c>
      <c r="AB372" s="10" t="str">
        <f>VLOOKUP(G372,'Sheet 1 (2)'!$H$4:$S$536,12,FALSE)</f>
        <v/>
      </c>
      <c r="AC372" s="10" t="str">
        <f t="shared" si="68"/>
        <v/>
      </c>
      <c r="AD372" s="10" t="s">
        <v>55</v>
      </c>
      <c r="AE372" s="10" t="str">
        <f>VLOOKUP(G372,'Sheet 1 (2)'!$H$4:$AF$536,25,FALSE)</f>
        <v/>
      </c>
      <c r="AF372" s="10" t="s">
        <v>120</v>
      </c>
      <c r="AG372" s="10" t="str">
        <f t="shared" si="63"/>
        <v/>
      </c>
      <c r="AH372" s="10" t="s">
        <v>52</v>
      </c>
      <c r="AI372" s="10" t="str">
        <f>VLOOKUP(G372,'Sheet 1 (2)'!$H$4:$AG$536,26,FALSE)</f>
        <v/>
      </c>
      <c r="AJ372" s="12" t="s">
        <v>82</v>
      </c>
      <c r="AK372" s="10"/>
      <c r="AL372" s="10" t="str">
        <f>VLOOKUP(G372,'Sheet 1 (2)'!$H$4:$AH$536,27,FALSE)</f>
        <v/>
      </c>
      <c r="AM372" s="10"/>
      <c r="AN372" s="10">
        <v>1</v>
      </c>
      <c r="AO372" s="10">
        <f t="shared" si="5"/>
        <v>1</v>
      </c>
      <c r="AP372" s="11" t="s">
        <v>82</v>
      </c>
      <c r="AQ372" s="11" t="s">
        <v>82</v>
      </c>
      <c r="AR372" s="11" t="s">
        <v>82</v>
      </c>
    </row>
    <row r="373" spans="1:44" ht="15.75" customHeight="1" x14ac:dyDescent="0.2">
      <c r="A373" s="10" t="s">
        <v>1401</v>
      </c>
      <c r="B373" s="10" t="s">
        <v>907</v>
      </c>
      <c r="C373" s="10" t="s">
        <v>1474</v>
      </c>
      <c r="D373" s="10" t="s">
        <v>924</v>
      </c>
      <c r="E373" s="10" t="s">
        <v>1477</v>
      </c>
      <c r="F373" s="10" t="s">
        <v>993</v>
      </c>
      <c r="G373" s="10" t="s">
        <v>2743</v>
      </c>
      <c r="H373" s="10" t="s">
        <v>2744</v>
      </c>
      <c r="I373" s="10" t="s">
        <v>82</v>
      </c>
      <c r="J373" s="10"/>
      <c r="K373" s="10"/>
      <c r="L373" s="10" t="s">
        <v>1480</v>
      </c>
      <c r="M373" s="10" t="s">
        <v>2745</v>
      </c>
      <c r="N373" s="10" t="s">
        <v>55</v>
      </c>
      <c r="O373" s="10" t="str">
        <f>VLOOKUP(G373,'Sheet 1 (2)'!$H$4:$M$536,6,FALSE)</f>
        <v/>
      </c>
      <c r="P373" s="10" t="str">
        <f t="shared" si="67"/>
        <v/>
      </c>
      <c r="Q373" s="10">
        <f>VLOOKUP(G373,Hoja1!$C$4:$D$146,2,FALSE)</f>
        <v>0</v>
      </c>
      <c r="R373" s="10" t="s">
        <v>1415</v>
      </c>
      <c r="S373" s="10" t="s">
        <v>55</v>
      </c>
      <c r="T373" s="10" t="str">
        <f>VLOOKUP(G373,'Sheet 1 (2)'!$H$4:$O$536,8,FALSE)</f>
        <v/>
      </c>
      <c r="U373" s="10" t="str">
        <f t="shared" si="69"/>
        <v/>
      </c>
      <c r="V373" s="10"/>
      <c r="W373" s="10" t="s">
        <v>55</v>
      </c>
      <c r="X373" s="10" t="str">
        <f>VLOOKUP(G373,'Sheet 1 (2)'!$H$4:$Q$536,10,FALSE)</f>
        <v/>
      </c>
      <c r="Y373" s="10" t="str">
        <f t="shared" si="61"/>
        <v/>
      </c>
      <c r="Z373" s="10" t="s">
        <v>2748</v>
      </c>
      <c r="AA373" s="10" t="s">
        <v>55</v>
      </c>
      <c r="AB373" s="10" t="str">
        <f>VLOOKUP(G373,'Sheet 1 (2)'!$H$4:$S$536,12,FALSE)</f>
        <v/>
      </c>
      <c r="AC373" s="10" t="str">
        <f t="shared" si="68"/>
        <v/>
      </c>
      <c r="AD373" s="10" t="s">
        <v>55</v>
      </c>
      <c r="AE373" s="10" t="str">
        <f>VLOOKUP(G373,'Sheet 1 (2)'!$H$4:$AF$536,25,FALSE)</f>
        <v/>
      </c>
      <c r="AF373" s="10" t="s">
        <v>120</v>
      </c>
      <c r="AG373" s="10" t="str">
        <f t="shared" si="63"/>
        <v/>
      </c>
      <c r="AH373" s="10" t="s">
        <v>52</v>
      </c>
      <c r="AI373" s="10" t="str">
        <f>VLOOKUP(G373,'Sheet 1 (2)'!$H$4:$AG$536,26,FALSE)</f>
        <v/>
      </c>
      <c r="AJ373" s="12" t="s">
        <v>82</v>
      </c>
      <c r="AK373" s="10"/>
      <c r="AL373" s="10" t="str">
        <f>VLOOKUP(G373,'Sheet 1 (2)'!$H$4:$AH$536,27,FALSE)</f>
        <v/>
      </c>
      <c r="AM373" s="10"/>
      <c r="AN373" s="10">
        <v>1</v>
      </c>
      <c r="AO373" s="10">
        <f t="shared" si="5"/>
        <v>1</v>
      </c>
      <c r="AP373" s="11" t="s">
        <v>82</v>
      </c>
      <c r="AQ373" s="11" t="s">
        <v>82</v>
      </c>
      <c r="AR373" s="11" t="s">
        <v>82</v>
      </c>
    </row>
    <row r="374" spans="1:44" ht="15.75" customHeight="1" x14ac:dyDescent="0.2">
      <c r="A374" s="10" t="s">
        <v>1401</v>
      </c>
      <c r="B374" s="10" t="s">
        <v>907</v>
      </c>
      <c r="C374" s="10" t="s">
        <v>1474</v>
      </c>
      <c r="D374" s="10" t="s">
        <v>924</v>
      </c>
      <c r="E374" s="10" t="s">
        <v>1477</v>
      </c>
      <c r="F374" s="10" t="s">
        <v>993</v>
      </c>
      <c r="G374" s="10" t="s">
        <v>2750</v>
      </c>
      <c r="H374" s="10" t="s">
        <v>2751</v>
      </c>
      <c r="I374" s="10" t="s">
        <v>82</v>
      </c>
      <c r="J374" s="10"/>
      <c r="K374" s="10"/>
      <c r="L374" s="10" t="s">
        <v>1480</v>
      </c>
      <c r="M374" s="10" t="s">
        <v>2752</v>
      </c>
      <c r="N374" s="10" t="s">
        <v>55</v>
      </c>
      <c r="O374" s="10" t="str">
        <f>VLOOKUP(G374,'Sheet 1 (2)'!$H$4:$M$536,6,FALSE)</f>
        <v/>
      </c>
      <c r="P374" s="10" t="str">
        <f t="shared" si="67"/>
        <v/>
      </c>
      <c r="Q374" s="10">
        <f>VLOOKUP(G374,Hoja1!$C$4:$D$146,2,FALSE)</f>
        <v>0</v>
      </c>
      <c r="R374" s="10" t="s">
        <v>1415</v>
      </c>
      <c r="S374" s="10" t="s">
        <v>55</v>
      </c>
      <c r="T374" s="10" t="str">
        <f>VLOOKUP(G374,'Sheet 1 (2)'!$H$4:$O$536,8,FALSE)</f>
        <v/>
      </c>
      <c r="U374" s="10" t="str">
        <f t="shared" si="69"/>
        <v/>
      </c>
      <c r="V374" s="10"/>
      <c r="W374" s="10" t="s">
        <v>55</v>
      </c>
      <c r="X374" s="10" t="str">
        <f>VLOOKUP(G374,'Sheet 1 (2)'!$H$4:$Q$536,10,FALSE)</f>
        <v/>
      </c>
      <c r="Y374" s="10" t="str">
        <f t="shared" si="61"/>
        <v/>
      </c>
      <c r="Z374" s="10" t="s">
        <v>2753</v>
      </c>
      <c r="AA374" s="10" t="s">
        <v>55</v>
      </c>
      <c r="AB374" s="10" t="str">
        <f>VLOOKUP(G374,'Sheet 1 (2)'!$H$4:$S$536,12,FALSE)</f>
        <v/>
      </c>
      <c r="AC374" s="10" t="str">
        <f t="shared" si="68"/>
        <v/>
      </c>
      <c r="AD374" s="10" t="s">
        <v>55</v>
      </c>
      <c r="AE374" s="10" t="str">
        <f>VLOOKUP(G374,'Sheet 1 (2)'!$H$4:$AF$536,25,FALSE)</f>
        <v/>
      </c>
      <c r="AF374" s="10" t="s">
        <v>120</v>
      </c>
      <c r="AG374" s="10" t="str">
        <f t="shared" si="63"/>
        <v/>
      </c>
      <c r="AH374" s="10" t="s">
        <v>52</v>
      </c>
      <c r="AI374" s="10" t="str">
        <f>VLOOKUP(G374,'Sheet 1 (2)'!$H$4:$AG$536,26,FALSE)</f>
        <v/>
      </c>
      <c r="AJ374" s="12" t="s">
        <v>82</v>
      </c>
      <c r="AK374" s="10"/>
      <c r="AL374" s="10" t="str">
        <f>VLOOKUP(G374,'Sheet 1 (2)'!$H$4:$AH$536,27,FALSE)</f>
        <v/>
      </c>
      <c r="AM374" s="10"/>
      <c r="AN374" s="10">
        <v>1</v>
      </c>
      <c r="AO374" s="10">
        <f t="shared" si="5"/>
        <v>1</v>
      </c>
      <c r="AP374" s="11" t="s">
        <v>82</v>
      </c>
      <c r="AQ374" s="11" t="s">
        <v>82</v>
      </c>
      <c r="AR374" s="11" t="s">
        <v>82</v>
      </c>
    </row>
    <row r="375" spans="1:44" ht="15.75" customHeight="1" x14ac:dyDescent="0.2">
      <c r="A375" s="10" t="s">
        <v>1401</v>
      </c>
      <c r="B375" s="10" t="s">
        <v>907</v>
      </c>
      <c r="C375" s="10" t="s">
        <v>1474</v>
      </c>
      <c r="D375" s="10" t="s">
        <v>924</v>
      </c>
      <c r="E375" s="10" t="s">
        <v>1477</v>
      </c>
      <c r="F375" s="10" t="s">
        <v>993</v>
      </c>
      <c r="G375" s="10" t="s">
        <v>2756</v>
      </c>
      <c r="H375" s="10" t="s">
        <v>2757</v>
      </c>
      <c r="I375" s="10" t="s">
        <v>82</v>
      </c>
      <c r="J375" s="10"/>
      <c r="K375" s="10"/>
      <c r="L375" s="10" t="s">
        <v>1480</v>
      </c>
      <c r="M375" s="10" t="s">
        <v>2758</v>
      </c>
      <c r="N375" s="10" t="s">
        <v>55</v>
      </c>
      <c r="O375" s="10" t="str">
        <f>VLOOKUP(G375,'Sheet 1 (2)'!$H$4:$M$536,6,FALSE)</f>
        <v/>
      </c>
      <c r="P375" s="10" t="str">
        <f t="shared" si="67"/>
        <v/>
      </c>
      <c r="Q375" s="10">
        <f>VLOOKUP(G375,Hoja1!$C$4:$D$146,2,FALSE)</f>
        <v>0</v>
      </c>
      <c r="R375" s="10" t="s">
        <v>1415</v>
      </c>
      <c r="S375" s="10" t="s">
        <v>55</v>
      </c>
      <c r="T375" s="10" t="str">
        <f>VLOOKUP(G375,'Sheet 1 (2)'!$H$4:$O$536,8,FALSE)</f>
        <v/>
      </c>
      <c r="U375" s="10" t="str">
        <f t="shared" si="69"/>
        <v/>
      </c>
      <c r="V375" s="10"/>
      <c r="W375" s="10" t="s">
        <v>55</v>
      </c>
      <c r="X375" s="10" t="str">
        <f>VLOOKUP(G375,'Sheet 1 (2)'!$H$4:$Q$536,10,FALSE)</f>
        <v/>
      </c>
      <c r="Y375" s="10" t="str">
        <f t="shared" si="61"/>
        <v/>
      </c>
      <c r="Z375" s="10" t="s">
        <v>2760</v>
      </c>
      <c r="AA375" s="10" t="s">
        <v>55</v>
      </c>
      <c r="AB375" s="10" t="str">
        <f>VLOOKUP(G375,'Sheet 1 (2)'!$H$4:$S$536,12,FALSE)</f>
        <v/>
      </c>
      <c r="AC375" s="10" t="str">
        <f t="shared" si="68"/>
        <v/>
      </c>
      <c r="AD375" s="10" t="s">
        <v>55</v>
      </c>
      <c r="AE375" s="10" t="str">
        <f>VLOOKUP(G375,'Sheet 1 (2)'!$H$4:$AF$536,25,FALSE)</f>
        <v/>
      </c>
      <c r="AF375" s="10" t="s">
        <v>120</v>
      </c>
      <c r="AG375" s="10" t="str">
        <f t="shared" si="63"/>
        <v/>
      </c>
      <c r="AH375" s="10" t="s">
        <v>52</v>
      </c>
      <c r="AI375" s="10" t="str">
        <f>VLOOKUP(G375,'Sheet 1 (2)'!$H$4:$AG$536,26,FALSE)</f>
        <v/>
      </c>
      <c r="AJ375" s="12" t="s">
        <v>82</v>
      </c>
      <c r="AK375" s="10"/>
      <c r="AL375" s="10" t="str">
        <f>VLOOKUP(G375,'Sheet 1 (2)'!$H$4:$AH$536,27,FALSE)</f>
        <v/>
      </c>
      <c r="AM375" s="10"/>
      <c r="AN375" s="10">
        <v>1</v>
      </c>
      <c r="AO375" s="10">
        <f t="shared" si="5"/>
        <v>1</v>
      </c>
      <c r="AP375" s="11" t="s">
        <v>82</v>
      </c>
      <c r="AQ375" s="11" t="s">
        <v>82</v>
      </c>
      <c r="AR375" s="11" t="s">
        <v>82</v>
      </c>
    </row>
    <row r="376" spans="1:44" ht="15.75" customHeight="1" x14ac:dyDescent="0.2">
      <c r="A376" s="10" t="s">
        <v>1401</v>
      </c>
      <c r="B376" s="10" t="s">
        <v>907</v>
      </c>
      <c r="C376" s="10" t="s">
        <v>1474</v>
      </c>
      <c r="D376" s="10" t="s">
        <v>924</v>
      </c>
      <c r="E376" s="10" t="s">
        <v>1477</v>
      </c>
      <c r="F376" s="10" t="s">
        <v>993</v>
      </c>
      <c r="G376" s="10" t="s">
        <v>2761</v>
      </c>
      <c r="H376" s="10" t="s">
        <v>2762</v>
      </c>
      <c r="I376" s="10" t="s">
        <v>82</v>
      </c>
      <c r="J376" s="10"/>
      <c r="K376" s="10"/>
      <c r="L376" s="10" t="s">
        <v>1480</v>
      </c>
      <c r="M376" s="10" t="s">
        <v>2765</v>
      </c>
      <c r="N376" s="10" t="s">
        <v>55</v>
      </c>
      <c r="O376" s="10" t="str">
        <f>VLOOKUP(G376,'Sheet 1 (2)'!$H$4:$M$536,6,FALSE)</f>
        <v/>
      </c>
      <c r="P376" s="10" t="str">
        <f t="shared" si="67"/>
        <v/>
      </c>
      <c r="Q376" s="10">
        <f>VLOOKUP(G376,Hoja1!$C$4:$D$146,2,FALSE)</f>
        <v>0</v>
      </c>
      <c r="R376" s="10" t="s">
        <v>1415</v>
      </c>
      <c r="S376" s="10" t="s">
        <v>55</v>
      </c>
      <c r="T376" s="10" t="str">
        <f>VLOOKUP(G376,'Sheet 1 (2)'!$H$4:$O$536,8,FALSE)</f>
        <v/>
      </c>
      <c r="U376" s="10" t="str">
        <f t="shared" si="69"/>
        <v/>
      </c>
      <c r="V376" s="10"/>
      <c r="W376" s="10" t="s">
        <v>55</v>
      </c>
      <c r="X376" s="10" t="str">
        <f>VLOOKUP(G376,'Sheet 1 (2)'!$H$4:$Q$536,10,FALSE)</f>
        <v/>
      </c>
      <c r="Y376" s="10" t="str">
        <f t="shared" si="61"/>
        <v/>
      </c>
      <c r="Z376" s="10" t="s">
        <v>2766</v>
      </c>
      <c r="AA376" s="10" t="s">
        <v>55</v>
      </c>
      <c r="AB376" s="10" t="str">
        <f>VLOOKUP(G376,'Sheet 1 (2)'!$H$4:$S$536,12,FALSE)</f>
        <v/>
      </c>
      <c r="AC376" s="10" t="str">
        <f t="shared" si="68"/>
        <v/>
      </c>
      <c r="AD376" s="10" t="s">
        <v>55</v>
      </c>
      <c r="AE376" s="10" t="str">
        <f>VLOOKUP(G376,'Sheet 1 (2)'!$H$4:$AF$536,25,FALSE)</f>
        <v/>
      </c>
      <c r="AF376" s="10" t="s">
        <v>120</v>
      </c>
      <c r="AG376" s="10" t="str">
        <f t="shared" si="63"/>
        <v/>
      </c>
      <c r="AH376" s="10" t="s">
        <v>52</v>
      </c>
      <c r="AI376" s="10" t="str">
        <f>VLOOKUP(G376,'Sheet 1 (2)'!$H$4:$AG$536,26,FALSE)</f>
        <v/>
      </c>
      <c r="AJ376" s="12" t="s">
        <v>82</v>
      </c>
      <c r="AK376" s="10"/>
      <c r="AL376" s="10" t="str">
        <f>VLOOKUP(G376,'Sheet 1 (2)'!$H$4:$AH$536,27,FALSE)</f>
        <v/>
      </c>
      <c r="AM376" s="10"/>
      <c r="AN376" s="10">
        <v>1</v>
      </c>
      <c r="AO376" s="10">
        <f t="shared" si="5"/>
        <v>1</v>
      </c>
      <c r="AP376" s="11" t="s">
        <v>82</v>
      </c>
      <c r="AQ376" s="11" t="s">
        <v>82</v>
      </c>
      <c r="AR376" s="11" t="s">
        <v>82</v>
      </c>
    </row>
    <row r="377" spans="1:44" ht="15.75" customHeight="1" x14ac:dyDescent="0.2">
      <c r="A377" s="10" t="s">
        <v>1401</v>
      </c>
      <c r="B377" s="10" t="s">
        <v>907</v>
      </c>
      <c r="C377" s="10" t="s">
        <v>1518</v>
      </c>
      <c r="D377" s="10" t="s">
        <v>926</v>
      </c>
      <c r="E377" s="10" t="s">
        <v>1519</v>
      </c>
      <c r="F377" s="10" t="s">
        <v>997</v>
      </c>
      <c r="G377" s="10" t="s">
        <v>2768</v>
      </c>
      <c r="H377" s="10" t="s">
        <v>2769</v>
      </c>
      <c r="I377" s="10" t="s">
        <v>82</v>
      </c>
      <c r="J377" s="10"/>
      <c r="K377" s="10"/>
      <c r="L377" s="10" t="s">
        <v>1480</v>
      </c>
      <c r="M377" s="10" t="s">
        <v>2771</v>
      </c>
      <c r="N377" s="10" t="s">
        <v>55</v>
      </c>
      <c r="O377" s="10" t="str">
        <f>VLOOKUP(G377,'Sheet 1 (2)'!$H$4:$M$536,6,FALSE)</f>
        <v/>
      </c>
      <c r="P377" s="10" t="str">
        <f t="shared" si="67"/>
        <v/>
      </c>
      <c r="Q377" s="10">
        <f>VLOOKUP(G377,Hoja1!$C$4:$D$146,2,FALSE)</f>
        <v>0</v>
      </c>
      <c r="R377" s="10" t="s">
        <v>1415</v>
      </c>
      <c r="S377" s="10" t="s">
        <v>55</v>
      </c>
      <c r="T377" s="10" t="str">
        <f>VLOOKUP(G377,'Sheet 1 (2)'!$H$4:$O$536,8,FALSE)</f>
        <v/>
      </c>
      <c r="U377" s="10" t="str">
        <f t="shared" si="69"/>
        <v/>
      </c>
      <c r="V377" s="10"/>
      <c r="W377" s="10" t="s">
        <v>55</v>
      </c>
      <c r="X377" s="10" t="str">
        <f>VLOOKUP(G377,'Sheet 1 (2)'!$H$4:$Q$536,10,FALSE)</f>
        <v/>
      </c>
      <c r="Y377" s="10" t="str">
        <f t="shared" si="61"/>
        <v/>
      </c>
      <c r="Z377" s="10" t="s">
        <v>2772</v>
      </c>
      <c r="AA377" s="10" t="s">
        <v>55</v>
      </c>
      <c r="AB377" s="10" t="str">
        <f>VLOOKUP(G377,'Sheet 1 (2)'!$H$4:$S$536,12,FALSE)</f>
        <v/>
      </c>
      <c r="AC377" s="10" t="str">
        <f t="shared" si="68"/>
        <v/>
      </c>
      <c r="AD377" s="10" t="s">
        <v>55</v>
      </c>
      <c r="AE377" s="10" t="str">
        <f>VLOOKUP(G377,'Sheet 1 (2)'!$H$4:$AF$536,25,FALSE)</f>
        <v/>
      </c>
      <c r="AF377" s="10" t="s">
        <v>585</v>
      </c>
      <c r="AG377" s="10" t="str">
        <f t="shared" si="63"/>
        <v/>
      </c>
      <c r="AH377" s="10" t="s">
        <v>52</v>
      </c>
      <c r="AI377" s="10" t="str">
        <f>VLOOKUP(G377,'Sheet 1 (2)'!$H$4:$AG$536,26,FALSE)</f>
        <v/>
      </c>
      <c r="AJ377" s="12" t="s">
        <v>82</v>
      </c>
      <c r="AK377" s="10" t="s">
        <v>1439</v>
      </c>
      <c r="AL377" s="10" t="str">
        <f>VLOOKUP(G377,'Sheet 1 (2)'!$H$4:$AH$536,27,FALSE)</f>
        <v/>
      </c>
      <c r="AM377" s="10" t="str">
        <f t="shared" ref="AM377:AM417" si="72">IF(AK377&lt;&gt;"",AK377,AL377)</f>
        <v>Espera de la lista de establecimientos de salud con población asignada. // **O lo que se podría hacer es programar  para los ESS que brindaron el subproducto el periodo pasado.</v>
      </c>
      <c r="AN377" s="10">
        <v>1</v>
      </c>
      <c r="AO377" s="10">
        <f t="shared" si="5"/>
        <v>1</v>
      </c>
      <c r="AP377" s="11" t="s">
        <v>82</v>
      </c>
      <c r="AQ377" s="11" t="s">
        <v>82</v>
      </c>
      <c r="AR377" s="11" t="s">
        <v>52</v>
      </c>
    </row>
    <row r="378" spans="1:44" ht="15.75" customHeight="1" x14ac:dyDescent="0.2">
      <c r="A378" s="10" t="s">
        <v>1401</v>
      </c>
      <c r="B378" s="10" t="s">
        <v>907</v>
      </c>
      <c r="C378" s="10" t="s">
        <v>1518</v>
      </c>
      <c r="D378" s="10" t="s">
        <v>926</v>
      </c>
      <c r="E378" s="10" t="s">
        <v>1519</v>
      </c>
      <c r="F378" s="10" t="s">
        <v>997</v>
      </c>
      <c r="G378" s="10" t="s">
        <v>2774</v>
      </c>
      <c r="H378" s="10" t="s">
        <v>2775</v>
      </c>
      <c r="I378" s="10" t="s">
        <v>82</v>
      </c>
      <c r="J378" s="10"/>
      <c r="K378" s="10"/>
      <c r="L378" s="10" t="s">
        <v>1480</v>
      </c>
      <c r="M378" s="10" t="s">
        <v>2776</v>
      </c>
      <c r="N378" s="10" t="s">
        <v>55</v>
      </c>
      <c r="O378" s="10" t="str">
        <f>VLOOKUP(G378,'Sheet 1 (2)'!$H$4:$M$536,6,FALSE)</f>
        <v/>
      </c>
      <c r="P378" s="10" t="str">
        <f t="shared" si="67"/>
        <v/>
      </c>
      <c r="Q378" s="10">
        <f>VLOOKUP(G378,Hoja1!$C$4:$D$146,2,FALSE)</f>
        <v>0</v>
      </c>
      <c r="R378" s="10" t="s">
        <v>1415</v>
      </c>
      <c r="S378" s="10" t="s">
        <v>55</v>
      </c>
      <c r="T378" s="10" t="str">
        <f>VLOOKUP(G378,'Sheet 1 (2)'!$H$4:$O$536,8,FALSE)</f>
        <v/>
      </c>
      <c r="U378" s="10" t="str">
        <f t="shared" si="69"/>
        <v/>
      </c>
      <c r="V378" s="10"/>
      <c r="W378" s="10" t="s">
        <v>55</v>
      </c>
      <c r="X378" s="10" t="str">
        <f>VLOOKUP(G378,'Sheet 1 (2)'!$H$4:$Q$536,10,FALSE)</f>
        <v/>
      </c>
      <c r="Y378" s="10" t="str">
        <f t="shared" si="61"/>
        <v/>
      </c>
      <c r="Z378" s="10" t="s">
        <v>2778</v>
      </c>
      <c r="AA378" s="10" t="s">
        <v>55</v>
      </c>
      <c r="AB378" s="10" t="str">
        <f>VLOOKUP(G378,'Sheet 1 (2)'!$H$4:$S$536,12,FALSE)</f>
        <v/>
      </c>
      <c r="AC378" s="10" t="str">
        <f t="shared" si="68"/>
        <v/>
      </c>
      <c r="AD378" s="10" t="s">
        <v>55</v>
      </c>
      <c r="AE378" s="10" t="str">
        <f>VLOOKUP(G378,'Sheet 1 (2)'!$H$4:$AF$536,25,FALSE)</f>
        <v/>
      </c>
      <c r="AF378" s="10" t="s">
        <v>585</v>
      </c>
      <c r="AG378" s="10" t="str">
        <f t="shared" si="63"/>
        <v/>
      </c>
      <c r="AH378" s="10" t="s">
        <v>52</v>
      </c>
      <c r="AI378" s="10" t="str">
        <f>VLOOKUP(G378,'Sheet 1 (2)'!$H$4:$AG$536,26,FALSE)</f>
        <v/>
      </c>
      <c r="AJ378" s="12" t="s">
        <v>82</v>
      </c>
      <c r="AK378" s="10" t="s">
        <v>1439</v>
      </c>
      <c r="AL378" s="10" t="str">
        <f>VLOOKUP(G378,'Sheet 1 (2)'!$H$4:$AH$536,27,FALSE)</f>
        <v/>
      </c>
      <c r="AM378" s="10" t="str">
        <f t="shared" si="72"/>
        <v>Espera de la lista de establecimientos de salud con población asignada. // **O lo que se podría hacer es programar  para los ESS que brindaron el subproducto el periodo pasado.</v>
      </c>
      <c r="AN378" s="10">
        <v>1</v>
      </c>
      <c r="AO378" s="10">
        <f t="shared" si="5"/>
        <v>1</v>
      </c>
      <c r="AP378" s="11" t="s">
        <v>82</v>
      </c>
      <c r="AQ378" s="11" t="s">
        <v>82</v>
      </c>
      <c r="AR378" s="11" t="s">
        <v>52</v>
      </c>
    </row>
    <row r="379" spans="1:44" ht="15.75" customHeight="1" x14ac:dyDescent="0.2">
      <c r="A379" s="10" t="s">
        <v>1401</v>
      </c>
      <c r="B379" s="10" t="s">
        <v>907</v>
      </c>
      <c r="C379" s="10" t="s">
        <v>1518</v>
      </c>
      <c r="D379" s="10" t="s">
        <v>926</v>
      </c>
      <c r="E379" s="10" t="s">
        <v>1519</v>
      </c>
      <c r="F379" s="10" t="s">
        <v>997</v>
      </c>
      <c r="G379" s="10" t="s">
        <v>2779</v>
      </c>
      <c r="H379" s="10" t="s">
        <v>2780</v>
      </c>
      <c r="I379" s="10" t="s">
        <v>82</v>
      </c>
      <c r="J379" s="10"/>
      <c r="K379" s="10"/>
      <c r="L379" s="10" t="s">
        <v>1480</v>
      </c>
      <c r="M379" s="10" t="s">
        <v>2781</v>
      </c>
      <c r="N379" s="10" t="s">
        <v>55</v>
      </c>
      <c r="O379" s="10" t="str">
        <f>VLOOKUP(G379,'Sheet 1 (2)'!$H$4:$M$536,6,FALSE)</f>
        <v/>
      </c>
      <c r="P379" s="10" t="str">
        <f t="shared" si="67"/>
        <v/>
      </c>
      <c r="Q379" s="10">
        <f>VLOOKUP(G379,Hoja1!$C$4:$D$146,2,FALSE)</f>
        <v>0</v>
      </c>
      <c r="R379" s="10" t="s">
        <v>1415</v>
      </c>
      <c r="S379" s="10" t="s">
        <v>55</v>
      </c>
      <c r="T379" s="10" t="str">
        <f>VLOOKUP(G379,'Sheet 1 (2)'!$H$4:$O$536,8,FALSE)</f>
        <v/>
      </c>
      <c r="U379" s="10" t="str">
        <f t="shared" si="69"/>
        <v/>
      </c>
      <c r="V379" s="10"/>
      <c r="W379" s="10" t="s">
        <v>55</v>
      </c>
      <c r="X379" s="10" t="str">
        <f>VLOOKUP(G379,'Sheet 1 (2)'!$H$4:$Q$536,10,FALSE)</f>
        <v/>
      </c>
      <c r="Y379" s="10" t="str">
        <f t="shared" si="61"/>
        <v/>
      </c>
      <c r="Z379" s="10" t="s">
        <v>2783</v>
      </c>
      <c r="AA379" s="10" t="s">
        <v>55</v>
      </c>
      <c r="AB379" s="10" t="str">
        <f>VLOOKUP(G379,'Sheet 1 (2)'!$H$4:$S$536,12,FALSE)</f>
        <v/>
      </c>
      <c r="AC379" s="10" t="str">
        <f t="shared" si="68"/>
        <v/>
      </c>
      <c r="AD379" s="10" t="s">
        <v>55</v>
      </c>
      <c r="AE379" s="10" t="str">
        <f>VLOOKUP(G379,'Sheet 1 (2)'!$H$4:$AF$536,25,FALSE)</f>
        <v/>
      </c>
      <c r="AF379" s="10" t="s">
        <v>585</v>
      </c>
      <c r="AG379" s="10" t="str">
        <f t="shared" si="63"/>
        <v/>
      </c>
      <c r="AH379" s="10" t="s">
        <v>52</v>
      </c>
      <c r="AI379" s="10" t="str">
        <f>VLOOKUP(G379,'Sheet 1 (2)'!$H$4:$AG$536,26,FALSE)</f>
        <v/>
      </c>
      <c r="AJ379" s="12" t="s">
        <v>82</v>
      </c>
      <c r="AK379" s="10" t="s">
        <v>1439</v>
      </c>
      <c r="AL379" s="10" t="str">
        <f>VLOOKUP(G379,'Sheet 1 (2)'!$H$4:$AH$536,27,FALSE)</f>
        <v/>
      </c>
      <c r="AM379" s="10" t="str">
        <f t="shared" si="72"/>
        <v>Espera de la lista de establecimientos de salud con población asignada. // **O lo que se podría hacer es programar  para los ESS que brindaron el subproducto el periodo pasado.</v>
      </c>
      <c r="AN379" s="10">
        <v>1</v>
      </c>
      <c r="AO379" s="10">
        <f t="shared" si="5"/>
        <v>1</v>
      </c>
      <c r="AP379" s="11" t="s">
        <v>82</v>
      </c>
      <c r="AQ379" s="11" t="s">
        <v>82</v>
      </c>
      <c r="AR379" s="11" t="s">
        <v>52</v>
      </c>
    </row>
    <row r="380" spans="1:44" ht="15.75" customHeight="1" x14ac:dyDescent="0.2">
      <c r="A380" s="10" t="s">
        <v>1401</v>
      </c>
      <c r="B380" s="10" t="s">
        <v>907</v>
      </c>
      <c r="C380" s="10" t="s">
        <v>1518</v>
      </c>
      <c r="D380" s="10" t="s">
        <v>926</v>
      </c>
      <c r="E380" s="10" t="s">
        <v>1519</v>
      </c>
      <c r="F380" s="10" t="s">
        <v>997</v>
      </c>
      <c r="G380" s="10" t="s">
        <v>2784</v>
      </c>
      <c r="H380" s="10" t="s">
        <v>2785</v>
      </c>
      <c r="I380" s="10" t="s">
        <v>82</v>
      </c>
      <c r="J380" s="10"/>
      <c r="K380" s="10"/>
      <c r="L380" s="10" t="s">
        <v>1480</v>
      </c>
      <c r="M380" s="10" t="s">
        <v>2786</v>
      </c>
      <c r="N380" s="10" t="s">
        <v>55</v>
      </c>
      <c r="O380" s="10" t="str">
        <f>VLOOKUP(G380,'Sheet 1 (2)'!$H$4:$M$536,6,FALSE)</f>
        <v/>
      </c>
      <c r="P380" s="10" t="str">
        <f t="shared" si="67"/>
        <v/>
      </c>
      <c r="Q380" s="10">
        <f>VLOOKUP(G380,Hoja1!$C$4:$D$146,2,FALSE)</f>
        <v>0</v>
      </c>
      <c r="R380" s="10" t="s">
        <v>1415</v>
      </c>
      <c r="S380" s="10" t="s">
        <v>55</v>
      </c>
      <c r="T380" s="10" t="str">
        <f>VLOOKUP(G380,'Sheet 1 (2)'!$H$4:$O$536,8,FALSE)</f>
        <v/>
      </c>
      <c r="U380" s="10" t="str">
        <f t="shared" si="69"/>
        <v/>
      </c>
      <c r="V380" s="10"/>
      <c r="W380" s="10" t="s">
        <v>55</v>
      </c>
      <c r="X380" s="10" t="str">
        <f>VLOOKUP(G380,'Sheet 1 (2)'!$H$4:$Q$536,10,FALSE)</f>
        <v/>
      </c>
      <c r="Y380" s="10" t="str">
        <f t="shared" si="61"/>
        <v/>
      </c>
      <c r="Z380" s="10" t="s">
        <v>2787</v>
      </c>
      <c r="AA380" s="10" t="s">
        <v>55</v>
      </c>
      <c r="AB380" s="10" t="str">
        <f>VLOOKUP(G380,'Sheet 1 (2)'!$H$4:$S$536,12,FALSE)</f>
        <v/>
      </c>
      <c r="AC380" s="10" t="str">
        <f t="shared" si="68"/>
        <v/>
      </c>
      <c r="AD380" s="10" t="s">
        <v>55</v>
      </c>
      <c r="AE380" s="10" t="str">
        <f>VLOOKUP(G380,'Sheet 1 (2)'!$H$4:$AF$536,25,FALSE)</f>
        <v/>
      </c>
      <c r="AF380" s="10" t="s">
        <v>176</v>
      </c>
      <c r="AG380" s="10" t="str">
        <f t="shared" si="63"/>
        <v/>
      </c>
      <c r="AH380" s="10" t="s">
        <v>52</v>
      </c>
      <c r="AI380" s="10" t="str">
        <f>VLOOKUP(G380,'Sheet 1 (2)'!$H$4:$AG$536,26,FALSE)</f>
        <v/>
      </c>
      <c r="AJ380" s="12" t="s">
        <v>82</v>
      </c>
      <c r="AK380" s="10" t="s">
        <v>1439</v>
      </c>
      <c r="AL380" s="10" t="str">
        <f>VLOOKUP(G380,'Sheet 1 (2)'!$H$4:$AH$536,27,FALSE)</f>
        <v/>
      </c>
      <c r="AM380" s="10" t="str">
        <f t="shared" si="72"/>
        <v>Espera de la lista de establecimientos de salud con población asignada. // **O lo que se podría hacer es programar  para los ESS que brindaron el subproducto el periodo pasado.</v>
      </c>
      <c r="AN380" s="10">
        <v>1</v>
      </c>
      <c r="AO380" s="10">
        <f t="shared" si="5"/>
        <v>1</v>
      </c>
      <c r="AP380" s="11" t="s">
        <v>82</v>
      </c>
      <c r="AQ380" s="11" t="s">
        <v>82</v>
      </c>
      <c r="AR380" s="11" t="s">
        <v>52</v>
      </c>
    </row>
    <row r="381" spans="1:44" ht="15.75" customHeight="1" x14ac:dyDescent="0.2">
      <c r="A381" s="10" t="s">
        <v>1401</v>
      </c>
      <c r="B381" s="10" t="s">
        <v>907</v>
      </c>
      <c r="C381" s="10" t="s">
        <v>1518</v>
      </c>
      <c r="D381" s="10" t="s">
        <v>926</v>
      </c>
      <c r="E381" s="10" t="s">
        <v>1519</v>
      </c>
      <c r="F381" s="10" t="s">
        <v>997</v>
      </c>
      <c r="G381" s="10" t="s">
        <v>2788</v>
      </c>
      <c r="H381" s="10" t="s">
        <v>2789</v>
      </c>
      <c r="I381" s="10" t="s">
        <v>82</v>
      </c>
      <c r="J381" s="10"/>
      <c r="K381" s="10"/>
      <c r="L381" s="10" t="s">
        <v>1480</v>
      </c>
      <c r="M381" s="10" t="s">
        <v>2790</v>
      </c>
      <c r="N381" s="10" t="s">
        <v>55</v>
      </c>
      <c r="O381" s="10" t="str">
        <f>VLOOKUP(G381,'Sheet 1 (2)'!$H$4:$M$536,6,FALSE)</f>
        <v/>
      </c>
      <c r="P381" s="10" t="str">
        <f t="shared" si="67"/>
        <v/>
      </c>
      <c r="Q381" s="10">
        <f>VLOOKUP(G381,Hoja1!$C$4:$D$146,2,FALSE)</f>
        <v>0</v>
      </c>
      <c r="R381" s="10" t="s">
        <v>1415</v>
      </c>
      <c r="S381" s="10" t="s">
        <v>55</v>
      </c>
      <c r="T381" s="10" t="str">
        <f>VLOOKUP(G381,'Sheet 1 (2)'!$H$4:$O$536,8,FALSE)</f>
        <v/>
      </c>
      <c r="U381" s="10" t="str">
        <f t="shared" si="69"/>
        <v/>
      </c>
      <c r="V381" s="10"/>
      <c r="W381" s="10" t="s">
        <v>55</v>
      </c>
      <c r="X381" s="10" t="str">
        <f>VLOOKUP(G381,'Sheet 1 (2)'!$H$4:$Q$536,10,FALSE)</f>
        <v/>
      </c>
      <c r="Y381" s="10" t="str">
        <f t="shared" si="61"/>
        <v/>
      </c>
      <c r="Z381" s="10" t="s">
        <v>2791</v>
      </c>
      <c r="AA381" s="10" t="s">
        <v>55</v>
      </c>
      <c r="AB381" s="10" t="str">
        <f>VLOOKUP(G381,'Sheet 1 (2)'!$H$4:$S$536,12,FALSE)</f>
        <v/>
      </c>
      <c r="AC381" s="10" t="str">
        <f t="shared" si="68"/>
        <v/>
      </c>
      <c r="AD381" s="10" t="s">
        <v>55</v>
      </c>
      <c r="AE381" s="10" t="str">
        <f>VLOOKUP(G381,'Sheet 1 (2)'!$H$4:$AF$536,25,FALSE)</f>
        <v/>
      </c>
      <c r="AF381" s="10" t="s">
        <v>176</v>
      </c>
      <c r="AG381" s="10" t="str">
        <f t="shared" si="63"/>
        <v/>
      </c>
      <c r="AH381" s="10" t="s">
        <v>52</v>
      </c>
      <c r="AI381" s="10" t="str">
        <f>VLOOKUP(G381,'Sheet 1 (2)'!$H$4:$AG$536,26,FALSE)</f>
        <v/>
      </c>
      <c r="AJ381" s="12" t="s">
        <v>82</v>
      </c>
      <c r="AK381" s="10" t="s">
        <v>1439</v>
      </c>
      <c r="AL381" s="10" t="str">
        <f>VLOOKUP(G381,'Sheet 1 (2)'!$H$4:$AH$536,27,FALSE)</f>
        <v/>
      </c>
      <c r="AM381" s="10" t="str">
        <f t="shared" si="72"/>
        <v>Espera de la lista de establecimientos de salud con población asignada. // **O lo que se podría hacer es programar  para los ESS que brindaron el subproducto el periodo pasado.</v>
      </c>
      <c r="AN381" s="10">
        <v>1</v>
      </c>
      <c r="AO381" s="10">
        <f t="shared" si="5"/>
        <v>1</v>
      </c>
      <c r="AP381" s="11" t="s">
        <v>82</v>
      </c>
      <c r="AQ381" s="11" t="s">
        <v>82</v>
      </c>
      <c r="AR381" s="11" t="s">
        <v>52</v>
      </c>
    </row>
    <row r="382" spans="1:44" ht="15.75" customHeight="1" x14ac:dyDescent="0.2">
      <c r="A382" s="10" t="s">
        <v>1401</v>
      </c>
      <c r="B382" s="10" t="s">
        <v>907</v>
      </c>
      <c r="C382" s="10" t="s">
        <v>1518</v>
      </c>
      <c r="D382" s="10" t="s">
        <v>926</v>
      </c>
      <c r="E382" s="10" t="s">
        <v>1519</v>
      </c>
      <c r="F382" s="10" t="s">
        <v>997</v>
      </c>
      <c r="G382" s="10" t="s">
        <v>2793</v>
      </c>
      <c r="H382" s="10" t="s">
        <v>2794</v>
      </c>
      <c r="I382" s="10" t="s">
        <v>82</v>
      </c>
      <c r="J382" s="10"/>
      <c r="K382" s="10"/>
      <c r="L382" s="10" t="s">
        <v>1480</v>
      </c>
      <c r="M382" s="10" t="s">
        <v>2795</v>
      </c>
      <c r="N382" s="10" t="s">
        <v>55</v>
      </c>
      <c r="O382" s="10" t="str">
        <f>VLOOKUP(G382,'Sheet 1 (2)'!$H$4:$M$536,6,FALSE)</f>
        <v/>
      </c>
      <c r="P382" s="10" t="str">
        <f t="shared" si="67"/>
        <v/>
      </c>
      <c r="Q382" s="10">
        <f>VLOOKUP(G382,Hoja1!$C$4:$D$146,2,FALSE)</f>
        <v>0</v>
      </c>
      <c r="R382" s="10" t="s">
        <v>1415</v>
      </c>
      <c r="S382" s="10" t="s">
        <v>55</v>
      </c>
      <c r="T382" s="10" t="str">
        <f>VLOOKUP(G382,'Sheet 1 (2)'!$H$4:$O$536,8,FALSE)</f>
        <v/>
      </c>
      <c r="U382" s="10" t="str">
        <f t="shared" si="69"/>
        <v/>
      </c>
      <c r="V382" s="10"/>
      <c r="W382" s="10" t="s">
        <v>55</v>
      </c>
      <c r="X382" s="10" t="str">
        <f>VLOOKUP(G382,'Sheet 1 (2)'!$H$4:$Q$536,10,FALSE)</f>
        <v/>
      </c>
      <c r="Y382" s="10" t="str">
        <f t="shared" si="61"/>
        <v/>
      </c>
      <c r="Z382" s="10" t="s">
        <v>2797</v>
      </c>
      <c r="AA382" s="10" t="s">
        <v>55</v>
      </c>
      <c r="AB382" s="10" t="str">
        <f>VLOOKUP(G382,'Sheet 1 (2)'!$H$4:$S$536,12,FALSE)</f>
        <v/>
      </c>
      <c r="AC382" s="10" t="str">
        <f t="shared" si="68"/>
        <v/>
      </c>
      <c r="AD382" s="10" t="s">
        <v>55</v>
      </c>
      <c r="AE382" s="10" t="str">
        <f>VLOOKUP(G382,'Sheet 1 (2)'!$H$4:$AF$536,25,FALSE)</f>
        <v/>
      </c>
      <c r="AF382" s="10" t="s">
        <v>176</v>
      </c>
      <c r="AG382" s="10" t="str">
        <f t="shared" si="63"/>
        <v/>
      </c>
      <c r="AH382" s="10" t="s">
        <v>52</v>
      </c>
      <c r="AI382" s="10" t="str">
        <f>VLOOKUP(G382,'Sheet 1 (2)'!$H$4:$AG$536,26,FALSE)</f>
        <v/>
      </c>
      <c r="AJ382" s="12" t="s">
        <v>82</v>
      </c>
      <c r="AK382" s="10" t="s">
        <v>1439</v>
      </c>
      <c r="AL382" s="10" t="str">
        <f>VLOOKUP(G382,'Sheet 1 (2)'!$H$4:$AH$536,27,FALSE)</f>
        <v/>
      </c>
      <c r="AM382" s="10" t="str">
        <f t="shared" si="72"/>
        <v>Espera de la lista de establecimientos de salud con población asignada. // **O lo que se podría hacer es programar  para los ESS que brindaron el subproducto el periodo pasado.</v>
      </c>
      <c r="AN382" s="10">
        <v>1</v>
      </c>
      <c r="AO382" s="10">
        <f t="shared" si="5"/>
        <v>1</v>
      </c>
      <c r="AP382" s="11" t="s">
        <v>82</v>
      </c>
      <c r="AQ382" s="11" t="s">
        <v>82</v>
      </c>
      <c r="AR382" s="11" t="s">
        <v>52</v>
      </c>
    </row>
    <row r="383" spans="1:44" ht="15.75" customHeight="1" x14ac:dyDescent="0.2">
      <c r="A383" s="10" t="s">
        <v>1401</v>
      </c>
      <c r="B383" s="10" t="s">
        <v>907</v>
      </c>
      <c r="C383" s="10" t="s">
        <v>1518</v>
      </c>
      <c r="D383" s="10" t="s">
        <v>926</v>
      </c>
      <c r="E383" s="10" t="s">
        <v>1519</v>
      </c>
      <c r="F383" s="10" t="s">
        <v>997</v>
      </c>
      <c r="G383" s="10" t="s">
        <v>2799</v>
      </c>
      <c r="H383" s="10" t="s">
        <v>2800</v>
      </c>
      <c r="I383" s="10" t="s">
        <v>82</v>
      </c>
      <c r="J383" s="10"/>
      <c r="K383" s="10"/>
      <c r="L383" s="10" t="s">
        <v>1480</v>
      </c>
      <c r="M383" s="10" t="s">
        <v>2801</v>
      </c>
      <c r="N383" s="10" t="s">
        <v>55</v>
      </c>
      <c r="O383" s="10" t="str">
        <f>VLOOKUP(G383,'Sheet 1 (2)'!$H$4:$M$536,6,FALSE)</f>
        <v/>
      </c>
      <c r="P383" s="10" t="str">
        <f t="shared" si="67"/>
        <v/>
      </c>
      <c r="Q383" s="10">
        <f>VLOOKUP(G383,Hoja1!$C$4:$D$146,2,FALSE)</f>
        <v>0</v>
      </c>
      <c r="R383" s="10" t="s">
        <v>1415</v>
      </c>
      <c r="S383" s="10" t="s">
        <v>55</v>
      </c>
      <c r="T383" s="10" t="str">
        <f>VLOOKUP(G383,'Sheet 1 (2)'!$H$4:$O$536,8,FALSE)</f>
        <v/>
      </c>
      <c r="U383" s="10" t="str">
        <f t="shared" si="69"/>
        <v/>
      </c>
      <c r="V383" s="10"/>
      <c r="W383" s="10" t="s">
        <v>55</v>
      </c>
      <c r="X383" s="10" t="str">
        <f>VLOOKUP(G383,'Sheet 1 (2)'!$H$4:$Q$536,10,FALSE)</f>
        <v/>
      </c>
      <c r="Y383" s="10" t="str">
        <f t="shared" si="61"/>
        <v/>
      </c>
      <c r="Z383" s="10" t="s">
        <v>2802</v>
      </c>
      <c r="AA383" s="10" t="s">
        <v>55</v>
      </c>
      <c r="AB383" s="10" t="str">
        <f>VLOOKUP(G383,'Sheet 1 (2)'!$H$4:$S$536,12,FALSE)</f>
        <v/>
      </c>
      <c r="AC383" s="10" t="str">
        <f t="shared" si="68"/>
        <v/>
      </c>
      <c r="AD383" s="10" t="s">
        <v>55</v>
      </c>
      <c r="AE383" s="10" t="str">
        <f>VLOOKUP(G383,'Sheet 1 (2)'!$H$4:$AF$536,25,FALSE)</f>
        <v/>
      </c>
      <c r="AF383" s="10" t="s">
        <v>411</v>
      </c>
      <c r="AG383" s="10" t="str">
        <f t="shared" si="63"/>
        <v/>
      </c>
      <c r="AH383" s="10" t="s">
        <v>52</v>
      </c>
      <c r="AI383" s="10" t="str">
        <f>VLOOKUP(G383,'Sheet 1 (2)'!$H$4:$AG$536,26,FALSE)</f>
        <v/>
      </c>
      <c r="AJ383" s="12" t="s">
        <v>82</v>
      </c>
      <c r="AK383" s="10" t="s">
        <v>1439</v>
      </c>
      <c r="AL383" s="10" t="str">
        <f>VLOOKUP(G383,'Sheet 1 (2)'!$H$4:$AH$536,27,FALSE)</f>
        <v/>
      </c>
      <c r="AM383" s="10" t="str">
        <f t="shared" si="72"/>
        <v>Espera de la lista de establecimientos de salud con población asignada. // **O lo que se podría hacer es programar  para los ESS que brindaron el subproducto el periodo pasado.</v>
      </c>
      <c r="AN383" s="10">
        <v>1</v>
      </c>
      <c r="AO383" s="10">
        <f t="shared" si="5"/>
        <v>1</v>
      </c>
      <c r="AP383" s="11" t="s">
        <v>82</v>
      </c>
      <c r="AQ383" s="11" t="s">
        <v>82</v>
      </c>
      <c r="AR383" s="11" t="s">
        <v>52</v>
      </c>
    </row>
    <row r="384" spans="1:44" ht="15.75" customHeight="1" x14ac:dyDescent="0.2">
      <c r="A384" s="10" t="s">
        <v>1401</v>
      </c>
      <c r="B384" s="10" t="s">
        <v>907</v>
      </c>
      <c r="C384" s="10" t="s">
        <v>1518</v>
      </c>
      <c r="D384" s="10" t="s">
        <v>926</v>
      </c>
      <c r="E384" s="10" t="s">
        <v>1519</v>
      </c>
      <c r="F384" s="10" t="s">
        <v>997</v>
      </c>
      <c r="G384" s="10" t="s">
        <v>2804</v>
      </c>
      <c r="H384" s="10" t="s">
        <v>2805</v>
      </c>
      <c r="I384" s="10" t="s">
        <v>82</v>
      </c>
      <c r="J384" s="10"/>
      <c r="K384" s="10"/>
      <c r="L384" s="10" t="s">
        <v>1480</v>
      </c>
      <c r="M384" s="10" t="s">
        <v>2806</v>
      </c>
      <c r="N384" s="10" t="s">
        <v>55</v>
      </c>
      <c r="O384" s="10" t="str">
        <f>VLOOKUP(G384,'Sheet 1 (2)'!$H$4:$M$536,6,FALSE)</f>
        <v/>
      </c>
      <c r="P384" s="10" t="str">
        <f t="shared" si="67"/>
        <v/>
      </c>
      <c r="Q384" s="10">
        <f>VLOOKUP(G384,Hoja1!$C$4:$D$146,2,FALSE)</f>
        <v>0</v>
      </c>
      <c r="R384" s="10" t="s">
        <v>1415</v>
      </c>
      <c r="S384" s="10" t="s">
        <v>55</v>
      </c>
      <c r="T384" s="10" t="str">
        <f>VLOOKUP(G384,'Sheet 1 (2)'!$H$4:$O$536,8,FALSE)</f>
        <v/>
      </c>
      <c r="U384" s="10" t="str">
        <f t="shared" si="69"/>
        <v/>
      </c>
      <c r="V384" s="10"/>
      <c r="W384" s="10" t="s">
        <v>55</v>
      </c>
      <c r="X384" s="10" t="str">
        <f>VLOOKUP(G384,'Sheet 1 (2)'!$H$4:$Q$536,10,FALSE)</f>
        <v/>
      </c>
      <c r="Y384" s="10" t="str">
        <f t="shared" si="61"/>
        <v/>
      </c>
      <c r="Z384" s="10" t="s">
        <v>2808</v>
      </c>
      <c r="AA384" s="10" t="s">
        <v>55</v>
      </c>
      <c r="AB384" s="10" t="str">
        <f>VLOOKUP(G384,'Sheet 1 (2)'!$H$4:$S$536,12,FALSE)</f>
        <v/>
      </c>
      <c r="AC384" s="10" t="str">
        <f t="shared" si="68"/>
        <v/>
      </c>
      <c r="AD384" s="10" t="s">
        <v>55</v>
      </c>
      <c r="AE384" s="10" t="str">
        <f>VLOOKUP(G384,'Sheet 1 (2)'!$H$4:$AF$536,25,FALSE)</f>
        <v/>
      </c>
      <c r="AF384" s="10" t="s">
        <v>411</v>
      </c>
      <c r="AG384" s="10" t="str">
        <f t="shared" si="63"/>
        <v/>
      </c>
      <c r="AH384" s="10" t="s">
        <v>52</v>
      </c>
      <c r="AI384" s="10" t="str">
        <f>VLOOKUP(G384,'Sheet 1 (2)'!$H$4:$AG$536,26,FALSE)</f>
        <v/>
      </c>
      <c r="AJ384" s="12" t="s">
        <v>82</v>
      </c>
      <c r="AK384" s="10" t="s">
        <v>1439</v>
      </c>
      <c r="AL384" s="10" t="str">
        <f>VLOOKUP(G384,'Sheet 1 (2)'!$H$4:$AH$536,27,FALSE)</f>
        <v/>
      </c>
      <c r="AM384" s="10" t="str">
        <f t="shared" si="72"/>
        <v>Espera de la lista de establecimientos de salud con población asignada. // **O lo que se podría hacer es programar  para los ESS que brindaron el subproducto el periodo pasado.</v>
      </c>
      <c r="AN384" s="10">
        <v>1</v>
      </c>
      <c r="AO384" s="10">
        <f t="shared" si="5"/>
        <v>1</v>
      </c>
      <c r="AP384" s="11" t="s">
        <v>82</v>
      </c>
      <c r="AQ384" s="11" t="s">
        <v>82</v>
      </c>
      <c r="AR384" s="11" t="s">
        <v>52</v>
      </c>
    </row>
    <row r="385" spans="1:44" ht="15.75" customHeight="1" x14ac:dyDescent="0.2">
      <c r="A385" s="10" t="s">
        <v>1401</v>
      </c>
      <c r="B385" s="10" t="s">
        <v>907</v>
      </c>
      <c r="C385" s="10" t="s">
        <v>1518</v>
      </c>
      <c r="D385" s="10" t="s">
        <v>926</v>
      </c>
      <c r="E385" s="10" t="s">
        <v>1519</v>
      </c>
      <c r="F385" s="10" t="s">
        <v>997</v>
      </c>
      <c r="G385" s="10" t="s">
        <v>2810</v>
      </c>
      <c r="H385" s="10" t="s">
        <v>2811</v>
      </c>
      <c r="I385" s="10" t="s">
        <v>82</v>
      </c>
      <c r="J385" s="10"/>
      <c r="K385" s="10"/>
      <c r="L385" s="10" t="s">
        <v>1480</v>
      </c>
      <c r="M385" s="10" t="s">
        <v>2812</v>
      </c>
      <c r="N385" s="10" t="s">
        <v>55</v>
      </c>
      <c r="O385" s="10" t="str">
        <f>VLOOKUP(G385,'Sheet 1 (2)'!$H$4:$M$536,6,FALSE)</f>
        <v/>
      </c>
      <c r="P385" s="10" t="str">
        <f t="shared" si="67"/>
        <v/>
      </c>
      <c r="Q385" s="10">
        <f>VLOOKUP(G385,Hoja1!$C$4:$D$146,2,FALSE)</f>
        <v>0</v>
      </c>
      <c r="R385" s="10" t="s">
        <v>1415</v>
      </c>
      <c r="S385" s="10" t="s">
        <v>55</v>
      </c>
      <c r="T385" s="10" t="str">
        <f>VLOOKUP(G385,'Sheet 1 (2)'!$H$4:$O$536,8,FALSE)</f>
        <v/>
      </c>
      <c r="U385" s="10" t="str">
        <f t="shared" si="69"/>
        <v/>
      </c>
      <c r="V385" s="10"/>
      <c r="W385" s="10" t="s">
        <v>55</v>
      </c>
      <c r="X385" s="10" t="str">
        <f>VLOOKUP(G385,'Sheet 1 (2)'!$H$4:$Q$536,10,FALSE)</f>
        <v/>
      </c>
      <c r="Y385" s="10" t="str">
        <f t="shared" si="61"/>
        <v/>
      </c>
      <c r="Z385" s="10" t="s">
        <v>2813</v>
      </c>
      <c r="AA385" s="10" t="s">
        <v>55</v>
      </c>
      <c r="AB385" s="10" t="str">
        <f>VLOOKUP(G385,'Sheet 1 (2)'!$H$4:$S$536,12,FALSE)</f>
        <v/>
      </c>
      <c r="AC385" s="10" t="str">
        <f t="shared" si="68"/>
        <v/>
      </c>
      <c r="AD385" s="10" t="s">
        <v>55</v>
      </c>
      <c r="AE385" s="10" t="str">
        <f>VLOOKUP(G385,'Sheet 1 (2)'!$H$4:$AF$536,25,FALSE)</f>
        <v/>
      </c>
      <c r="AF385" s="10" t="s">
        <v>411</v>
      </c>
      <c r="AG385" s="10" t="str">
        <f t="shared" si="63"/>
        <v/>
      </c>
      <c r="AH385" s="10" t="s">
        <v>52</v>
      </c>
      <c r="AI385" s="10" t="str">
        <f>VLOOKUP(G385,'Sheet 1 (2)'!$H$4:$AG$536,26,FALSE)</f>
        <v/>
      </c>
      <c r="AJ385" s="12" t="s">
        <v>82</v>
      </c>
      <c r="AK385" s="10" t="s">
        <v>1439</v>
      </c>
      <c r="AL385" s="10" t="str">
        <f>VLOOKUP(G385,'Sheet 1 (2)'!$H$4:$AH$536,27,FALSE)</f>
        <v/>
      </c>
      <c r="AM385" s="10" t="str">
        <f t="shared" si="72"/>
        <v>Espera de la lista de establecimientos de salud con población asignada. // **O lo que se podría hacer es programar  para los ESS que brindaron el subproducto el periodo pasado.</v>
      </c>
      <c r="AN385" s="10">
        <v>1</v>
      </c>
      <c r="AO385" s="10">
        <f t="shared" si="5"/>
        <v>1</v>
      </c>
      <c r="AP385" s="11" t="s">
        <v>82</v>
      </c>
      <c r="AQ385" s="11" t="s">
        <v>82</v>
      </c>
      <c r="AR385" s="11" t="s">
        <v>52</v>
      </c>
    </row>
    <row r="386" spans="1:44" ht="15.75" customHeight="1" x14ac:dyDescent="0.2">
      <c r="A386" s="10" t="s">
        <v>1401</v>
      </c>
      <c r="B386" s="10" t="s">
        <v>907</v>
      </c>
      <c r="C386" s="10" t="s">
        <v>1518</v>
      </c>
      <c r="D386" s="10" t="s">
        <v>926</v>
      </c>
      <c r="E386" s="10" t="s">
        <v>1519</v>
      </c>
      <c r="F386" s="10" t="s">
        <v>997</v>
      </c>
      <c r="G386" s="10" t="s">
        <v>2816</v>
      </c>
      <c r="H386" s="10" t="s">
        <v>2817</v>
      </c>
      <c r="I386" s="10" t="s">
        <v>82</v>
      </c>
      <c r="J386" s="10"/>
      <c r="K386" s="10"/>
      <c r="L386" s="10" t="s">
        <v>1480</v>
      </c>
      <c r="M386" s="10" t="s">
        <v>2818</v>
      </c>
      <c r="N386" s="10" t="s">
        <v>55</v>
      </c>
      <c r="O386" s="10" t="str">
        <f>VLOOKUP(G386,'Sheet 1 (2)'!$H$4:$M$536,6,FALSE)</f>
        <v/>
      </c>
      <c r="P386" s="10" t="str">
        <f t="shared" si="67"/>
        <v/>
      </c>
      <c r="Q386" s="10">
        <f>VLOOKUP(G386,Hoja1!$C$4:$D$146,2,FALSE)</f>
        <v>0</v>
      </c>
      <c r="R386" s="10" t="s">
        <v>1415</v>
      </c>
      <c r="S386" s="10" t="s">
        <v>55</v>
      </c>
      <c r="T386" s="10" t="str">
        <f>VLOOKUP(G386,'Sheet 1 (2)'!$H$4:$O$536,8,FALSE)</f>
        <v/>
      </c>
      <c r="U386" s="10" t="str">
        <f t="shared" si="69"/>
        <v/>
      </c>
      <c r="V386" s="10"/>
      <c r="W386" s="10" t="s">
        <v>55</v>
      </c>
      <c r="X386" s="10" t="str">
        <f>VLOOKUP(G386,'Sheet 1 (2)'!$H$4:$Q$536,10,FALSE)</f>
        <v/>
      </c>
      <c r="Y386" s="10" t="str">
        <f t="shared" si="61"/>
        <v/>
      </c>
      <c r="Z386" s="10" t="s">
        <v>2819</v>
      </c>
      <c r="AA386" s="10" t="s">
        <v>55</v>
      </c>
      <c r="AB386" s="10" t="str">
        <f>VLOOKUP(G386,'Sheet 1 (2)'!$H$4:$S$536,12,FALSE)</f>
        <v/>
      </c>
      <c r="AC386" s="10" t="str">
        <f t="shared" si="68"/>
        <v/>
      </c>
      <c r="AD386" s="10" t="s">
        <v>55</v>
      </c>
      <c r="AE386" s="10" t="str">
        <f>VLOOKUP(G386,'Sheet 1 (2)'!$H$4:$AF$536,25,FALSE)</f>
        <v/>
      </c>
      <c r="AF386" s="10" t="s">
        <v>411</v>
      </c>
      <c r="AG386" s="10" t="str">
        <f t="shared" si="63"/>
        <v/>
      </c>
      <c r="AH386" s="10" t="s">
        <v>52</v>
      </c>
      <c r="AI386" s="10" t="str">
        <f>VLOOKUP(G386,'Sheet 1 (2)'!$H$4:$AG$536,26,FALSE)</f>
        <v/>
      </c>
      <c r="AJ386" s="12" t="s">
        <v>82</v>
      </c>
      <c r="AK386" s="10" t="s">
        <v>1439</v>
      </c>
      <c r="AL386" s="10" t="str">
        <f>VLOOKUP(G386,'Sheet 1 (2)'!$H$4:$AH$536,27,FALSE)</f>
        <v/>
      </c>
      <c r="AM386" s="10" t="str">
        <f t="shared" si="72"/>
        <v>Espera de la lista de establecimientos de salud con población asignada. // **O lo que se podría hacer es programar  para los ESS que brindaron el subproducto el periodo pasado.</v>
      </c>
      <c r="AN386" s="10">
        <v>1</v>
      </c>
      <c r="AO386" s="10">
        <f t="shared" si="5"/>
        <v>1</v>
      </c>
      <c r="AP386" s="11" t="s">
        <v>82</v>
      </c>
      <c r="AQ386" s="11" t="s">
        <v>82</v>
      </c>
      <c r="AR386" s="11" t="s">
        <v>52</v>
      </c>
    </row>
    <row r="387" spans="1:44" ht="15.75" customHeight="1" x14ac:dyDescent="0.2">
      <c r="A387" s="10" t="s">
        <v>1401</v>
      </c>
      <c r="B387" s="10" t="s">
        <v>907</v>
      </c>
      <c r="C387" s="10" t="s">
        <v>1518</v>
      </c>
      <c r="D387" s="10" t="s">
        <v>926</v>
      </c>
      <c r="E387" s="10" t="s">
        <v>1519</v>
      </c>
      <c r="F387" s="10" t="s">
        <v>997</v>
      </c>
      <c r="G387" s="10" t="s">
        <v>2821</v>
      </c>
      <c r="H387" s="10" t="s">
        <v>2822</v>
      </c>
      <c r="I387" s="10" t="s">
        <v>82</v>
      </c>
      <c r="J387" s="10"/>
      <c r="K387" s="10"/>
      <c r="L387" s="10" t="s">
        <v>1480</v>
      </c>
      <c r="M387" s="10" t="s">
        <v>2823</v>
      </c>
      <c r="N387" s="10" t="s">
        <v>55</v>
      </c>
      <c r="O387" s="10" t="str">
        <f>VLOOKUP(G387,'Sheet 1 (2)'!$H$4:$M$536,6,FALSE)</f>
        <v/>
      </c>
      <c r="P387" s="10" t="str">
        <f t="shared" si="67"/>
        <v/>
      </c>
      <c r="Q387" s="10">
        <f>VLOOKUP(G387,Hoja1!$C$4:$D$146,2,FALSE)</f>
        <v>0</v>
      </c>
      <c r="R387" s="10" t="s">
        <v>1415</v>
      </c>
      <c r="S387" s="10" t="s">
        <v>55</v>
      </c>
      <c r="T387" s="10" t="str">
        <f>VLOOKUP(G387,'Sheet 1 (2)'!$H$4:$O$536,8,FALSE)</f>
        <v/>
      </c>
      <c r="U387" s="10" t="str">
        <f t="shared" si="69"/>
        <v/>
      </c>
      <c r="V387" s="10"/>
      <c r="W387" s="10" t="s">
        <v>55</v>
      </c>
      <c r="X387" s="10" t="str">
        <f>VLOOKUP(G387,'Sheet 1 (2)'!$H$4:$Q$536,10,FALSE)</f>
        <v/>
      </c>
      <c r="Y387" s="10" t="str">
        <f t="shared" si="61"/>
        <v/>
      </c>
      <c r="Z387" s="10" t="s">
        <v>2825</v>
      </c>
      <c r="AA387" s="10" t="s">
        <v>55</v>
      </c>
      <c r="AB387" s="10" t="str">
        <f>VLOOKUP(G387,'Sheet 1 (2)'!$H$4:$S$536,12,FALSE)</f>
        <v/>
      </c>
      <c r="AC387" s="10" t="str">
        <f t="shared" si="68"/>
        <v/>
      </c>
      <c r="AD387" s="10" t="s">
        <v>55</v>
      </c>
      <c r="AE387" s="10" t="str">
        <f>VLOOKUP(G387,'Sheet 1 (2)'!$H$4:$AF$536,25,FALSE)</f>
        <v/>
      </c>
      <c r="AF387" s="10" t="s">
        <v>411</v>
      </c>
      <c r="AG387" s="10" t="str">
        <f t="shared" si="63"/>
        <v/>
      </c>
      <c r="AH387" s="10" t="s">
        <v>52</v>
      </c>
      <c r="AI387" s="10" t="str">
        <f>VLOOKUP(G387,'Sheet 1 (2)'!$H$4:$AG$536,26,FALSE)</f>
        <v/>
      </c>
      <c r="AJ387" s="12" t="s">
        <v>82</v>
      </c>
      <c r="AK387" s="10" t="s">
        <v>1439</v>
      </c>
      <c r="AL387" s="10" t="str">
        <f>VLOOKUP(G387,'Sheet 1 (2)'!$H$4:$AH$536,27,FALSE)</f>
        <v/>
      </c>
      <c r="AM387" s="10" t="str">
        <f t="shared" si="72"/>
        <v>Espera de la lista de establecimientos de salud con población asignada. // **O lo que se podría hacer es programar  para los ESS que brindaron el subproducto el periodo pasado.</v>
      </c>
      <c r="AN387" s="10">
        <v>1</v>
      </c>
      <c r="AO387" s="10">
        <f t="shared" si="5"/>
        <v>1</v>
      </c>
      <c r="AP387" s="11" t="s">
        <v>82</v>
      </c>
      <c r="AQ387" s="11" t="s">
        <v>82</v>
      </c>
      <c r="AR387" s="11" t="s">
        <v>52</v>
      </c>
    </row>
    <row r="388" spans="1:44" ht="15.75" customHeight="1" x14ac:dyDescent="0.2">
      <c r="A388" s="10" t="s">
        <v>1401</v>
      </c>
      <c r="B388" s="10" t="s">
        <v>907</v>
      </c>
      <c r="C388" s="10" t="s">
        <v>2826</v>
      </c>
      <c r="D388" s="10" t="s">
        <v>912</v>
      </c>
      <c r="E388" s="10" t="s">
        <v>2827</v>
      </c>
      <c r="F388" s="10" t="s">
        <v>968</v>
      </c>
      <c r="G388" s="10" t="s">
        <v>2828</v>
      </c>
      <c r="H388" s="10" t="s">
        <v>2829</v>
      </c>
      <c r="I388" s="10" t="s">
        <v>82</v>
      </c>
      <c r="J388" s="10"/>
      <c r="K388" s="10"/>
      <c r="L388" s="10" t="s">
        <v>1632</v>
      </c>
      <c r="M388" s="10" t="s">
        <v>2830</v>
      </c>
      <c r="N388" s="10" t="s">
        <v>2830</v>
      </c>
      <c r="O388" s="10" t="str">
        <f>VLOOKUP(G388,'Sheet 1 (2)'!$H$4:$M$536,6,FALSE)</f>
        <v/>
      </c>
      <c r="P388" s="10" t="str">
        <f t="shared" si="67"/>
        <v>La meta fisica es igual al 5% de las personas programadas en los sub productos de tratamiento especializado (Cirugía de catarata por incisión extra capsular del cristalino o incisión pequeña y con facoemulsificación).</v>
      </c>
      <c r="Q388" s="10" t="str">
        <f>VLOOKUP(G388,Hoja1!$C$4:$D$146,2,FALSE)</f>
        <v>5%*(5001209+5001208)???</v>
      </c>
      <c r="R388" s="10" t="s">
        <v>264</v>
      </c>
      <c r="S388" s="10" t="s">
        <v>433</v>
      </c>
      <c r="T388" s="10" t="str">
        <f>VLOOKUP(G388,'Sheet 1 (2)'!$H$4:$O$536,8,FALSE)</f>
        <v/>
      </c>
      <c r="U388" s="10" t="str">
        <f t="shared" si="69"/>
        <v>SIS</v>
      </c>
      <c r="V388" s="10"/>
      <c r="W388" s="10" t="s">
        <v>55</v>
      </c>
      <c r="X388" s="10" t="str">
        <f>VLOOKUP(G388,'Sheet 1 (2)'!$H$4:$Q$536,10,FALSE)</f>
        <v/>
      </c>
      <c r="Y388" s="10" t="str">
        <f t="shared" si="61"/>
        <v/>
      </c>
      <c r="Z388" s="10"/>
      <c r="AA388" s="10" t="s">
        <v>55</v>
      </c>
      <c r="AB388" s="10" t="str">
        <f>VLOOKUP(G388,'Sheet 1 (2)'!$H$4:$S$536,12,FALSE)</f>
        <v/>
      </c>
      <c r="AC388" s="10" t="str">
        <f t="shared" si="68"/>
        <v/>
      </c>
      <c r="AD388" s="10" t="s">
        <v>55</v>
      </c>
      <c r="AE388" s="10" t="str">
        <f>VLOOKUP(G388,'Sheet 1 (2)'!$H$4:$AF$536,25,FALSE)</f>
        <v/>
      </c>
      <c r="AF388" s="10" t="s">
        <v>187</v>
      </c>
      <c r="AG388" s="10" t="str">
        <f t="shared" si="63"/>
        <v/>
      </c>
      <c r="AH388" s="10" t="s">
        <v>52</v>
      </c>
      <c r="AI388" s="10" t="str">
        <f>VLOOKUP(G388,'Sheet 1 (2)'!$H$4:$AG$536,26,FALSE)</f>
        <v/>
      </c>
      <c r="AJ388" s="10" t="s">
        <v>82</v>
      </c>
      <c r="AK388" s="10" t="s">
        <v>2832</v>
      </c>
      <c r="AL388" s="10" t="str">
        <f>VLOOKUP(G388,'Sheet 1 (2)'!$H$4:$AH$536,27,FALSE)</f>
        <v/>
      </c>
      <c r="AM388" s="10" t="str">
        <f t="shared" si="72"/>
        <v>Lista de EESS con capacidad resolutiva//*Se puede usar las categprías //*En todo caso se podría porgramar según el HISS</v>
      </c>
      <c r="AN388" s="10">
        <v>1</v>
      </c>
      <c r="AO388" s="10">
        <f t="shared" si="5"/>
        <v>1</v>
      </c>
      <c r="AP388" s="10" t="s">
        <v>82</v>
      </c>
      <c r="AQ388" s="11" t="s">
        <v>2833</v>
      </c>
      <c r="AR388" s="11" t="s">
        <v>52</v>
      </c>
    </row>
    <row r="389" spans="1:44" ht="15.75" customHeight="1" x14ac:dyDescent="0.2">
      <c r="A389" s="10" t="s">
        <v>1401</v>
      </c>
      <c r="B389" s="10" t="s">
        <v>907</v>
      </c>
      <c r="C389" s="10" t="s">
        <v>2835</v>
      </c>
      <c r="D389" s="10" t="s">
        <v>908</v>
      </c>
      <c r="E389" s="10" t="s">
        <v>2836</v>
      </c>
      <c r="F389" s="10" t="s">
        <v>965</v>
      </c>
      <c r="G389" s="10" t="s">
        <v>2837</v>
      </c>
      <c r="H389" s="10" t="s">
        <v>2838</v>
      </c>
      <c r="I389" s="10" t="s">
        <v>82</v>
      </c>
      <c r="J389" s="10"/>
      <c r="K389" s="10"/>
      <c r="L389" s="10" t="s">
        <v>224</v>
      </c>
      <c r="M389" s="10" t="s">
        <v>2839</v>
      </c>
      <c r="N389" s="10" t="s">
        <v>2840</v>
      </c>
      <c r="O389" s="10" t="str">
        <f>VLOOKUP(G389,'Sheet 1 (2)'!$H$4:$M$536,6,FALSE)</f>
        <v/>
      </c>
      <c r="P389" s="10" t="str">
        <f t="shared" si="67"/>
        <v>La meta fisica es igual al 10 % de la población de 50 años a más de edad, afiliadas al Seguro Integral de Salud.</v>
      </c>
      <c r="Q389" s="10">
        <f>VLOOKUP(G389,Hoja1!$C$4:$D$146,2,FALSE)</f>
        <v>0</v>
      </c>
      <c r="R389" s="10" t="s">
        <v>264</v>
      </c>
      <c r="S389" s="10" t="s">
        <v>264</v>
      </c>
      <c r="T389" s="10" t="str">
        <f>VLOOKUP(G389,'Sheet 1 (2)'!$H$4:$O$536,8,FALSE)</f>
        <v/>
      </c>
      <c r="U389" s="10" t="str">
        <f t="shared" si="69"/>
        <v>HIS</v>
      </c>
      <c r="V389" s="10"/>
      <c r="W389" s="10" t="s">
        <v>55</v>
      </c>
      <c r="X389" s="10" t="str">
        <f>VLOOKUP(G389,'Sheet 1 (2)'!$H$4:$Q$536,10,FALSE)</f>
        <v/>
      </c>
      <c r="Y389" s="10" t="str">
        <f t="shared" si="61"/>
        <v/>
      </c>
      <c r="Z389" s="10" t="s">
        <v>2842</v>
      </c>
      <c r="AA389" s="10" t="s">
        <v>55</v>
      </c>
      <c r="AB389" s="10" t="str">
        <f>VLOOKUP(G389,'Sheet 1 (2)'!$H$4:$S$536,12,FALSE)</f>
        <v/>
      </c>
      <c r="AC389" s="10" t="str">
        <f t="shared" si="68"/>
        <v/>
      </c>
      <c r="AD389" s="10" t="s">
        <v>55</v>
      </c>
      <c r="AE389" s="10" t="str">
        <f>VLOOKUP(G389,'Sheet 1 (2)'!$H$4:$AF$536,25,FALSE)</f>
        <v/>
      </c>
      <c r="AF389" s="10" t="s">
        <v>87</v>
      </c>
      <c r="AG389" s="10" t="str">
        <f t="shared" si="63"/>
        <v/>
      </c>
      <c r="AH389" s="10" t="s">
        <v>82</v>
      </c>
      <c r="AI389" s="10" t="str">
        <f>VLOOKUP(G389,'Sheet 1 (2)'!$H$4:$AG$536,26,FALSE)</f>
        <v/>
      </c>
      <c r="AJ389" s="10" t="s">
        <v>82</v>
      </c>
      <c r="AK389" s="10" t="s">
        <v>55</v>
      </c>
      <c r="AL389" s="10" t="str">
        <f>VLOOKUP(G389,'Sheet 1 (2)'!$H$4:$AH$536,27,FALSE)</f>
        <v/>
      </c>
      <c r="AM389" s="10" t="str">
        <f t="shared" si="72"/>
        <v/>
      </c>
      <c r="AN389" s="10">
        <v>1</v>
      </c>
      <c r="AO389" s="10">
        <f t="shared" si="5"/>
        <v>1</v>
      </c>
      <c r="AP389" s="11" t="s">
        <v>82</v>
      </c>
      <c r="AQ389" s="11" t="s">
        <v>2833</v>
      </c>
      <c r="AR389" s="11" t="s">
        <v>52</v>
      </c>
    </row>
    <row r="390" spans="1:44" ht="15.75" customHeight="1" x14ac:dyDescent="0.2">
      <c r="A390" s="10" t="s">
        <v>1401</v>
      </c>
      <c r="B390" s="10" t="s">
        <v>907</v>
      </c>
      <c r="C390" s="10" t="s">
        <v>2835</v>
      </c>
      <c r="D390" s="10" t="s">
        <v>908</v>
      </c>
      <c r="E390" s="10" t="s">
        <v>2836</v>
      </c>
      <c r="F390" s="10" t="s">
        <v>965</v>
      </c>
      <c r="G390" s="10" t="s">
        <v>2844</v>
      </c>
      <c r="H390" s="10" t="s">
        <v>2845</v>
      </c>
      <c r="I390" s="10" t="s">
        <v>82</v>
      </c>
      <c r="J390" s="10"/>
      <c r="K390" s="10"/>
      <c r="L390" s="10" t="s">
        <v>1704</v>
      </c>
      <c r="M390" s="10" t="s">
        <v>2846</v>
      </c>
      <c r="N390" s="10" t="s">
        <v>2846</v>
      </c>
      <c r="O390" s="10" t="str">
        <f>VLOOKUP(G390,'Sheet 1 (2)'!$H$4:$M$536,6,FALSE)</f>
        <v/>
      </c>
      <c r="P390" s="10" t="str">
        <f t="shared" si="67"/>
        <v>La meta fisica es igual al 25% de la población programada en la Sub producto tamizaje y detección de catarata.</v>
      </c>
      <c r="Q390" s="10" t="str">
        <f>VLOOKUP(G390,Hoja1!$C$4:$D$146,2,FALSE)</f>
        <v>25%*5001101</v>
      </c>
      <c r="R390" s="10" t="s">
        <v>264</v>
      </c>
      <c r="S390" s="10" t="s">
        <v>264</v>
      </c>
      <c r="T390" s="10" t="str">
        <f>VLOOKUP(G390,'Sheet 1 (2)'!$H$4:$O$536,8,FALSE)</f>
        <v/>
      </c>
      <c r="U390" s="10" t="str">
        <f t="shared" si="69"/>
        <v>HIS</v>
      </c>
      <c r="V390" s="10"/>
      <c r="W390" s="10" t="s">
        <v>55</v>
      </c>
      <c r="X390" s="10" t="str">
        <f>VLOOKUP(G390,'Sheet 1 (2)'!$H$4:$Q$536,10,FALSE)</f>
        <v/>
      </c>
      <c r="Y390" s="10" t="str">
        <f t="shared" si="61"/>
        <v/>
      </c>
      <c r="Z390" s="10" t="s">
        <v>2847</v>
      </c>
      <c r="AA390" s="10" t="s">
        <v>55</v>
      </c>
      <c r="AB390" s="10" t="str">
        <f>VLOOKUP(G390,'Sheet 1 (2)'!$H$4:$S$536,12,FALSE)</f>
        <v/>
      </c>
      <c r="AC390" s="10" t="str">
        <f t="shared" si="68"/>
        <v/>
      </c>
      <c r="AD390" s="10" t="s">
        <v>55</v>
      </c>
      <c r="AE390" s="10" t="str">
        <f>VLOOKUP(G390,'Sheet 1 (2)'!$H$4:$AF$536,25,FALSE)</f>
        <v/>
      </c>
      <c r="AF390" s="10" t="s">
        <v>1907</v>
      </c>
      <c r="AG390" s="10" t="str">
        <f t="shared" si="63"/>
        <v/>
      </c>
      <c r="AH390" s="10" t="s">
        <v>82</v>
      </c>
      <c r="AI390" s="10" t="str">
        <f>VLOOKUP(G390,'Sheet 1 (2)'!$H$4:$AG$536,26,FALSE)</f>
        <v/>
      </c>
      <c r="AJ390" s="10" t="s">
        <v>82</v>
      </c>
      <c r="AK390" s="10" t="s">
        <v>55</v>
      </c>
      <c r="AL390" s="10" t="str">
        <f>VLOOKUP(G390,'Sheet 1 (2)'!$H$4:$AH$536,27,FALSE)</f>
        <v/>
      </c>
      <c r="AM390" s="10" t="str">
        <f t="shared" si="72"/>
        <v/>
      </c>
      <c r="AN390" s="10">
        <v>1</v>
      </c>
      <c r="AO390" s="10">
        <f t="shared" si="5"/>
        <v>1</v>
      </c>
      <c r="AP390" s="11" t="s">
        <v>82</v>
      </c>
      <c r="AQ390" s="11" t="s">
        <v>2833</v>
      </c>
      <c r="AR390" s="11" t="s">
        <v>52</v>
      </c>
    </row>
    <row r="391" spans="1:44" ht="15.75" customHeight="1" x14ac:dyDescent="0.2">
      <c r="A391" s="10" t="s">
        <v>1401</v>
      </c>
      <c r="B391" s="10" t="s">
        <v>907</v>
      </c>
      <c r="C391" s="10" t="s">
        <v>2835</v>
      </c>
      <c r="D391" s="10" t="s">
        <v>908</v>
      </c>
      <c r="E391" s="10" t="s">
        <v>2836</v>
      </c>
      <c r="F391" s="10" t="s">
        <v>965</v>
      </c>
      <c r="G391" s="10" t="s">
        <v>2849</v>
      </c>
      <c r="H391" s="10" t="s">
        <v>2850</v>
      </c>
      <c r="I391" s="10" t="s">
        <v>52</v>
      </c>
      <c r="J391" s="10"/>
      <c r="K391" s="10"/>
      <c r="L391" s="10" t="s">
        <v>1746</v>
      </c>
      <c r="M391" s="10" t="s">
        <v>2851</v>
      </c>
      <c r="N391" s="10" t="s">
        <v>2852</v>
      </c>
      <c r="O391" s="10" t="str">
        <f>VLOOKUP(G391,'Sheet 1 (2)'!$H$4:$M$536,6,FALSE)</f>
        <v/>
      </c>
      <c r="P391" s="10" t="str">
        <f t="shared" si="67"/>
        <v xml:space="preserve">La meta fisica es igual al 80% de personas programadas en Sub producto evaluación y despistaje de catarata. </v>
      </c>
      <c r="Q391" s="10" t="str">
        <f>VLOOKUP(G391,Hoja1!$C$4:$D$146,2,FALSE)</f>
        <v>80%*5001102</v>
      </c>
      <c r="R391" s="10" t="s">
        <v>264</v>
      </c>
      <c r="S391" s="10" t="s">
        <v>264</v>
      </c>
      <c r="T391" s="10" t="str">
        <f>VLOOKUP(G391,'Sheet 1 (2)'!$H$4:$O$536,8,FALSE)</f>
        <v/>
      </c>
      <c r="U391" s="10" t="str">
        <f t="shared" si="69"/>
        <v>HIS</v>
      </c>
      <c r="V391" s="10"/>
      <c r="W391" s="10" t="s">
        <v>55</v>
      </c>
      <c r="X391" s="10" t="str">
        <f>VLOOKUP(G391,'Sheet 1 (2)'!$H$4:$Q$536,10,FALSE)</f>
        <v/>
      </c>
      <c r="Y391" s="10" t="str">
        <f t="shared" si="61"/>
        <v/>
      </c>
      <c r="Z391" s="10" t="s">
        <v>2854</v>
      </c>
      <c r="AA391" s="10" t="s">
        <v>55</v>
      </c>
      <c r="AB391" s="10" t="str">
        <f>VLOOKUP(G391,'Sheet 1 (2)'!$H$4:$S$536,12,FALSE)</f>
        <v/>
      </c>
      <c r="AC391" s="10" t="str">
        <f t="shared" si="68"/>
        <v/>
      </c>
      <c r="AD391" s="10" t="s">
        <v>55</v>
      </c>
      <c r="AE391" s="10" t="str">
        <f>VLOOKUP(G391,'Sheet 1 (2)'!$H$4:$AF$536,25,FALSE)</f>
        <v/>
      </c>
      <c r="AF391" s="10" t="s">
        <v>87</v>
      </c>
      <c r="AG391" s="10" t="str">
        <f t="shared" si="63"/>
        <v/>
      </c>
      <c r="AH391" s="10" t="s">
        <v>82</v>
      </c>
      <c r="AI391" s="10" t="str">
        <f>VLOOKUP(G391,'Sheet 1 (2)'!$H$4:$AG$536,26,FALSE)</f>
        <v/>
      </c>
      <c r="AJ391" s="10" t="s">
        <v>82</v>
      </c>
      <c r="AK391" s="10" t="s">
        <v>55</v>
      </c>
      <c r="AL391" s="10" t="str">
        <f>VLOOKUP(G391,'Sheet 1 (2)'!$H$4:$AH$536,27,FALSE)</f>
        <v/>
      </c>
      <c r="AM391" s="10" t="str">
        <f t="shared" si="72"/>
        <v/>
      </c>
      <c r="AN391" s="10">
        <v>1</v>
      </c>
      <c r="AO391" s="10">
        <f t="shared" si="5"/>
        <v>1</v>
      </c>
      <c r="AP391" s="11" t="s">
        <v>82</v>
      </c>
      <c r="AQ391" s="11" t="s">
        <v>2833</v>
      </c>
      <c r="AR391" s="11" t="s">
        <v>52</v>
      </c>
    </row>
    <row r="392" spans="1:44" ht="15.75" customHeight="1" x14ac:dyDescent="0.2">
      <c r="A392" s="10" t="s">
        <v>1401</v>
      </c>
      <c r="B392" s="10" t="s">
        <v>907</v>
      </c>
      <c r="C392" s="10" t="s">
        <v>2835</v>
      </c>
      <c r="D392" s="10" t="s">
        <v>908</v>
      </c>
      <c r="E392" s="10" t="s">
        <v>2836</v>
      </c>
      <c r="F392" s="10" t="s">
        <v>965</v>
      </c>
      <c r="G392" s="10" t="s">
        <v>2857</v>
      </c>
      <c r="H392" s="10" t="s">
        <v>2858</v>
      </c>
      <c r="I392" s="10" t="s">
        <v>82</v>
      </c>
      <c r="J392" s="10"/>
      <c r="K392" s="10"/>
      <c r="L392" s="10" t="s">
        <v>1561</v>
      </c>
      <c r="M392" s="10" t="s">
        <v>2859</v>
      </c>
      <c r="N392" s="10" t="s">
        <v>2859</v>
      </c>
      <c r="O392" s="10" t="str">
        <f>VLOOKUP(G392,'Sheet 1 (2)'!$H$4:$M$536,6,FALSE)</f>
        <v/>
      </c>
      <c r="P392" s="10" t="str">
        <f t="shared" si="67"/>
        <v>La meta fisica es igual al  58% de las personas de 50 años a más de edad, programadas en el Sub producto referencia para diagnóstico y tratamiento de catarata</v>
      </c>
      <c r="Q392" s="10" t="str">
        <f>VLOOKUP(G392,Hoja1!$C$4:$D$146,2,FALSE)</f>
        <v>58%*5001103</v>
      </c>
      <c r="R392" s="10" t="s">
        <v>264</v>
      </c>
      <c r="S392" s="10" t="s">
        <v>264</v>
      </c>
      <c r="T392" s="10" t="str">
        <f>VLOOKUP(G392,'Sheet 1 (2)'!$H$4:$O$536,8,FALSE)</f>
        <v/>
      </c>
      <c r="U392" s="10" t="str">
        <f t="shared" si="69"/>
        <v>HIS</v>
      </c>
      <c r="V392" s="10"/>
      <c r="W392" s="10" t="s">
        <v>55</v>
      </c>
      <c r="X392" s="10" t="str">
        <f>VLOOKUP(G392,'Sheet 1 (2)'!$H$4:$Q$536,10,FALSE)</f>
        <v/>
      </c>
      <c r="Y392" s="10" t="str">
        <f t="shared" si="61"/>
        <v/>
      </c>
      <c r="Z392" s="10" t="s">
        <v>2861</v>
      </c>
      <c r="AA392" s="10" t="s">
        <v>55</v>
      </c>
      <c r="AB392" s="10" t="str">
        <f>VLOOKUP(G392,'Sheet 1 (2)'!$H$4:$S$536,12,FALSE)</f>
        <v/>
      </c>
      <c r="AC392" s="10" t="str">
        <f t="shared" si="68"/>
        <v/>
      </c>
      <c r="AD392" s="10" t="s">
        <v>55</v>
      </c>
      <c r="AE392" s="10" t="str">
        <f>VLOOKUP(G392,'Sheet 1 (2)'!$H$4:$AF$536,25,FALSE)</f>
        <v/>
      </c>
      <c r="AF392" s="10" t="s">
        <v>176</v>
      </c>
      <c r="AG392" s="10" t="str">
        <f t="shared" si="63"/>
        <v/>
      </c>
      <c r="AH392" s="10" t="s">
        <v>82</v>
      </c>
      <c r="AI392" s="10" t="str">
        <f>VLOOKUP(G392,'Sheet 1 (2)'!$H$4:$AG$536,26,FALSE)</f>
        <v/>
      </c>
      <c r="AJ392" s="10" t="s">
        <v>82</v>
      </c>
      <c r="AK392" s="10" t="s">
        <v>55</v>
      </c>
      <c r="AL392" s="10" t="str">
        <f>VLOOKUP(G392,'Sheet 1 (2)'!$H$4:$AH$536,27,FALSE)</f>
        <v/>
      </c>
      <c r="AM392" s="10" t="str">
        <f t="shared" si="72"/>
        <v/>
      </c>
      <c r="AN392" s="10">
        <v>1</v>
      </c>
      <c r="AO392" s="10">
        <f t="shared" si="5"/>
        <v>1</v>
      </c>
      <c r="AP392" s="11" t="s">
        <v>82</v>
      </c>
      <c r="AQ392" s="11" t="s">
        <v>2833</v>
      </c>
      <c r="AR392" s="11" t="s">
        <v>52</v>
      </c>
    </row>
    <row r="393" spans="1:44" ht="15.75" customHeight="1" x14ac:dyDescent="0.2">
      <c r="A393" s="10" t="s">
        <v>1401</v>
      </c>
      <c r="B393" s="10" t="s">
        <v>907</v>
      </c>
      <c r="C393" s="10" t="s">
        <v>2835</v>
      </c>
      <c r="D393" s="10" t="s">
        <v>908</v>
      </c>
      <c r="E393" s="10" t="s">
        <v>2836</v>
      </c>
      <c r="F393" s="10" t="s">
        <v>965</v>
      </c>
      <c r="G393" s="10" t="s">
        <v>2864</v>
      </c>
      <c r="H393" s="10" t="s">
        <v>2865</v>
      </c>
      <c r="I393" s="10" t="s">
        <v>82</v>
      </c>
      <c r="J393" s="10"/>
      <c r="K393" s="10"/>
      <c r="L393" s="10" t="s">
        <v>53</v>
      </c>
      <c r="M393" s="10" t="s">
        <v>2866</v>
      </c>
      <c r="N393" s="10" t="s">
        <v>2866</v>
      </c>
      <c r="O393" s="10" t="str">
        <f>VLOOKUP(G393,'Sheet 1 (2)'!$H$4:$M$536,6,FALSE)</f>
        <v/>
      </c>
      <c r="P393" s="10" t="str">
        <f t="shared" si="67"/>
        <v>La meta fisica es igual a100% de personas programadas en la Sub producto evaluación y despistaje de catarata</v>
      </c>
      <c r="Q393" s="10" t="str">
        <f>VLOOKUP(G393,Hoja1!$C$4:$D$146,2,FALSE)</f>
        <v>100%*5001102</v>
      </c>
      <c r="R393" s="10" t="s">
        <v>264</v>
      </c>
      <c r="S393" s="10" t="s">
        <v>264</v>
      </c>
      <c r="T393" s="10" t="str">
        <f>VLOOKUP(G393,'Sheet 1 (2)'!$H$4:$O$536,8,FALSE)</f>
        <v/>
      </c>
      <c r="U393" s="10" t="str">
        <f t="shared" si="69"/>
        <v>HIS</v>
      </c>
      <c r="V393" s="10"/>
      <c r="W393" s="10" t="s">
        <v>55</v>
      </c>
      <c r="X393" s="10" t="str">
        <f>VLOOKUP(G393,'Sheet 1 (2)'!$H$4:$Q$536,10,FALSE)</f>
        <v/>
      </c>
      <c r="Y393" s="10" t="str">
        <f t="shared" si="61"/>
        <v/>
      </c>
      <c r="Z393" s="10" t="s">
        <v>2847</v>
      </c>
      <c r="AA393" s="10" t="s">
        <v>55</v>
      </c>
      <c r="AB393" s="10" t="str">
        <f>VLOOKUP(G393,'Sheet 1 (2)'!$H$4:$S$536,12,FALSE)</f>
        <v/>
      </c>
      <c r="AC393" s="10" t="str">
        <f t="shared" si="68"/>
        <v/>
      </c>
      <c r="AD393" s="10" t="s">
        <v>55</v>
      </c>
      <c r="AE393" s="10" t="str">
        <f>VLOOKUP(G393,'Sheet 1 (2)'!$H$4:$AF$536,25,FALSE)</f>
        <v/>
      </c>
      <c r="AF393" s="10" t="s">
        <v>87</v>
      </c>
      <c r="AG393" s="10" t="str">
        <f t="shared" si="63"/>
        <v/>
      </c>
      <c r="AH393" s="10" t="s">
        <v>82</v>
      </c>
      <c r="AI393" s="10" t="str">
        <f>VLOOKUP(G393,'Sheet 1 (2)'!$H$4:$AG$536,26,FALSE)</f>
        <v/>
      </c>
      <c r="AJ393" s="10" t="s">
        <v>82</v>
      </c>
      <c r="AK393" s="10" t="s">
        <v>55</v>
      </c>
      <c r="AL393" s="10" t="str">
        <f>VLOOKUP(G393,'Sheet 1 (2)'!$H$4:$AH$536,27,FALSE)</f>
        <v/>
      </c>
      <c r="AM393" s="10" t="str">
        <f t="shared" si="72"/>
        <v/>
      </c>
      <c r="AN393" s="10">
        <v>1</v>
      </c>
      <c r="AO393" s="10">
        <f t="shared" si="5"/>
        <v>1</v>
      </c>
      <c r="AP393" s="11" t="s">
        <v>82</v>
      </c>
      <c r="AQ393" s="11" t="s">
        <v>2833</v>
      </c>
      <c r="AR393" s="11" t="s">
        <v>52</v>
      </c>
    </row>
    <row r="394" spans="1:44" ht="15.75" customHeight="1" x14ac:dyDescent="0.2">
      <c r="A394" s="10" t="s">
        <v>1401</v>
      </c>
      <c r="B394" s="10" t="s">
        <v>907</v>
      </c>
      <c r="C394" s="10" t="s">
        <v>2835</v>
      </c>
      <c r="D394" s="10" t="s">
        <v>908</v>
      </c>
      <c r="E394" s="10" t="s">
        <v>2836</v>
      </c>
      <c r="F394" s="10" t="s">
        <v>965</v>
      </c>
      <c r="G394" s="10" t="s">
        <v>2869</v>
      </c>
      <c r="H394" s="10" t="s">
        <v>2870</v>
      </c>
      <c r="I394" s="10" t="s">
        <v>82</v>
      </c>
      <c r="J394" s="10"/>
      <c r="K394" s="10"/>
      <c r="L394" s="10" t="s">
        <v>1704</v>
      </c>
      <c r="M394" s="10" t="s">
        <v>2872</v>
      </c>
      <c r="N394" s="10" t="s">
        <v>2872</v>
      </c>
      <c r="O394" s="10" t="str">
        <f>VLOOKUP(G394,'Sheet 1 (2)'!$H$4:$M$536,6,FALSE)</f>
        <v/>
      </c>
      <c r="P394" s="10" t="str">
        <f t="shared" si="67"/>
        <v>La meta fisica es igual al  80% de las personas de 50 años a más de edad, programados en el sub producto diagnóstico de catarata.</v>
      </c>
      <c r="Q394" s="14" t="str">
        <f>VLOOKUP(G394,Hoja1!$C$4:$D$146,2,FALSE)</f>
        <v>80%*5001104</v>
      </c>
      <c r="R394" s="10" t="s">
        <v>264</v>
      </c>
      <c r="S394" s="10" t="s">
        <v>264</v>
      </c>
      <c r="T394" s="10" t="str">
        <f>VLOOKUP(G394,'Sheet 1 (2)'!$H$4:$O$536,8,FALSE)</f>
        <v/>
      </c>
      <c r="U394" s="10" t="str">
        <f t="shared" si="69"/>
        <v>HIS</v>
      </c>
      <c r="V394" s="10"/>
      <c r="W394" s="10" t="s">
        <v>55</v>
      </c>
      <c r="X394" s="10" t="str">
        <f>VLOOKUP(G394,'Sheet 1 (2)'!$H$4:$Q$536,10,FALSE)</f>
        <v/>
      </c>
      <c r="Y394" s="10" t="str">
        <f t="shared" si="61"/>
        <v/>
      </c>
      <c r="Z394" s="10"/>
      <c r="AA394" s="10" t="s">
        <v>55</v>
      </c>
      <c r="AB394" s="10" t="str">
        <f>VLOOKUP(G394,'Sheet 1 (2)'!$H$4:$S$536,12,FALSE)</f>
        <v/>
      </c>
      <c r="AC394" s="10" t="str">
        <f t="shared" si="68"/>
        <v/>
      </c>
      <c r="AD394" s="10" t="s">
        <v>55</v>
      </c>
      <c r="AE394" s="10" t="str">
        <f>VLOOKUP(G394,'Sheet 1 (2)'!$H$4:$AF$536,25,FALSE)</f>
        <v/>
      </c>
      <c r="AF394" s="10" t="s">
        <v>176</v>
      </c>
      <c r="AG394" s="10" t="str">
        <f t="shared" si="63"/>
        <v/>
      </c>
      <c r="AH394" s="10" t="s">
        <v>82</v>
      </c>
      <c r="AI394" s="10" t="str">
        <f>VLOOKUP(G394,'Sheet 1 (2)'!$H$4:$AG$536,26,FALSE)</f>
        <v/>
      </c>
      <c r="AJ394" s="10" t="s">
        <v>82</v>
      </c>
      <c r="AK394" s="10" t="s">
        <v>55</v>
      </c>
      <c r="AL394" s="10" t="str">
        <f>VLOOKUP(G394,'Sheet 1 (2)'!$H$4:$AH$536,27,FALSE)</f>
        <v/>
      </c>
      <c r="AM394" s="10" t="str">
        <f t="shared" si="72"/>
        <v/>
      </c>
      <c r="AN394" s="10">
        <v>1</v>
      </c>
      <c r="AO394" s="10">
        <f t="shared" si="5"/>
        <v>1</v>
      </c>
      <c r="AP394" s="11" t="s">
        <v>82</v>
      </c>
      <c r="AQ394" s="11" t="s">
        <v>2833</v>
      </c>
      <c r="AR394" s="11" t="s">
        <v>52</v>
      </c>
    </row>
    <row r="395" spans="1:44" ht="15.75" customHeight="1" x14ac:dyDescent="0.2">
      <c r="A395" s="10" t="s">
        <v>1401</v>
      </c>
      <c r="B395" s="10" t="s">
        <v>907</v>
      </c>
      <c r="C395" s="10" t="s">
        <v>2835</v>
      </c>
      <c r="D395" s="10" t="s">
        <v>908</v>
      </c>
      <c r="E395" s="10" t="s">
        <v>2836</v>
      </c>
      <c r="F395" s="10" t="s">
        <v>965</v>
      </c>
      <c r="G395" s="10" t="s">
        <v>2874</v>
      </c>
      <c r="H395" s="10" t="s">
        <v>2875</v>
      </c>
      <c r="I395" s="10" t="s">
        <v>52</v>
      </c>
      <c r="J395" s="10"/>
      <c r="K395" s="10"/>
      <c r="L395" s="10" t="s">
        <v>1704</v>
      </c>
      <c r="M395" s="10" t="s">
        <v>2876</v>
      </c>
      <c r="N395" s="10" t="s">
        <v>2876</v>
      </c>
      <c r="O395" s="10" t="str">
        <f>VLOOKUP(G395,'Sheet 1 (2)'!$H$4:$M$536,6,FALSE)</f>
        <v/>
      </c>
      <c r="P395" s="10" t="str">
        <f t="shared" si="67"/>
        <v>La meta fisica es igual al  80% de personas de 50 años a más de edad, programados en el sub producto diagnóstico de catarata.</v>
      </c>
      <c r="Q395" s="14" t="str">
        <f>VLOOKUP(G395,Hoja1!$C$4:$D$146,2,FALSE)</f>
        <v>80%*5001104</v>
      </c>
      <c r="R395" s="10" t="s">
        <v>264</v>
      </c>
      <c r="S395" s="10" t="s">
        <v>264</v>
      </c>
      <c r="T395" s="10" t="str">
        <f>VLOOKUP(G395,'Sheet 1 (2)'!$H$4:$O$536,8,FALSE)</f>
        <v/>
      </c>
      <c r="U395" s="10" t="str">
        <f t="shared" si="69"/>
        <v>HIS</v>
      </c>
      <c r="V395" s="10"/>
      <c r="W395" s="10" t="s">
        <v>55</v>
      </c>
      <c r="X395" s="10" t="str">
        <f>VLOOKUP(G395,'Sheet 1 (2)'!$H$4:$Q$536,10,FALSE)</f>
        <v/>
      </c>
      <c r="Y395" s="10" t="str">
        <f t="shared" si="61"/>
        <v/>
      </c>
      <c r="Z395" s="10"/>
      <c r="AA395" s="10" t="s">
        <v>55</v>
      </c>
      <c r="AB395" s="10" t="str">
        <f>VLOOKUP(G395,'Sheet 1 (2)'!$H$4:$S$536,12,FALSE)</f>
        <v/>
      </c>
      <c r="AC395" s="10" t="str">
        <f t="shared" si="68"/>
        <v/>
      </c>
      <c r="AD395" s="10" t="s">
        <v>55</v>
      </c>
      <c r="AE395" s="10" t="str">
        <f>VLOOKUP(G395,'Sheet 1 (2)'!$H$4:$AF$536,25,FALSE)</f>
        <v/>
      </c>
      <c r="AF395" s="10" t="s">
        <v>176</v>
      </c>
      <c r="AG395" s="10" t="str">
        <f t="shared" si="63"/>
        <v/>
      </c>
      <c r="AH395" s="10" t="s">
        <v>82</v>
      </c>
      <c r="AI395" s="10" t="str">
        <f>VLOOKUP(G395,'Sheet 1 (2)'!$H$4:$AG$536,26,FALSE)</f>
        <v/>
      </c>
      <c r="AJ395" s="10" t="s">
        <v>82</v>
      </c>
      <c r="AK395" s="10" t="s">
        <v>55</v>
      </c>
      <c r="AL395" s="10" t="str">
        <f>VLOOKUP(G395,'Sheet 1 (2)'!$H$4:$AH$536,27,FALSE)</f>
        <v/>
      </c>
      <c r="AM395" s="10" t="str">
        <f t="shared" si="72"/>
        <v/>
      </c>
      <c r="AN395" s="10">
        <v>1</v>
      </c>
      <c r="AO395" s="10">
        <f t="shared" si="5"/>
        <v>1</v>
      </c>
      <c r="AP395" s="11" t="s">
        <v>82</v>
      </c>
      <c r="AQ395" s="11" t="s">
        <v>2833</v>
      </c>
      <c r="AR395" s="11" t="s">
        <v>52</v>
      </c>
    </row>
    <row r="396" spans="1:44" ht="15.75" customHeight="1" x14ac:dyDescent="0.2">
      <c r="A396" s="10" t="s">
        <v>1401</v>
      </c>
      <c r="B396" s="10" t="s">
        <v>907</v>
      </c>
      <c r="C396" s="10" t="s">
        <v>2835</v>
      </c>
      <c r="D396" s="10" t="s">
        <v>908</v>
      </c>
      <c r="E396" s="10" t="s">
        <v>2836</v>
      </c>
      <c r="F396" s="10" t="s">
        <v>965</v>
      </c>
      <c r="G396" s="10" t="s">
        <v>2879</v>
      </c>
      <c r="H396" s="10" t="s">
        <v>2880</v>
      </c>
      <c r="I396" s="10" t="s">
        <v>82</v>
      </c>
      <c r="J396" s="10"/>
      <c r="K396" s="10"/>
      <c r="L396" s="10" t="s">
        <v>1704</v>
      </c>
      <c r="M396" s="10" t="s">
        <v>2881</v>
      </c>
      <c r="N396" s="10" t="s">
        <v>2881</v>
      </c>
      <c r="O396" s="10" t="str">
        <f>VLOOKUP(G396,'Sheet 1 (2)'!$H$4:$M$536,6,FALSE)</f>
        <v/>
      </c>
      <c r="P396" s="10" t="str">
        <f t="shared" si="67"/>
        <v>La meta fisica es igual al  70% de personas de 50 años a más de edad, programados en el sub producto diagnóstico de catarata.</v>
      </c>
      <c r="Q396" s="10" t="str">
        <f>VLOOKUP(G396,Hoja1!$C$4:$D$146,2,FALSE)</f>
        <v>70%*5001104</v>
      </c>
      <c r="R396" s="10" t="s">
        <v>264</v>
      </c>
      <c r="S396" s="10" t="s">
        <v>264</v>
      </c>
      <c r="T396" s="10" t="str">
        <f>VLOOKUP(G396,'Sheet 1 (2)'!$H$4:$O$536,8,FALSE)</f>
        <v/>
      </c>
      <c r="U396" s="10" t="str">
        <f t="shared" si="69"/>
        <v>HIS</v>
      </c>
      <c r="V396" s="10"/>
      <c r="W396" s="10" t="s">
        <v>55</v>
      </c>
      <c r="X396" s="10" t="str">
        <f>VLOOKUP(G396,'Sheet 1 (2)'!$H$4:$Q$536,10,FALSE)</f>
        <v/>
      </c>
      <c r="Y396" s="10" t="str">
        <f t="shared" si="61"/>
        <v/>
      </c>
      <c r="Z396" s="10"/>
      <c r="AA396" s="10" t="s">
        <v>55</v>
      </c>
      <c r="AB396" s="10" t="str">
        <f>VLOOKUP(G396,'Sheet 1 (2)'!$H$4:$S$536,12,FALSE)</f>
        <v/>
      </c>
      <c r="AC396" s="10" t="str">
        <f t="shared" si="68"/>
        <v/>
      </c>
      <c r="AD396" s="10" t="s">
        <v>55</v>
      </c>
      <c r="AE396" s="10" t="str">
        <f>VLOOKUP(G396,'Sheet 1 (2)'!$H$4:$AF$536,25,FALSE)</f>
        <v/>
      </c>
      <c r="AF396" s="10" t="s">
        <v>176</v>
      </c>
      <c r="AG396" s="10" t="str">
        <f t="shared" si="63"/>
        <v/>
      </c>
      <c r="AH396" s="10" t="s">
        <v>82</v>
      </c>
      <c r="AI396" s="10" t="str">
        <f>VLOOKUP(G396,'Sheet 1 (2)'!$H$4:$AG$536,26,FALSE)</f>
        <v/>
      </c>
      <c r="AJ396" s="10" t="s">
        <v>82</v>
      </c>
      <c r="AK396" s="10" t="s">
        <v>55</v>
      </c>
      <c r="AL396" s="10" t="str">
        <f>VLOOKUP(G396,'Sheet 1 (2)'!$H$4:$AH$536,27,FALSE)</f>
        <v/>
      </c>
      <c r="AM396" s="10" t="str">
        <f t="shared" si="72"/>
        <v/>
      </c>
      <c r="AN396" s="10">
        <v>1</v>
      </c>
      <c r="AO396" s="10">
        <f t="shared" si="5"/>
        <v>1</v>
      </c>
      <c r="AP396" s="11" t="s">
        <v>82</v>
      </c>
      <c r="AQ396" s="11" t="s">
        <v>2833</v>
      </c>
      <c r="AR396" s="11" t="s">
        <v>52</v>
      </c>
    </row>
    <row r="397" spans="1:44" ht="15.75" customHeight="1" x14ac:dyDescent="0.2">
      <c r="A397" s="10" t="s">
        <v>1401</v>
      </c>
      <c r="B397" s="10" t="s">
        <v>907</v>
      </c>
      <c r="C397" s="10" t="s">
        <v>2826</v>
      </c>
      <c r="D397" s="10" t="s">
        <v>912</v>
      </c>
      <c r="E397" s="10" t="s">
        <v>2827</v>
      </c>
      <c r="F397" s="10" t="s">
        <v>968</v>
      </c>
      <c r="G397" s="10" t="s">
        <v>2882</v>
      </c>
      <c r="H397" s="10" t="s">
        <v>2883</v>
      </c>
      <c r="I397" s="10" t="s">
        <v>82</v>
      </c>
      <c r="J397" s="10"/>
      <c r="K397" s="10"/>
      <c r="L397" s="10" t="s">
        <v>1632</v>
      </c>
      <c r="M397" s="10" t="s">
        <v>2884</v>
      </c>
      <c r="N397" s="10" t="s">
        <v>2884</v>
      </c>
      <c r="O397" s="10" t="str">
        <f>VLOOKUP(G397,'Sheet 1 (2)'!$H$4:$M$536,6,FALSE)</f>
        <v/>
      </c>
      <c r="P397" s="10" t="str">
        <f t="shared" si="67"/>
        <v>La meta fisica es igual al  1% de las personas programadas en los sub productos de tratamiento especializado (Cirugía de catarata por incisión extra capsular del cristalino o incisión pequeña y con facoemulsificación).</v>
      </c>
      <c r="Q397" s="10" t="str">
        <f>VLOOKUP(G397,Hoja1!$C$4:$D$146,2,FALSE)</f>
        <v>1%*(5001209+5001208)???</v>
      </c>
      <c r="R397" s="10" t="s">
        <v>264</v>
      </c>
      <c r="S397" s="10" t="s">
        <v>433</v>
      </c>
      <c r="T397" s="10" t="str">
        <f>VLOOKUP(G397,'Sheet 1 (2)'!$H$4:$O$536,8,FALSE)</f>
        <v/>
      </c>
      <c r="U397" s="10" t="str">
        <f t="shared" si="69"/>
        <v>SIS</v>
      </c>
      <c r="V397" s="10" t="s">
        <v>264</v>
      </c>
      <c r="W397" s="10" t="s">
        <v>55</v>
      </c>
      <c r="X397" s="10" t="str">
        <f>VLOOKUP(G397,'Sheet 1 (2)'!$H$4:$Q$536,10,FALSE)</f>
        <v/>
      </c>
      <c r="Y397" s="10" t="str">
        <f t="shared" si="61"/>
        <v/>
      </c>
      <c r="Z397" s="10"/>
      <c r="AA397" s="10" t="s">
        <v>55</v>
      </c>
      <c r="AB397" s="10" t="str">
        <f>VLOOKUP(G397,'Sheet 1 (2)'!$H$4:$S$536,12,FALSE)</f>
        <v/>
      </c>
      <c r="AC397" s="10" t="str">
        <f t="shared" si="68"/>
        <v/>
      </c>
      <c r="AD397" s="10" t="s">
        <v>55</v>
      </c>
      <c r="AE397" s="10" t="str">
        <f>VLOOKUP(G397,'Sheet 1 (2)'!$H$4:$AF$536,25,FALSE)</f>
        <v/>
      </c>
      <c r="AF397" s="10" t="s">
        <v>709</v>
      </c>
      <c r="AG397" s="10" t="str">
        <f t="shared" si="63"/>
        <v/>
      </c>
      <c r="AH397" s="10" t="s">
        <v>82</v>
      </c>
      <c r="AI397" s="10" t="str">
        <f>VLOOKUP(G397,'Sheet 1 (2)'!$H$4:$AG$536,26,FALSE)</f>
        <v/>
      </c>
      <c r="AJ397" s="10" t="s">
        <v>82</v>
      </c>
      <c r="AK397" s="10" t="s">
        <v>55</v>
      </c>
      <c r="AL397" s="10" t="str">
        <f>VLOOKUP(G397,'Sheet 1 (2)'!$H$4:$AH$536,27,FALSE)</f>
        <v/>
      </c>
      <c r="AM397" s="10" t="str">
        <f t="shared" si="72"/>
        <v/>
      </c>
      <c r="AN397" s="10">
        <v>1</v>
      </c>
      <c r="AO397" s="10">
        <f t="shared" si="5"/>
        <v>1</v>
      </c>
      <c r="AP397" s="10" t="s">
        <v>82</v>
      </c>
      <c r="AQ397" s="11" t="s">
        <v>2833</v>
      </c>
      <c r="AR397" s="11" t="s">
        <v>52</v>
      </c>
    </row>
    <row r="398" spans="1:44" ht="15.75" customHeight="1" x14ac:dyDescent="0.2">
      <c r="A398" s="10" t="s">
        <v>1401</v>
      </c>
      <c r="B398" s="10" t="s">
        <v>907</v>
      </c>
      <c r="C398" s="10" t="s">
        <v>2826</v>
      </c>
      <c r="D398" s="10" t="s">
        <v>912</v>
      </c>
      <c r="E398" s="10" t="s">
        <v>2827</v>
      </c>
      <c r="F398" s="10" t="s">
        <v>968</v>
      </c>
      <c r="G398" s="10" t="s">
        <v>2885</v>
      </c>
      <c r="H398" s="10" t="s">
        <v>2886</v>
      </c>
      <c r="I398" s="10" t="s">
        <v>82</v>
      </c>
      <c r="J398" s="10"/>
      <c r="K398" s="10"/>
      <c r="L398" s="10" t="s">
        <v>1632</v>
      </c>
      <c r="M398" s="10" t="s">
        <v>2884</v>
      </c>
      <c r="N398" s="10" t="s">
        <v>2884</v>
      </c>
      <c r="O398" s="10" t="str">
        <f>VLOOKUP(G398,'Sheet 1 (2)'!$H$4:$M$536,6,FALSE)</f>
        <v/>
      </c>
      <c r="P398" s="10" t="str">
        <f t="shared" si="67"/>
        <v>La meta fisica es igual al  1% de las personas programadas en los sub productos de tratamiento especializado (Cirugía de catarata por incisión extra capsular del cristalino o incisión pequeña y con facoemulsificación).</v>
      </c>
      <c r="Q398" s="10" t="str">
        <f>VLOOKUP(G398,Hoja1!$C$4:$D$146,2,FALSE)</f>
        <v>1%*(5001209+5001208)???</v>
      </c>
      <c r="R398" s="10" t="s">
        <v>264</v>
      </c>
      <c r="S398" s="10" t="s">
        <v>433</v>
      </c>
      <c r="T398" s="10" t="str">
        <f>VLOOKUP(G398,'Sheet 1 (2)'!$H$4:$O$536,8,FALSE)</f>
        <v/>
      </c>
      <c r="U398" s="10" t="str">
        <f t="shared" si="69"/>
        <v>SIS</v>
      </c>
      <c r="V398" s="10"/>
      <c r="W398" s="10" t="s">
        <v>55</v>
      </c>
      <c r="X398" s="10" t="str">
        <f>VLOOKUP(G398,'Sheet 1 (2)'!$H$4:$Q$536,10,FALSE)</f>
        <v/>
      </c>
      <c r="Y398" s="10" t="str">
        <f t="shared" si="61"/>
        <v/>
      </c>
      <c r="Z398" s="10"/>
      <c r="AA398" s="10" t="s">
        <v>55</v>
      </c>
      <c r="AB398" s="10" t="str">
        <f>VLOOKUP(G398,'Sheet 1 (2)'!$H$4:$S$536,12,FALSE)</f>
        <v/>
      </c>
      <c r="AC398" s="10" t="str">
        <f t="shared" si="68"/>
        <v/>
      </c>
      <c r="AD398" s="10" t="s">
        <v>55</v>
      </c>
      <c r="AE398" s="10" t="str">
        <f>VLOOKUP(G398,'Sheet 1 (2)'!$H$4:$AF$536,25,FALSE)</f>
        <v/>
      </c>
      <c r="AF398" s="10" t="s">
        <v>187</v>
      </c>
      <c r="AG398" s="10" t="str">
        <f t="shared" si="63"/>
        <v/>
      </c>
      <c r="AH398" s="10" t="s">
        <v>82</v>
      </c>
      <c r="AI398" s="10" t="str">
        <f>VLOOKUP(G398,'Sheet 1 (2)'!$H$4:$AG$536,26,FALSE)</f>
        <v/>
      </c>
      <c r="AJ398" s="10" t="s">
        <v>82</v>
      </c>
      <c r="AK398" s="10" t="s">
        <v>55</v>
      </c>
      <c r="AL398" s="10" t="str">
        <f>VLOOKUP(G398,'Sheet 1 (2)'!$H$4:$AH$536,27,FALSE)</f>
        <v/>
      </c>
      <c r="AM398" s="10" t="str">
        <f t="shared" si="72"/>
        <v/>
      </c>
      <c r="AN398" s="10">
        <v>1</v>
      </c>
      <c r="AO398" s="10">
        <f t="shared" si="5"/>
        <v>1</v>
      </c>
      <c r="AP398" s="10" t="s">
        <v>82</v>
      </c>
      <c r="AQ398" s="11" t="s">
        <v>2833</v>
      </c>
      <c r="AR398" s="11" t="s">
        <v>52</v>
      </c>
    </row>
    <row r="399" spans="1:44" ht="15.75" customHeight="1" x14ac:dyDescent="0.2">
      <c r="A399" s="10" t="s">
        <v>1401</v>
      </c>
      <c r="B399" s="10" t="s">
        <v>907</v>
      </c>
      <c r="C399" s="10" t="s">
        <v>2826</v>
      </c>
      <c r="D399" s="10" t="s">
        <v>912</v>
      </c>
      <c r="E399" s="10" t="s">
        <v>2827</v>
      </c>
      <c r="F399" s="10" t="s">
        <v>968</v>
      </c>
      <c r="G399" s="10" t="s">
        <v>2887</v>
      </c>
      <c r="H399" s="10" t="s">
        <v>2888</v>
      </c>
      <c r="I399" s="10" t="s">
        <v>82</v>
      </c>
      <c r="J399" s="10"/>
      <c r="K399" s="10"/>
      <c r="L399" s="10" t="s">
        <v>1632</v>
      </c>
      <c r="M399" s="10" t="s">
        <v>2889</v>
      </c>
      <c r="N399" s="10" t="s">
        <v>2889</v>
      </c>
      <c r="O399" s="10" t="str">
        <f>VLOOKUP(G399,'Sheet 1 (2)'!$H$4:$M$536,6,FALSE)</f>
        <v/>
      </c>
      <c r="P399" s="10" t="str">
        <f t="shared" si="67"/>
        <v>La meta fisica es igual al 1% de las personas programadas en los sub productos de tratamiento especializado (Cirugía de catarata por incisión extra capsular del cristalino o incisión pequeña y con facoemulsificación).</v>
      </c>
      <c r="Q399" s="10" t="str">
        <f>VLOOKUP(G399,Hoja1!$C$4:$D$146,2,FALSE)</f>
        <v>1%*(5001209+5001208)???</v>
      </c>
      <c r="R399" s="10" t="s">
        <v>264</v>
      </c>
      <c r="S399" s="10" t="s">
        <v>433</v>
      </c>
      <c r="T399" s="10" t="str">
        <f>VLOOKUP(G399,'Sheet 1 (2)'!$H$4:$O$536,8,FALSE)</f>
        <v/>
      </c>
      <c r="U399" s="10" t="str">
        <f t="shared" si="69"/>
        <v>SIS</v>
      </c>
      <c r="V399" s="10"/>
      <c r="W399" s="10" t="s">
        <v>55</v>
      </c>
      <c r="X399" s="10" t="str">
        <f>VLOOKUP(G399,'Sheet 1 (2)'!$H$4:$Q$536,10,FALSE)</f>
        <v/>
      </c>
      <c r="Y399" s="10" t="str">
        <f t="shared" si="61"/>
        <v/>
      </c>
      <c r="Z399" s="10"/>
      <c r="AA399" s="10" t="s">
        <v>55</v>
      </c>
      <c r="AB399" s="10" t="str">
        <f>VLOOKUP(G399,'Sheet 1 (2)'!$H$4:$S$536,12,FALSE)</f>
        <v/>
      </c>
      <c r="AC399" s="10" t="str">
        <f t="shared" si="68"/>
        <v/>
      </c>
      <c r="AD399" s="10" t="s">
        <v>55</v>
      </c>
      <c r="AE399" s="10" t="str">
        <f>VLOOKUP(G399,'Sheet 1 (2)'!$H$4:$AF$536,25,FALSE)</f>
        <v/>
      </c>
      <c r="AF399" s="10" t="s">
        <v>187</v>
      </c>
      <c r="AG399" s="10" t="str">
        <f t="shared" si="63"/>
        <v/>
      </c>
      <c r="AH399" s="10" t="s">
        <v>82</v>
      </c>
      <c r="AI399" s="10" t="str">
        <f>VLOOKUP(G399,'Sheet 1 (2)'!$H$4:$AG$536,26,FALSE)</f>
        <v/>
      </c>
      <c r="AJ399" s="10" t="s">
        <v>82</v>
      </c>
      <c r="AK399" s="10" t="s">
        <v>55</v>
      </c>
      <c r="AL399" s="10" t="str">
        <f>VLOOKUP(G399,'Sheet 1 (2)'!$H$4:$AH$536,27,FALSE)</f>
        <v/>
      </c>
      <c r="AM399" s="10" t="str">
        <f t="shared" si="72"/>
        <v/>
      </c>
      <c r="AN399" s="10">
        <v>1</v>
      </c>
      <c r="AO399" s="10">
        <f t="shared" si="5"/>
        <v>1</v>
      </c>
      <c r="AP399" s="10" t="s">
        <v>82</v>
      </c>
      <c r="AQ399" s="11" t="s">
        <v>2833</v>
      </c>
      <c r="AR399" s="11" t="s">
        <v>52</v>
      </c>
    </row>
    <row r="400" spans="1:44" ht="15.75" customHeight="1" x14ac:dyDescent="0.2">
      <c r="A400" s="10" t="s">
        <v>1401</v>
      </c>
      <c r="B400" s="10" t="s">
        <v>907</v>
      </c>
      <c r="C400" s="10" t="s">
        <v>2826</v>
      </c>
      <c r="D400" s="10" t="s">
        <v>912</v>
      </c>
      <c r="E400" s="10" t="s">
        <v>2827</v>
      </c>
      <c r="F400" s="10" t="s">
        <v>968</v>
      </c>
      <c r="G400" s="10" t="s">
        <v>2890</v>
      </c>
      <c r="H400" s="10" t="s">
        <v>2891</v>
      </c>
      <c r="I400" s="10" t="s">
        <v>82</v>
      </c>
      <c r="J400" s="10"/>
      <c r="K400" s="10"/>
      <c r="L400" s="10" t="s">
        <v>1758</v>
      </c>
      <c r="M400" s="10" t="s">
        <v>2892</v>
      </c>
      <c r="N400" s="10" t="s">
        <v>2892</v>
      </c>
      <c r="O400" s="10" t="str">
        <f>VLOOKUP(G400,'Sheet 1 (2)'!$H$4:$M$536,6,FALSE)</f>
        <v/>
      </c>
      <c r="P400" s="10" t="str">
        <f t="shared" si="67"/>
        <v>La meta fisica es igual al 100% de personas programadas en los sub productos de tratamiento especializado (cirugía de catarata por incisión extra capsular del cristalino, incisión pequeña y facoemulsificación).</v>
      </c>
      <c r="Q400" s="10" t="str">
        <f>VLOOKUP(G400,Hoja1!$C$4:$D$146,2,FALSE)</f>
        <v>100%*(5001209+5001208)???</v>
      </c>
      <c r="R400" s="10" t="s">
        <v>264</v>
      </c>
      <c r="S400" s="10" t="s">
        <v>433</v>
      </c>
      <c r="T400" s="10" t="str">
        <f>VLOOKUP(G400,'Sheet 1 (2)'!$H$4:$O$536,8,FALSE)</f>
        <v/>
      </c>
      <c r="U400" s="10" t="str">
        <f t="shared" si="69"/>
        <v>SIS</v>
      </c>
      <c r="V400" s="10"/>
      <c r="W400" s="10" t="s">
        <v>55</v>
      </c>
      <c r="X400" s="10" t="str">
        <f>VLOOKUP(G400,'Sheet 1 (2)'!$H$4:$Q$536,10,FALSE)</f>
        <v/>
      </c>
      <c r="Y400" s="10" t="str">
        <f t="shared" si="61"/>
        <v/>
      </c>
      <c r="Z400" s="10" t="s">
        <v>2893</v>
      </c>
      <c r="AA400" s="10" t="s">
        <v>55</v>
      </c>
      <c r="AB400" s="10" t="str">
        <f>VLOOKUP(G400,'Sheet 1 (2)'!$H$4:$S$536,12,FALSE)</f>
        <v/>
      </c>
      <c r="AC400" s="10" t="str">
        <f t="shared" si="68"/>
        <v/>
      </c>
      <c r="AD400" s="10" t="s">
        <v>55</v>
      </c>
      <c r="AE400" s="10" t="str">
        <f>VLOOKUP(G400,'Sheet 1 (2)'!$H$4:$AF$536,25,FALSE)</f>
        <v/>
      </c>
      <c r="AF400" s="10" t="s">
        <v>411</v>
      </c>
      <c r="AG400" s="10" t="str">
        <f t="shared" si="63"/>
        <v/>
      </c>
      <c r="AH400" s="10" t="s">
        <v>82</v>
      </c>
      <c r="AI400" s="10" t="str">
        <f>VLOOKUP(G400,'Sheet 1 (2)'!$H$4:$AG$536,26,FALSE)</f>
        <v/>
      </c>
      <c r="AJ400" s="10" t="s">
        <v>82</v>
      </c>
      <c r="AK400" s="10" t="s">
        <v>55</v>
      </c>
      <c r="AL400" s="10" t="str">
        <f>VLOOKUP(G400,'Sheet 1 (2)'!$H$4:$AH$536,27,FALSE)</f>
        <v/>
      </c>
      <c r="AM400" s="10" t="str">
        <f t="shared" si="72"/>
        <v/>
      </c>
      <c r="AN400" s="10">
        <v>1</v>
      </c>
      <c r="AO400" s="10">
        <f t="shared" si="5"/>
        <v>1</v>
      </c>
      <c r="AP400" s="10" t="s">
        <v>82</v>
      </c>
      <c r="AQ400" s="11" t="s">
        <v>2833</v>
      </c>
      <c r="AR400" s="11" t="s">
        <v>52</v>
      </c>
    </row>
    <row r="401" spans="1:44" ht="15.75" customHeight="1" x14ac:dyDescent="0.2">
      <c r="A401" s="10" t="s">
        <v>1401</v>
      </c>
      <c r="B401" s="10" t="s">
        <v>907</v>
      </c>
      <c r="C401" s="10" t="s">
        <v>2826</v>
      </c>
      <c r="D401" s="10" t="s">
        <v>912</v>
      </c>
      <c r="E401" s="10" t="s">
        <v>2827</v>
      </c>
      <c r="F401" s="10" t="s">
        <v>968</v>
      </c>
      <c r="G401" s="10" t="s">
        <v>2894</v>
      </c>
      <c r="H401" s="10" t="s">
        <v>2895</v>
      </c>
      <c r="I401" s="10" t="s">
        <v>82</v>
      </c>
      <c r="J401" s="10"/>
      <c r="K401" s="10"/>
      <c r="L401" s="10" t="s">
        <v>1758</v>
      </c>
      <c r="M401" s="10" t="s">
        <v>2896</v>
      </c>
      <c r="N401" s="10" t="s">
        <v>2896</v>
      </c>
      <c r="O401" s="10" t="str">
        <f>VLOOKUP(G401,'Sheet 1 (2)'!$H$4:$M$536,6,FALSE)</f>
        <v/>
      </c>
      <c r="P401" s="10" t="str">
        <f t="shared" si="67"/>
        <v>La meta fisica es igual al  100% de personas programadas en los sub productos de tratamiento especializado (cirugía de catarata por incisión extra capsular del cristalino, incisión pequeña y facoemulsificación).</v>
      </c>
      <c r="Q401" s="10" t="str">
        <f>VLOOKUP(G401,Hoja1!$C$4:$D$146,2,FALSE)</f>
        <v>100%*(5001209+5001208)???</v>
      </c>
      <c r="R401" s="10" t="s">
        <v>264</v>
      </c>
      <c r="S401" s="10" t="s">
        <v>433</v>
      </c>
      <c r="T401" s="10" t="str">
        <f>VLOOKUP(G401,'Sheet 1 (2)'!$H$4:$O$536,8,FALSE)</f>
        <v/>
      </c>
      <c r="U401" s="10" t="str">
        <f t="shared" si="69"/>
        <v>SIS</v>
      </c>
      <c r="V401" s="10"/>
      <c r="W401" s="10" t="s">
        <v>55</v>
      </c>
      <c r="X401" s="10" t="str">
        <f>VLOOKUP(G401,'Sheet 1 (2)'!$H$4:$Q$536,10,FALSE)</f>
        <v/>
      </c>
      <c r="Y401" s="10" t="str">
        <f t="shared" si="61"/>
        <v/>
      </c>
      <c r="Z401" s="10" t="s">
        <v>2893</v>
      </c>
      <c r="AA401" s="10" t="s">
        <v>55</v>
      </c>
      <c r="AB401" s="10" t="str">
        <f>VLOOKUP(G401,'Sheet 1 (2)'!$H$4:$S$536,12,FALSE)</f>
        <v/>
      </c>
      <c r="AC401" s="10" t="str">
        <f t="shared" si="68"/>
        <v/>
      </c>
      <c r="AD401" s="10" t="s">
        <v>55</v>
      </c>
      <c r="AE401" s="10" t="str">
        <f>VLOOKUP(G401,'Sheet 1 (2)'!$H$4:$AF$536,25,FALSE)</f>
        <v/>
      </c>
      <c r="AF401" s="10" t="s">
        <v>411</v>
      </c>
      <c r="AG401" s="10" t="str">
        <f t="shared" si="63"/>
        <v/>
      </c>
      <c r="AH401" s="10" t="s">
        <v>82</v>
      </c>
      <c r="AI401" s="10" t="str">
        <f>VLOOKUP(G401,'Sheet 1 (2)'!$H$4:$AG$536,26,FALSE)</f>
        <v/>
      </c>
      <c r="AJ401" s="10" t="s">
        <v>82</v>
      </c>
      <c r="AK401" s="10" t="s">
        <v>55</v>
      </c>
      <c r="AL401" s="10" t="str">
        <f>VLOOKUP(G401,'Sheet 1 (2)'!$H$4:$AH$536,27,FALSE)</f>
        <v/>
      </c>
      <c r="AM401" s="10" t="str">
        <f t="shared" si="72"/>
        <v/>
      </c>
      <c r="AN401" s="10">
        <v>1</v>
      </c>
      <c r="AO401" s="10">
        <f t="shared" si="5"/>
        <v>1</v>
      </c>
      <c r="AP401" s="10" t="s">
        <v>82</v>
      </c>
      <c r="AQ401" s="11" t="s">
        <v>2833</v>
      </c>
      <c r="AR401" s="11" t="s">
        <v>52</v>
      </c>
    </row>
    <row r="402" spans="1:44" ht="15.75" customHeight="1" x14ac:dyDescent="0.2">
      <c r="A402" s="10" t="s">
        <v>1401</v>
      </c>
      <c r="B402" s="10" t="s">
        <v>907</v>
      </c>
      <c r="C402" s="10" t="s">
        <v>2826</v>
      </c>
      <c r="D402" s="10" t="s">
        <v>912</v>
      </c>
      <c r="E402" s="10" t="s">
        <v>2827</v>
      </c>
      <c r="F402" s="10" t="s">
        <v>968</v>
      </c>
      <c r="G402" s="10" t="s">
        <v>2897</v>
      </c>
      <c r="H402" s="10" t="s">
        <v>2898</v>
      </c>
      <c r="I402" s="10" t="s">
        <v>82</v>
      </c>
      <c r="J402" s="10"/>
      <c r="K402" s="10"/>
      <c r="L402" s="10" t="s">
        <v>1632</v>
      </c>
      <c r="M402" s="10" t="s">
        <v>2899</v>
      </c>
      <c r="N402" s="10" t="s">
        <v>2899</v>
      </c>
      <c r="O402" s="10" t="str">
        <f>VLOOKUP(G402,'Sheet 1 (2)'!$H$4:$M$536,6,FALSE)</f>
        <v/>
      </c>
      <c r="P402" s="10" t="str">
        <f t="shared" si="67"/>
        <v>La meta fisica es igual al 2% de las personas programadas en los sub productos de tratamiento especializado (Cirugía de catarata por incisión extra capsular del cristalino o incisión pequeña y con facoemulsificación).</v>
      </c>
      <c r="Q402" s="10" t="str">
        <f>VLOOKUP(G402,Hoja1!$C$4:$D$146,2,FALSE)</f>
        <v>2%*(5001209+5001208)???</v>
      </c>
      <c r="R402" s="10" t="s">
        <v>264</v>
      </c>
      <c r="S402" s="10" t="s">
        <v>433</v>
      </c>
      <c r="T402" s="10" t="str">
        <f>VLOOKUP(G402,'Sheet 1 (2)'!$H$4:$O$536,8,FALSE)</f>
        <v/>
      </c>
      <c r="U402" s="10" t="str">
        <f t="shared" si="69"/>
        <v>SIS</v>
      </c>
      <c r="V402" s="10"/>
      <c r="W402" s="10" t="s">
        <v>55</v>
      </c>
      <c r="X402" s="10" t="str">
        <f>VLOOKUP(G402,'Sheet 1 (2)'!$H$4:$Q$536,10,FALSE)</f>
        <v/>
      </c>
      <c r="Y402" s="10" t="str">
        <f t="shared" si="61"/>
        <v/>
      </c>
      <c r="Z402" s="10"/>
      <c r="AA402" s="10" t="s">
        <v>55</v>
      </c>
      <c r="AB402" s="10" t="str">
        <f>VLOOKUP(G402,'Sheet 1 (2)'!$H$4:$S$536,12,FALSE)</f>
        <v/>
      </c>
      <c r="AC402" s="10" t="str">
        <f t="shared" si="68"/>
        <v/>
      </c>
      <c r="AD402" s="10" t="s">
        <v>55</v>
      </c>
      <c r="AE402" s="10" t="str">
        <f>VLOOKUP(G402,'Sheet 1 (2)'!$H$4:$AF$536,25,FALSE)</f>
        <v/>
      </c>
      <c r="AF402" s="10" t="s">
        <v>663</v>
      </c>
      <c r="AG402" s="10" t="str">
        <f t="shared" si="63"/>
        <v/>
      </c>
      <c r="AH402" s="10" t="s">
        <v>82</v>
      </c>
      <c r="AI402" s="10" t="str">
        <f>VLOOKUP(G402,'Sheet 1 (2)'!$H$4:$AG$536,26,FALSE)</f>
        <v/>
      </c>
      <c r="AJ402" s="10" t="s">
        <v>82</v>
      </c>
      <c r="AK402" s="10" t="s">
        <v>55</v>
      </c>
      <c r="AL402" s="10" t="str">
        <f>VLOOKUP(G402,'Sheet 1 (2)'!$H$4:$AH$536,27,FALSE)</f>
        <v/>
      </c>
      <c r="AM402" s="10" t="str">
        <f t="shared" si="72"/>
        <v/>
      </c>
      <c r="AN402" s="10">
        <v>1</v>
      </c>
      <c r="AO402" s="10">
        <f t="shared" si="5"/>
        <v>1</v>
      </c>
      <c r="AP402" s="10" t="s">
        <v>82</v>
      </c>
      <c r="AQ402" s="11" t="s">
        <v>2833</v>
      </c>
      <c r="AR402" s="11" t="s">
        <v>52</v>
      </c>
    </row>
    <row r="403" spans="1:44" ht="15.75" customHeight="1" x14ac:dyDescent="0.2">
      <c r="A403" s="10" t="s">
        <v>1401</v>
      </c>
      <c r="B403" s="10" t="s">
        <v>907</v>
      </c>
      <c r="C403" s="10" t="s">
        <v>2826</v>
      </c>
      <c r="D403" s="10" t="s">
        <v>912</v>
      </c>
      <c r="E403" s="10" t="s">
        <v>2827</v>
      </c>
      <c r="F403" s="10" t="s">
        <v>968</v>
      </c>
      <c r="G403" s="10" t="s">
        <v>2900</v>
      </c>
      <c r="H403" s="10" t="s">
        <v>2901</v>
      </c>
      <c r="I403" s="10" t="s">
        <v>82</v>
      </c>
      <c r="J403" s="10"/>
      <c r="K403" s="10"/>
      <c r="L403" s="10" t="s">
        <v>1632</v>
      </c>
      <c r="M403" s="10" t="s">
        <v>2902</v>
      </c>
      <c r="N403" s="10" t="s">
        <v>2902</v>
      </c>
      <c r="O403" s="10" t="str">
        <f>VLOOKUP(G403,'Sheet 1 (2)'!$H$4:$M$536,6,FALSE)</f>
        <v/>
      </c>
      <c r="P403" s="10" t="str">
        <f t="shared" si="67"/>
        <v>La meta fisica es igual al  24% de personas programadas en el Sub producto diagnóstico de catarata en establecimientos de salud con capacidad resolutiva</v>
      </c>
      <c r="Q403" s="10" t="str">
        <f>VLOOKUP(G403,Hoja1!$C$4:$D$146,2,FALSE)</f>
        <v>24%*5001104</v>
      </c>
      <c r="R403" s="10" t="s">
        <v>264</v>
      </c>
      <c r="S403" s="10" t="s">
        <v>433</v>
      </c>
      <c r="T403" s="10" t="str">
        <f>VLOOKUP(G403,'Sheet 1 (2)'!$H$4:$O$536,8,FALSE)</f>
        <v/>
      </c>
      <c r="U403" s="10" t="str">
        <f t="shared" si="69"/>
        <v>SIS</v>
      </c>
      <c r="V403" s="10"/>
      <c r="W403" s="10" t="s">
        <v>55</v>
      </c>
      <c r="X403" s="10" t="str">
        <f>VLOOKUP(G403,'Sheet 1 (2)'!$H$4:$Q$536,10,FALSE)</f>
        <v/>
      </c>
      <c r="Y403" s="10" t="str">
        <f t="shared" si="61"/>
        <v/>
      </c>
      <c r="Z403" s="10" t="s">
        <v>2903</v>
      </c>
      <c r="AA403" s="10" t="s">
        <v>55</v>
      </c>
      <c r="AB403" s="10" t="str">
        <f>VLOOKUP(G403,'Sheet 1 (2)'!$H$4:$S$536,12,FALSE)</f>
        <v/>
      </c>
      <c r="AC403" s="10" t="str">
        <f t="shared" si="68"/>
        <v/>
      </c>
      <c r="AD403" s="10" t="s">
        <v>55</v>
      </c>
      <c r="AE403" s="10" t="str">
        <f>VLOOKUP(G403,'Sheet 1 (2)'!$H$4:$AF$536,25,FALSE)</f>
        <v/>
      </c>
      <c r="AF403" s="10" t="s">
        <v>411</v>
      </c>
      <c r="AG403" s="10" t="str">
        <f t="shared" si="63"/>
        <v/>
      </c>
      <c r="AH403" s="10" t="s">
        <v>52</v>
      </c>
      <c r="AI403" s="10" t="str">
        <f>VLOOKUP(G403,'Sheet 1 (2)'!$H$4:$AG$536,26,FALSE)</f>
        <v/>
      </c>
      <c r="AJ403" s="10" t="s">
        <v>82</v>
      </c>
      <c r="AK403" s="10" t="s">
        <v>2832</v>
      </c>
      <c r="AL403" s="10" t="str">
        <f>VLOOKUP(G403,'Sheet 1 (2)'!$H$4:$AH$536,27,FALSE)</f>
        <v/>
      </c>
      <c r="AM403" s="10" t="str">
        <f t="shared" si="72"/>
        <v>Lista de EESS con capacidad resolutiva//*Se puede usar las categprías //*En todo caso se podría porgramar según el HISS</v>
      </c>
      <c r="AN403" s="10">
        <v>1</v>
      </c>
      <c r="AO403" s="10">
        <f t="shared" si="5"/>
        <v>1</v>
      </c>
      <c r="AP403" s="10" t="s">
        <v>82</v>
      </c>
      <c r="AQ403" s="11" t="s">
        <v>2833</v>
      </c>
      <c r="AR403" s="11" t="s">
        <v>52</v>
      </c>
    </row>
    <row r="404" spans="1:44" ht="15.75" customHeight="1" x14ac:dyDescent="0.2">
      <c r="A404" s="10" t="s">
        <v>1401</v>
      </c>
      <c r="B404" s="10" t="s">
        <v>907</v>
      </c>
      <c r="C404" s="10" t="s">
        <v>2826</v>
      </c>
      <c r="D404" s="10" t="s">
        <v>912</v>
      </c>
      <c r="E404" s="10" t="s">
        <v>2827</v>
      </c>
      <c r="F404" s="10" t="s">
        <v>968</v>
      </c>
      <c r="G404" s="10" t="s">
        <v>2904</v>
      </c>
      <c r="H404" s="10" t="s">
        <v>2905</v>
      </c>
      <c r="I404" s="10" t="s">
        <v>82</v>
      </c>
      <c r="J404" s="10"/>
      <c r="K404" s="10"/>
      <c r="L404" s="10" t="s">
        <v>1632</v>
      </c>
      <c r="M404" s="10" t="s">
        <v>2906</v>
      </c>
      <c r="N404" s="10" t="s">
        <v>2907</v>
      </c>
      <c r="O404" s="10" t="str">
        <f>VLOOKUP(G404,'Sheet 1 (2)'!$H$4:$M$536,6,FALSE)</f>
        <v/>
      </c>
      <c r="P404" s="10" t="str">
        <f t="shared" si="67"/>
        <v xml:space="preserve">La meta fisica es igual al  56% de personas programadas en el Sub producto diagnóstico de catarata en establecimientos de salud con capacidad resolutiva. </v>
      </c>
      <c r="Q404" s="10" t="str">
        <f>VLOOKUP(G404,Hoja1!$C$4:$D$146,2,FALSE)</f>
        <v>56%*5001104</v>
      </c>
      <c r="R404" s="10" t="s">
        <v>264</v>
      </c>
      <c r="S404" s="10" t="s">
        <v>433</v>
      </c>
      <c r="T404" s="10" t="str">
        <f>VLOOKUP(G404,'Sheet 1 (2)'!$H$4:$O$536,8,FALSE)</f>
        <v/>
      </c>
      <c r="U404" s="10" t="str">
        <f t="shared" si="69"/>
        <v>SIS</v>
      </c>
      <c r="V404" s="10"/>
      <c r="W404" s="10" t="s">
        <v>55</v>
      </c>
      <c r="X404" s="10" t="str">
        <f>VLOOKUP(G404,'Sheet 1 (2)'!$H$4:$Q$536,10,FALSE)</f>
        <v/>
      </c>
      <c r="Y404" s="10" t="str">
        <f t="shared" si="61"/>
        <v/>
      </c>
      <c r="Z404" s="10" t="s">
        <v>2908</v>
      </c>
      <c r="AA404" s="10" t="s">
        <v>55</v>
      </c>
      <c r="AB404" s="10" t="str">
        <f>VLOOKUP(G404,'Sheet 1 (2)'!$H$4:$S$536,12,FALSE)</f>
        <v/>
      </c>
      <c r="AC404" s="10" t="str">
        <f t="shared" si="68"/>
        <v/>
      </c>
      <c r="AD404" s="10" t="s">
        <v>55</v>
      </c>
      <c r="AE404" s="10" t="str">
        <f>VLOOKUP(G404,'Sheet 1 (2)'!$H$4:$AF$536,25,FALSE)</f>
        <v/>
      </c>
      <c r="AF404" s="10" t="s">
        <v>411</v>
      </c>
      <c r="AG404" s="10" t="str">
        <f t="shared" si="63"/>
        <v/>
      </c>
      <c r="AH404" s="10" t="s">
        <v>52</v>
      </c>
      <c r="AI404" s="10" t="str">
        <f>VLOOKUP(G404,'Sheet 1 (2)'!$H$4:$AG$536,26,FALSE)</f>
        <v/>
      </c>
      <c r="AJ404" s="10" t="s">
        <v>82</v>
      </c>
      <c r="AK404" s="10" t="s">
        <v>2832</v>
      </c>
      <c r="AL404" s="10" t="str">
        <f>VLOOKUP(G404,'Sheet 1 (2)'!$H$4:$AH$536,27,FALSE)</f>
        <v/>
      </c>
      <c r="AM404" s="10" t="str">
        <f t="shared" si="72"/>
        <v>Lista de EESS con capacidad resolutiva//*Se puede usar las categprías //*En todo caso se podría porgramar según el HISS</v>
      </c>
      <c r="AN404" s="10">
        <v>1</v>
      </c>
      <c r="AO404" s="10">
        <f t="shared" si="5"/>
        <v>1</v>
      </c>
      <c r="AP404" s="10" t="s">
        <v>82</v>
      </c>
      <c r="AQ404" s="11" t="s">
        <v>2833</v>
      </c>
      <c r="AR404" s="11" t="s">
        <v>52</v>
      </c>
    </row>
    <row r="405" spans="1:44" ht="15.75" customHeight="1" x14ac:dyDescent="0.2">
      <c r="A405" s="10" t="s">
        <v>1401</v>
      </c>
      <c r="B405" s="10" t="s">
        <v>907</v>
      </c>
      <c r="C405" s="10" t="s">
        <v>2826</v>
      </c>
      <c r="D405" s="10" t="s">
        <v>912</v>
      </c>
      <c r="E405" s="10" t="s">
        <v>2827</v>
      </c>
      <c r="F405" s="10" t="s">
        <v>968</v>
      </c>
      <c r="G405" s="10" t="s">
        <v>2909</v>
      </c>
      <c r="H405" s="10" t="s">
        <v>2910</v>
      </c>
      <c r="I405" s="10" t="s">
        <v>82</v>
      </c>
      <c r="J405" s="10"/>
      <c r="K405" s="10"/>
      <c r="L405" s="10" t="s">
        <v>1632</v>
      </c>
      <c r="M405" s="10" t="s">
        <v>2911</v>
      </c>
      <c r="N405" s="10" t="s">
        <v>2911</v>
      </c>
      <c r="O405" s="10" t="str">
        <f>VLOOKUP(G405,'Sheet 1 (2)'!$H$4:$M$536,6,FALSE)</f>
        <v/>
      </c>
      <c r="P405" s="10" t="str">
        <f t="shared" si="67"/>
        <v>La meta fisica es igual al 40% de personas programadas para diagnóstico de catarata en establecimientos de salud que no cuenten con capacidad resolutiva o 10% adicional al promedio de cirugías de catarata realizadas en los últimos 03 años mediante oferta móvil</v>
      </c>
      <c r="Q405" s="10" t="str">
        <f>VLOOKUP(G405,Hoja1!$C$4:$D$146,2,FALSE)</f>
        <v>40%*5001104</v>
      </c>
      <c r="R405" s="10" t="s">
        <v>264</v>
      </c>
      <c r="S405" s="10" t="s">
        <v>433</v>
      </c>
      <c r="T405" s="10" t="str">
        <f>VLOOKUP(G405,'Sheet 1 (2)'!$H$4:$O$536,8,FALSE)</f>
        <v/>
      </c>
      <c r="U405" s="10" t="str">
        <f t="shared" si="69"/>
        <v>SIS</v>
      </c>
      <c r="V405" s="10"/>
      <c r="W405" s="10" t="s">
        <v>55</v>
      </c>
      <c r="X405" s="10" t="str">
        <f>VLOOKUP(G405,'Sheet 1 (2)'!$H$4:$Q$536,10,FALSE)</f>
        <v/>
      </c>
      <c r="Y405" s="10" t="str">
        <f t="shared" si="61"/>
        <v/>
      </c>
      <c r="Z405" s="10" t="s">
        <v>2912</v>
      </c>
      <c r="AA405" s="10" t="s">
        <v>55</v>
      </c>
      <c r="AB405" s="10" t="str">
        <f>VLOOKUP(G405,'Sheet 1 (2)'!$H$4:$S$536,12,FALSE)</f>
        <v/>
      </c>
      <c r="AC405" s="10" t="str">
        <f t="shared" si="68"/>
        <v/>
      </c>
      <c r="AD405" s="10" t="s">
        <v>55</v>
      </c>
      <c r="AE405" s="10" t="str">
        <f>VLOOKUP(G405,'Sheet 1 (2)'!$H$4:$AF$536,25,FALSE)</f>
        <v/>
      </c>
      <c r="AF405" s="10" t="s">
        <v>2913</v>
      </c>
      <c r="AG405" s="10" t="str">
        <f t="shared" si="63"/>
        <v/>
      </c>
      <c r="AH405" s="10" t="s">
        <v>52</v>
      </c>
      <c r="AI405" s="10" t="str">
        <f>VLOOKUP(G405,'Sheet 1 (2)'!$H$4:$AG$536,26,FALSE)</f>
        <v/>
      </c>
      <c r="AJ405" s="10" t="s">
        <v>82</v>
      </c>
      <c r="AK405" s="10" t="s">
        <v>2832</v>
      </c>
      <c r="AL405" s="10" t="str">
        <f>VLOOKUP(G405,'Sheet 1 (2)'!$H$4:$AH$536,27,FALSE)</f>
        <v/>
      </c>
      <c r="AM405" s="10" t="str">
        <f t="shared" si="72"/>
        <v>Lista de EESS con capacidad resolutiva//*Se puede usar las categprías //*En todo caso se podría porgramar según el HISS</v>
      </c>
      <c r="AN405" s="10">
        <v>1</v>
      </c>
      <c r="AO405" s="10">
        <f t="shared" si="5"/>
        <v>1</v>
      </c>
      <c r="AP405" s="10" t="s">
        <v>82</v>
      </c>
      <c r="AQ405" s="11" t="s">
        <v>2833</v>
      </c>
      <c r="AR405" s="11" t="s">
        <v>52</v>
      </c>
    </row>
    <row r="406" spans="1:44" ht="15.75" customHeight="1" x14ac:dyDescent="0.2">
      <c r="A406" s="10" t="s">
        <v>1401</v>
      </c>
      <c r="B406" s="10" t="s">
        <v>907</v>
      </c>
      <c r="C406" s="10" t="s">
        <v>2914</v>
      </c>
      <c r="D406" s="10" t="s">
        <v>917</v>
      </c>
      <c r="E406" s="10" t="s">
        <v>2915</v>
      </c>
      <c r="F406" s="10" t="s">
        <v>978</v>
      </c>
      <c r="G406" s="10" t="s">
        <v>2916</v>
      </c>
      <c r="H406" s="10" t="s">
        <v>2917</v>
      </c>
      <c r="I406" s="10" t="s">
        <v>82</v>
      </c>
      <c r="J406" s="10"/>
      <c r="K406" s="10"/>
      <c r="L406" s="10" t="s">
        <v>1704</v>
      </c>
      <c r="M406" s="10" t="s">
        <v>2918</v>
      </c>
      <c r="N406" s="10" t="s">
        <v>55</v>
      </c>
      <c r="O406" s="10" t="str">
        <f>VLOOKUP(G406,'Sheet 1 (2)'!$H$4:$M$536,6,FALSE)</f>
        <v/>
      </c>
      <c r="P406" s="10" t="str">
        <f t="shared" si="67"/>
        <v/>
      </c>
      <c r="Q406" s="10">
        <f>VLOOKUP(G406,Hoja1!$C$4:$D$146,2,FALSE)</f>
        <v>0</v>
      </c>
      <c r="R406" s="10" t="s">
        <v>433</v>
      </c>
      <c r="S406" s="10" t="s">
        <v>55</v>
      </c>
      <c r="T406" s="10" t="str">
        <f>VLOOKUP(G406,'Sheet 1 (2)'!$H$4:$O$536,8,FALSE)</f>
        <v/>
      </c>
      <c r="U406" s="10" t="str">
        <f t="shared" si="69"/>
        <v/>
      </c>
      <c r="V406" s="10"/>
      <c r="W406" s="10" t="s">
        <v>55</v>
      </c>
      <c r="X406" s="10" t="str">
        <f>VLOOKUP(G406,'Sheet 1 (2)'!$H$4:$Q$536,10,FALSE)</f>
        <v/>
      </c>
      <c r="Y406" s="10" t="str">
        <f t="shared" si="61"/>
        <v/>
      </c>
      <c r="Z406" s="10" t="s">
        <v>2919</v>
      </c>
      <c r="AA406" s="10" t="s">
        <v>55</v>
      </c>
      <c r="AB406" s="10" t="str">
        <f>VLOOKUP(G406,'Sheet 1 (2)'!$H$4:$S$536,12,FALSE)</f>
        <v/>
      </c>
      <c r="AC406" s="10" t="str">
        <f t="shared" si="68"/>
        <v/>
      </c>
      <c r="AD406" s="10" t="s">
        <v>55</v>
      </c>
      <c r="AE406" s="10" t="str">
        <f>VLOOKUP(G406,'Sheet 1 (2)'!$H$4:$AF$536,25,FALSE)</f>
        <v/>
      </c>
      <c r="AF406" s="10" t="s">
        <v>87</v>
      </c>
      <c r="AG406" s="10" t="str">
        <f t="shared" si="63"/>
        <v/>
      </c>
      <c r="AH406" s="10" t="s">
        <v>52</v>
      </c>
      <c r="AI406" s="10" t="str">
        <f>VLOOKUP(G406,'Sheet 1 (2)'!$H$4:$AG$536,26,FALSE)</f>
        <v/>
      </c>
      <c r="AJ406" s="10" t="s">
        <v>82</v>
      </c>
      <c r="AK406" s="10" t="s">
        <v>2920</v>
      </c>
      <c r="AL406" s="10" t="str">
        <f>VLOOKUP(G406,'Sheet 1 (2)'!$H$4:$AH$536,27,FALSE)</f>
        <v/>
      </c>
      <c r="AM406" s="10" t="str">
        <f t="shared" si="72"/>
        <v>Van a enviar base SIS afiliado, con una variable que identifique EESS.</v>
      </c>
      <c r="AN406" s="10">
        <v>1</v>
      </c>
      <c r="AO406" s="10">
        <f t="shared" si="5"/>
        <v>1</v>
      </c>
      <c r="AP406" s="11" t="s">
        <v>82</v>
      </c>
      <c r="AQ406" s="11" t="s">
        <v>82</v>
      </c>
      <c r="AR406" s="11" t="s">
        <v>82</v>
      </c>
    </row>
    <row r="407" spans="1:44" ht="15.75" customHeight="1" x14ac:dyDescent="0.2">
      <c r="A407" s="10" t="s">
        <v>1401</v>
      </c>
      <c r="B407" s="10" t="s">
        <v>907</v>
      </c>
      <c r="C407" s="10" t="s">
        <v>2921</v>
      </c>
      <c r="D407" s="10" t="s">
        <v>913</v>
      </c>
      <c r="E407" s="10" t="s">
        <v>2922</v>
      </c>
      <c r="F407" s="10" t="s">
        <v>971</v>
      </c>
      <c r="G407" s="10" t="s">
        <v>2923</v>
      </c>
      <c r="H407" s="10" t="s">
        <v>2924</v>
      </c>
      <c r="I407" s="10" t="s">
        <v>82</v>
      </c>
      <c r="J407" s="10"/>
      <c r="K407" s="10"/>
      <c r="L407" s="10" t="s">
        <v>1561</v>
      </c>
      <c r="M407" s="10" t="s">
        <v>2925</v>
      </c>
      <c r="N407" s="10" t="s">
        <v>2925</v>
      </c>
      <c r="O407" s="10" t="str">
        <f>VLOOKUP(G407,'Sheet 1 (2)'!$H$4:$M$536,6,FALSE)</f>
        <v/>
      </c>
      <c r="P407" s="10" t="str">
        <f t="shared" si="67"/>
        <v>Corresponde  al 80% de niños(as) afiliados al SIS de 3 a 11 años de edad programados para referencia de pacientes con errores refractivos.</v>
      </c>
      <c r="Q407" s="10" t="str">
        <f>VLOOKUP(G407,Hoja1!$C$4:$D$146,2,FALSE)</f>
        <v>80%*5001304</v>
      </c>
      <c r="R407" s="10" t="s">
        <v>264</v>
      </c>
      <c r="S407" s="10" t="s">
        <v>55</v>
      </c>
      <c r="T407" s="10" t="str">
        <f>VLOOKUP(G407,'Sheet 1 (2)'!$H$4:$O$536,8,FALSE)</f>
        <v/>
      </c>
      <c r="U407" s="10" t="str">
        <f t="shared" si="69"/>
        <v/>
      </c>
      <c r="V407" s="10" t="s">
        <v>264</v>
      </c>
      <c r="W407" s="10" t="s">
        <v>55</v>
      </c>
      <c r="X407" s="10" t="str">
        <f>VLOOKUP(G407,'Sheet 1 (2)'!$H$4:$Q$536,10,FALSE)</f>
        <v/>
      </c>
      <c r="Y407" s="10" t="str">
        <f t="shared" si="61"/>
        <v/>
      </c>
      <c r="Z407" s="10" t="s">
        <v>2926</v>
      </c>
      <c r="AA407" s="10" t="s">
        <v>55</v>
      </c>
      <c r="AB407" s="10" t="str">
        <f>VLOOKUP(G407,'Sheet 1 (2)'!$H$4:$S$536,12,FALSE)</f>
        <v/>
      </c>
      <c r="AC407" s="10" t="str">
        <f t="shared" si="68"/>
        <v/>
      </c>
      <c r="AD407" s="10" t="s">
        <v>55</v>
      </c>
      <c r="AE407" s="10" t="str">
        <f>VLOOKUP(G407,'Sheet 1 (2)'!$H$4:$AF$536,25,FALSE)</f>
        <v/>
      </c>
      <c r="AF407" s="10" t="s">
        <v>176</v>
      </c>
      <c r="AG407" s="10" t="str">
        <f t="shared" si="63"/>
        <v/>
      </c>
      <c r="AH407" s="10" t="s">
        <v>82</v>
      </c>
      <c r="AI407" s="10" t="str">
        <f>VLOOKUP(G407,'Sheet 1 (2)'!$H$4:$AG$536,26,FALSE)</f>
        <v/>
      </c>
      <c r="AJ407" s="10" t="s">
        <v>82</v>
      </c>
      <c r="AK407" s="10" t="s">
        <v>55</v>
      </c>
      <c r="AL407" s="10" t="str">
        <f>VLOOKUP(G407,'Sheet 1 (2)'!$H$4:$AH$536,27,FALSE)</f>
        <v/>
      </c>
      <c r="AM407" s="10" t="str">
        <f t="shared" si="72"/>
        <v/>
      </c>
      <c r="AN407" s="10">
        <v>1</v>
      </c>
      <c r="AO407" s="10">
        <f t="shared" si="5"/>
        <v>1</v>
      </c>
      <c r="AP407" s="11" t="s">
        <v>82</v>
      </c>
      <c r="AQ407" s="11" t="s">
        <v>2833</v>
      </c>
      <c r="AR407" s="11" t="s">
        <v>52</v>
      </c>
    </row>
    <row r="408" spans="1:44" ht="15.75" customHeight="1" x14ac:dyDescent="0.2">
      <c r="A408" s="10" t="s">
        <v>1401</v>
      </c>
      <c r="B408" s="10" t="s">
        <v>907</v>
      </c>
      <c r="C408" s="10" t="s">
        <v>2921</v>
      </c>
      <c r="D408" s="10" t="s">
        <v>913</v>
      </c>
      <c r="E408" s="10" t="s">
        <v>2922</v>
      </c>
      <c r="F408" s="10" t="s">
        <v>971</v>
      </c>
      <c r="G408" s="10" t="s">
        <v>2927</v>
      </c>
      <c r="H408" s="10" t="s">
        <v>2928</v>
      </c>
      <c r="I408" s="10" t="s">
        <v>82</v>
      </c>
      <c r="J408" s="10"/>
      <c r="K408" s="10"/>
      <c r="L408" s="10" t="s">
        <v>1704</v>
      </c>
      <c r="M408" s="10" t="s">
        <v>2929</v>
      </c>
      <c r="N408" s="10" t="s">
        <v>2929</v>
      </c>
      <c r="O408" s="10" t="str">
        <f>VLOOKUP(G408,'Sheet 1 (2)'!$H$4:$M$536,6,FALSE)</f>
        <v/>
      </c>
      <c r="P408" s="10" t="str">
        <f t="shared" si="67"/>
        <v>La meta fisica es igual  al 10% de niños de 3 a 11 años de edad programados del Sub producto Tamizaje y Detección de Errores Refractivos.</v>
      </c>
      <c r="Q408" s="10" t="str">
        <f>VLOOKUP(G408,Hoja1!$C$4:$D$146,2,FALSE)</f>
        <v>10%*5001301</v>
      </c>
      <c r="R408" s="10" t="s">
        <v>264</v>
      </c>
      <c r="S408" s="10" t="s">
        <v>55</v>
      </c>
      <c r="T408" s="10" t="str">
        <f>VLOOKUP(G408,'Sheet 1 (2)'!$H$4:$O$536,8,FALSE)</f>
        <v/>
      </c>
      <c r="U408" s="10" t="str">
        <f t="shared" si="69"/>
        <v/>
      </c>
      <c r="V408" s="10"/>
      <c r="W408" s="10" t="s">
        <v>55</v>
      </c>
      <c r="X408" s="10" t="str">
        <f>VLOOKUP(G408,'Sheet 1 (2)'!$H$4:$Q$536,10,FALSE)</f>
        <v/>
      </c>
      <c r="Y408" s="10" t="str">
        <f t="shared" si="61"/>
        <v/>
      </c>
      <c r="Z408" s="10" t="s">
        <v>2930</v>
      </c>
      <c r="AA408" s="10" t="s">
        <v>55</v>
      </c>
      <c r="AB408" s="10" t="str">
        <f>VLOOKUP(G408,'Sheet 1 (2)'!$H$4:$S$536,12,FALSE)</f>
        <v/>
      </c>
      <c r="AC408" s="10" t="str">
        <f t="shared" si="68"/>
        <v/>
      </c>
      <c r="AD408" s="10" t="s">
        <v>55</v>
      </c>
      <c r="AE408" s="10" t="str">
        <f>VLOOKUP(G408,'Sheet 1 (2)'!$H$4:$AF$536,25,FALSE)</f>
        <v/>
      </c>
      <c r="AF408" s="10" t="s">
        <v>2931</v>
      </c>
      <c r="AG408" s="10" t="str">
        <f t="shared" si="63"/>
        <v/>
      </c>
      <c r="AH408" s="10" t="s">
        <v>82</v>
      </c>
      <c r="AI408" s="10" t="str">
        <f>VLOOKUP(G408,'Sheet 1 (2)'!$H$4:$AG$536,26,FALSE)</f>
        <v/>
      </c>
      <c r="AJ408" s="10" t="s">
        <v>82</v>
      </c>
      <c r="AK408" s="10" t="s">
        <v>55</v>
      </c>
      <c r="AL408" s="10" t="str">
        <f>VLOOKUP(G408,'Sheet 1 (2)'!$H$4:$AH$536,27,FALSE)</f>
        <v/>
      </c>
      <c r="AM408" s="10" t="str">
        <f t="shared" si="72"/>
        <v/>
      </c>
      <c r="AN408" s="10">
        <v>1</v>
      </c>
      <c r="AO408" s="10">
        <f t="shared" si="5"/>
        <v>1</v>
      </c>
      <c r="AP408" s="11" t="s">
        <v>82</v>
      </c>
      <c r="AQ408" s="11" t="s">
        <v>2833</v>
      </c>
      <c r="AR408" s="11" t="s">
        <v>52</v>
      </c>
    </row>
    <row r="409" spans="1:44" ht="15.75" customHeight="1" x14ac:dyDescent="0.2">
      <c r="A409" s="10" t="s">
        <v>1401</v>
      </c>
      <c r="B409" s="10" t="s">
        <v>907</v>
      </c>
      <c r="C409" s="10" t="s">
        <v>2921</v>
      </c>
      <c r="D409" s="10" t="s">
        <v>913</v>
      </c>
      <c r="E409" s="10" t="s">
        <v>2922</v>
      </c>
      <c r="F409" s="10" t="s">
        <v>971</v>
      </c>
      <c r="G409" s="10" t="s">
        <v>2932</v>
      </c>
      <c r="H409" s="10" t="s">
        <v>2933</v>
      </c>
      <c r="I409" s="10" t="s">
        <v>52</v>
      </c>
      <c r="J409" s="10"/>
      <c r="K409" s="10"/>
      <c r="L409" s="10" t="s">
        <v>1746</v>
      </c>
      <c r="M409" s="10" t="s">
        <v>2934</v>
      </c>
      <c r="N409" s="10" t="s">
        <v>2934</v>
      </c>
      <c r="O409" s="10" t="str">
        <f>VLOOKUP(G409,'Sheet 1 (2)'!$H$4:$M$536,6,FALSE)</f>
        <v/>
      </c>
      <c r="P409" s="10" t="str">
        <f t="shared" si="67"/>
        <v>La meta fisica es igual al  80% de niños de 3 a 11 años de edad programados del sub producto Evaluación y despistaje de Errores Refractivos afiliados al SIS.</v>
      </c>
      <c r="Q409" s="10" t="str">
        <f>VLOOKUP(G409,Hoja1!$C$4:$D$146,2,FALSE)</f>
        <v>80%*5001302</v>
      </c>
      <c r="R409" s="10" t="s">
        <v>264</v>
      </c>
      <c r="S409" s="10" t="s">
        <v>55</v>
      </c>
      <c r="T409" s="10" t="str">
        <f>VLOOKUP(G409,'Sheet 1 (2)'!$H$4:$O$536,8,FALSE)</f>
        <v/>
      </c>
      <c r="U409" s="10" t="str">
        <f t="shared" si="69"/>
        <v/>
      </c>
      <c r="V409" s="10"/>
      <c r="W409" s="10" t="s">
        <v>55</v>
      </c>
      <c r="X409" s="10" t="str">
        <f>VLOOKUP(G409,'Sheet 1 (2)'!$H$4:$Q$536,10,FALSE)</f>
        <v/>
      </c>
      <c r="Y409" s="10" t="str">
        <f t="shared" si="61"/>
        <v/>
      </c>
      <c r="Z409" s="10" t="s">
        <v>2935</v>
      </c>
      <c r="AA409" s="10" t="s">
        <v>55</v>
      </c>
      <c r="AB409" s="10" t="str">
        <f>VLOOKUP(G409,'Sheet 1 (2)'!$H$4:$S$536,12,FALSE)</f>
        <v/>
      </c>
      <c r="AC409" s="10" t="str">
        <f t="shared" si="68"/>
        <v/>
      </c>
      <c r="AD409" s="10" t="s">
        <v>55</v>
      </c>
      <c r="AE409" s="10" t="str">
        <f>VLOOKUP(G409,'Sheet 1 (2)'!$H$4:$AF$536,25,FALSE)</f>
        <v/>
      </c>
      <c r="AF409" s="10" t="s">
        <v>87</v>
      </c>
      <c r="AG409" s="10" t="str">
        <f t="shared" si="63"/>
        <v/>
      </c>
      <c r="AH409" s="10" t="s">
        <v>82</v>
      </c>
      <c r="AI409" s="10" t="str">
        <f>VLOOKUP(G409,'Sheet 1 (2)'!$H$4:$AG$536,26,FALSE)</f>
        <v/>
      </c>
      <c r="AJ409" s="10" t="s">
        <v>82</v>
      </c>
      <c r="AK409" s="10" t="s">
        <v>55</v>
      </c>
      <c r="AL409" s="10" t="str">
        <f>VLOOKUP(G409,'Sheet 1 (2)'!$H$4:$AH$536,27,FALSE)</f>
        <v/>
      </c>
      <c r="AM409" s="10" t="str">
        <f t="shared" si="72"/>
        <v/>
      </c>
      <c r="AN409" s="10">
        <v>1</v>
      </c>
      <c r="AO409" s="10">
        <f t="shared" si="5"/>
        <v>1</v>
      </c>
      <c r="AP409" s="11" t="s">
        <v>82</v>
      </c>
      <c r="AQ409" s="11" t="s">
        <v>2833</v>
      </c>
      <c r="AR409" s="11" t="s">
        <v>52</v>
      </c>
    </row>
    <row r="410" spans="1:44" ht="15.75" customHeight="1" x14ac:dyDescent="0.2">
      <c r="A410" s="10" t="s">
        <v>1401</v>
      </c>
      <c r="B410" s="10" t="s">
        <v>907</v>
      </c>
      <c r="C410" s="10" t="s">
        <v>2921</v>
      </c>
      <c r="D410" s="10" t="s">
        <v>913</v>
      </c>
      <c r="E410" s="10" t="s">
        <v>2922</v>
      </c>
      <c r="F410" s="10" t="s">
        <v>971</v>
      </c>
      <c r="G410" s="10" t="s">
        <v>2936</v>
      </c>
      <c r="H410" s="10" t="s">
        <v>2937</v>
      </c>
      <c r="I410" s="10" t="s">
        <v>82</v>
      </c>
      <c r="J410" s="10"/>
      <c r="K410" s="10"/>
      <c r="L410" s="10" t="s">
        <v>1704</v>
      </c>
      <c r="M410" s="10" t="s">
        <v>2938</v>
      </c>
      <c r="N410" s="10" t="s">
        <v>2939</v>
      </c>
      <c r="O410" s="10" t="str">
        <f>VLOOKUP(G410,'Sheet 1 (2)'!$H$4:$M$536,6,FALSE)</f>
        <v/>
      </c>
      <c r="P410" s="10" t="str">
        <f t="shared" si="67"/>
        <v>La meta fisica es igual al  25% de niños(as) de 3 a 11 años de edad de seguro integral der salud.</v>
      </c>
      <c r="Q410" s="10">
        <f>VLOOKUP(G410,Hoja1!$C$4:$D$146,2,FALSE)</f>
        <v>0</v>
      </c>
      <c r="R410" s="10" t="s">
        <v>264</v>
      </c>
      <c r="S410" s="10" t="s">
        <v>55</v>
      </c>
      <c r="T410" s="10" t="str">
        <f>VLOOKUP(G410,'Sheet 1 (2)'!$H$4:$O$536,8,FALSE)</f>
        <v/>
      </c>
      <c r="U410" s="10" t="str">
        <f t="shared" si="69"/>
        <v/>
      </c>
      <c r="V410" s="10"/>
      <c r="W410" s="10" t="s">
        <v>55</v>
      </c>
      <c r="X410" s="10" t="str">
        <f>VLOOKUP(G410,'Sheet 1 (2)'!$H$4:$Q$536,10,FALSE)</f>
        <v/>
      </c>
      <c r="Y410" s="10" t="str">
        <f t="shared" si="61"/>
        <v/>
      </c>
      <c r="Z410" s="10" t="s">
        <v>2940</v>
      </c>
      <c r="AA410" s="10">
        <v>99173</v>
      </c>
      <c r="AB410" s="10" t="str">
        <f>VLOOKUP(G410,'Sheet 1 (2)'!$H$4:$S$536,12,FALSE)</f>
        <v/>
      </c>
      <c r="AC410" s="10">
        <f t="shared" si="68"/>
        <v>99173</v>
      </c>
      <c r="AD410" s="10" t="s">
        <v>55</v>
      </c>
      <c r="AE410" s="10" t="str">
        <f>VLOOKUP(G410,'Sheet 1 (2)'!$H$4:$AF$536,25,FALSE)</f>
        <v/>
      </c>
      <c r="AF410" s="10" t="s">
        <v>87</v>
      </c>
      <c r="AG410" s="10" t="str">
        <f t="shared" si="63"/>
        <v/>
      </c>
      <c r="AH410" s="10" t="s">
        <v>82</v>
      </c>
      <c r="AI410" s="10" t="str">
        <f>VLOOKUP(G410,'Sheet 1 (2)'!$H$4:$AG$536,26,FALSE)</f>
        <v/>
      </c>
      <c r="AJ410" s="10" t="s">
        <v>82</v>
      </c>
      <c r="AK410" s="10" t="s">
        <v>2941</v>
      </c>
      <c r="AL410" s="10" t="str">
        <f>VLOOKUP(G410,'Sheet 1 (2)'!$H$4:$AH$536,27,FALSE)</f>
        <v/>
      </c>
      <c r="AM410" s="10" t="str">
        <f t="shared" si="72"/>
        <v>Van a cambiar criterio de programación, la fuente será HISS</v>
      </c>
      <c r="AN410" s="10">
        <v>1</v>
      </c>
      <c r="AO410" s="10">
        <f t="shared" si="5"/>
        <v>1</v>
      </c>
      <c r="AP410" s="11" t="s">
        <v>82</v>
      </c>
      <c r="AQ410" s="11" t="s">
        <v>2833</v>
      </c>
      <c r="AR410" s="11" t="s">
        <v>52</v>
      </c>
    </row>
    <row r="411" spans="1:44" ht="15.75" customHeight="1" x14ac:dyDescent="0.2">
      <c r="A411" s="10" t="s">
        <v>1401</v>
      </c>
      <c r="B411" s="10" t="s">
        <v>907</v>
      </c>
      <c r="C411" s="10" t="s">
        <v>2942</v>
      </c>
      <c r="D411" s="10" t="s">
        <v>916</v>
      </c>
      <c r="E411" s="10" t="s">
        <v>2943</v>
      </c>
      <c r="F411" s="10" t="s">
        <v>974</v>
      </c>
      <c r="G411" s="10" t="s">
        <v>2944</v>
      </c>
      <c r="H411" s="10" t="s">
        <v>2945</v>
      </c>
      <c r="I411" s="10" t="s">
        <v>82</v>
      </c>
      <c r="J411" s="10"/>
      <c r="K411" s="10"/>
      <c r="L411" s="10" t="s">
        <v>1758</v>
      </c>
      <c r="M411" s="10" t="s">
        <v>2946</v>
      </c>
      <c r="N411" s="10" t="s">
        <v>2946</v>
      </c>
      <c r="O411" s="10" t="str">
        <f>VLOOKUP(G411,'Sheet 1 (2)'!$H$4:$M$536,6,FALSE)</f>
        <v/>
      </c>
      <c r="P411" s="10" t="str">
        <f t="shared" si="67"/>
        <v>La meta fisica es igual al 100% de niños (as) de 3 a 11 años de edad programados en la Sub producto de tratamiento de errores refractivos.</v>
      </c>
      <c r="Q411" s="10" t="str">
        <f>VLOOKUP(G411,Hoja1!$C$4:$D$146,2,FALSE)</f>
        <v>70%*5001402</v>
      </c>
      <c r="R411" s="10" t="s">
        <v>264</v>
      </c>
      <c r="S411" s="10" t="s">
        <v>55</v>
      </c>
      <c r="T411" s="10" t="str">
        <f>VLOOKUP(G411,'Sheet 1 (2)'!$H$4:$O$536,8,FALSE)</f>
        <v/>
      </c>
      <c r="U411" s="10" t="str">
        <f t="shared" si="69"/>
        <v/>
      </c>
      <c r="V411" s="10" t="s">
        <v>264</v>
      </c>
      <c r="W411" s="10" t="s">
        <v>55</v>
      </c>
      <c r="X411" s="10" t="str">
        <f>VLOOKUP(G411,'Sheet 1 (2)'!$H$4:$Q$536,10,FALSE)</f>
        <v/>
      </c>
      <c r="Y411" s="10" t="str">
        <f t="shared" si="61"/>
        <v/>
      </c>
      <c r="Z411" s="10" t="s">
        <v>2947</v>
      </c>
      <c r="AA411" s="10" t="s">
        <v>55</v>
      </c>
      <c r="AB411" s="10" t="str">
        <f>VLOOKUP(G411,'Sheet 1 (2)'!$H$4:$S$536,12,FALSE)</f>
        <v/>
      </c>
      <c r="AC411" s="10" t="str">
        <f t="shared" si="68"/>
        <v/>
      </c>
      <c r="AD411" s="10" t="s">
        <v>55</v>
      </c>
      <c r="AE411" s="10" t="str">
        <f>VLOOKUP(G411,'Sheet 1 (2)'!$H$4:$AF$536,25,FALSE)</f>
        <v/>
      </c>
      <c r="AF411" s="10" t="s">
        <v>585</v>
      </c>
      <c r="AG411" s="10" t="str">
        <f t="shared" si="63"/>
        <v/>
      </c>
      <c r="AH411" s="10" t="s">
        <v>82</v>
      </c>
      <c r="AI411" s="10" t="str">
        <f>VLOOKUP(G411,'Sheet 1 (2)'!$H$4:$AG$536,26,FALSE)</f>
        <v/>
      </c>
      <c r="AJ411" s="10" t="s">
        <v>82</v>
      </c>
      <c r="AK411" s="10" t="s">
        <v>55</v>
      </c>
      <c r="AL411" s="10" t="str">
        <f>VLOOKUP(G411,'Sheet 1 (2)'!$H$4:$AH$536,27,FALSE)</f>
        <v/>
      </c>
      <c r="AM411" s="10" t="str">
        <f t="shared" si="72"/>
        <v/>
      </c>
      <c r="AN411" s="10">
        <v>1</v>
      </c>
      <c r="AO411" s="10">
        <f t="shared" si="5"/>
        <v>1</v>
      </c>
      <c r="AP411" s="11" t="s">
        <v>82</v>
      </c>
      <c r="AQ411" s="11" t="s">
        <v>2833</v>
      </c>
      <c r="AR411" s="11" t="s">
        <v>52</v>
      </c>
    </row>
    <row r="412" spans="1:44" ht="15.75" customHeight="1" x14ac:dyDescent="0.2">
      <c r="A412" s="10" t="s">
        <v>1401</v>
      </c>
      <c r="B412" s="10" t="s">
        <v>907</v>
      </c>
      <c r="C412" s="10" t="s">
        <v>2942</v>
      </c>
      <c r="D412" s="10" t="s">
        <v>916</v>
      </c>
      <c r="E412" s="10" t="s">
        <v>2943</v>
      </c>
      <c r="F412" s="10" t="s">
        <v>974</v>
      </c>
      <c r="G412" s="10" t="s">
        <v>2949</v>
      </c>
      <c r="H412" s="10" t="s">
        <v>2950</v>
      </c>
      <c r="I412" s="10" t="s">
        <v>82</v>
      </c>
      <c r="J412" s="10"/>
      <c r="K412" s="10"/>
      <c r="L412" s="10" t="s">
        <v>1632</v>
      </c>
      <c r="M412" s="10" t="s">
        <v>2951</v>
      </c>
      <c r="N412" s="10" t="s">
        <v>2951</v>
      </c>
      <c r="O412" s="10" t="str">
        <f>VLOOKUP(G412,'Sheet 1 (2)'!$H$4:$M$536,6,FALSE)</f>
        <v/>
      </c>
      <c r="P412" s="10" t="str">
        <f t="shared" si="67"/>
        <v>La meta fisica es igual al 100% de niños(as) de 3 a 11 años de edad afiliados al SIS programados para diagnóstico definitivo de errores refractivos en establecimientos con capacidad resolutiva.</v>
      </c>
      <c r="Q412" s="10" t="str">
        <f>VLOOKUP(G412,Hoja1!$C$4:$D$146,2,FALSE)</f>
        <v>100%*5001301</v>
      </c>
      <c r="R412" s="10" t="s">
        <v>264</v>
      </c>
      <c r="S412" s="10" t="s">
        <v>55</v>
      </c>
      <c r="T412" s="10" t="str">
        <f>VLOOKUP(G412,'Sheet 1 (2)'!$H$4:$O$536,8,FALSE)</f>
        <v/>
      </c>
      <c r="U412" s="10" t="str">
        <f t="shared" si="69"/>
        <v/>
      </c>
      <c r="V412" s="10"/>
      <c r="W412" s="10" t="s">
        <v>55</v>
      </c>
      <c r="X412" s="10" t="str">
        <f>VLOOKUP(G412,'Sheet 1 (2)'!$H$4:$Q$536,10,FALSE)</f>
        <v/>
      </c>
      <c r="Y412" s="10" t="str">
        <f t="shared" si="61"/>
        <v/>
      </c>
      <c r="Z412" s="10" t="s">
        <v>2952</v>
      </c>
      <c r="AA412" s="10" t="s">
        <v>55</v>
      </c>
      <c r="AB412" s="10" t="str">
        <f>VLOOKUP(G412,'Sheet 1 (2)'!$H$4:$S$536,12,FALSE)</f>
        <v/>
      </c>
      <c r="AC412" s="10" t="str">
        <f t="shared" si="68"/>
        <v/>
      </c>
      <c r="AD412" s="10" t="s">
        <v>55</v>
      </c>
      <c r="AE412" s="10" t="str">
        <f>VLOOKUP(G412,'Sheet 1 (2)'!$H$4:$AF$536,25,FALSE)</f>
        <v/>
      </c>
      <c r="AF412" s="10" t="s">
        <v>176</v>
      </c>
      <c r="AG412" s="10" t="str">
        <f t="shared" si="63"/>
        <v/>
      </c>
      <c r="AH412" s="10" t="s">
        <v>82</v>
      </c>
      <c r="AI412" s="10" t="str">
        <f>VLOOKUP(G412,'Sheet 1 (2)'!$H$4:$AG$536,26,FALSE)</f>
        <v/>
      </c>
      <c r="AJ412" s="10" t="s">
        <v>82</v>
      </c>
      <c r="AK412" s="10" t="s">
        <v>55</v>
      </c>
      <c r="AL412" s="10" t="str">
        <f>VLOOKUP(G412,'Sheet 1 (2)'!$H$4:$AH$536,27,FALSE)</f>
        <v/>
      </c>
      <c r="AM412" s="10" t="str">
        <f t="shared" si="72"/>
        <v/>
      </c>
      <c r="AN412" s="10">
        <v>1</v>
      </c>
      <c r="AO412" s="10">
        <f t="shared" si="5"/>
        <v>1</v>
      </c>
      <c r="AP412" s="11" t="s">
        <v>82</v>
      </c>
      <c r="AQ412" s="11" t="s">
        <v>2833</v>
      </c>
      <c r="AR412" s="11" t="s">
        <v>52</v>
      </c>
    </row>
    <row r="413" spans="1:44" ht="15.75" customHeight="1" x14ac:dyDescent="0.2">
      <c r="A413" s="10" t="s">
        <v>1401</v>
      </c>
      <c r="B413" s="10" t="s">
        <v>907</v>
      </c>
      <c r="C413" s="10" t="s">
        <v>2942</v>
      </c>
      <c r="D413" s="10" t="s">
        <v>916</v>
      </c>
      <c r="E413" s="10" t="s">
        <v>2943</v>
      </c>
      <c r="F413" s="10" t="s">
        <v>974</v>
      </c>
      <c r="G413" s="10" t="s">
        <v>2953</v>
      </c>
      <c r="H413" s="10" t="s">
        <v>2954</v>
      </c>
      <c r="I413" s="10" t="s">
        <v>82</v>
      </c>
      <c r="J413" s="10"/>
      <c r="K413" s="10"/>
      <c r="L413" s="10" t="s">
        <v>1632</v>
      </c>
      <c r="M413" s="10" t="s">
        <v>2955</v>
      </c>
      <c r="N413" s="10" t="s">
        <v>2956</v>
      </c>
      <c r="O413" s="10" t="str">
        <f>VLOOKUP(G413,'Sheet 1 (2)'!$H$4:$M$536,6,FALSE)</f>
        <v/>
      </c>
      <c r="P413" s="10" t="str">
        <f t="shared" si="67"/>
        <v xml:space="preserve">La meta fisica es igual al 100% de niños(as) de 3 a 11 años programados para diagnóstico de errores refractivos en establecimientos de salud que no cuentan con capacidad resolutiva. </v>
      </c>
      <c r="Q413" s="10" t="str">
        <f>VLOOKUP(G413,Hoja1!$C$4:$D$146,2,FALSE)</f>
        <v>100%*5001301</v>
      </c>
      <c r="R413" s="10" t="s">
        <v>264</v>
      </c>
      <c r="S413" s="10" t="s">
        <v>55</v>
      </c>
      <c r="T413" s="10" t="str">
        <f>VLOOKUP(G413,'Sheet 1 (2)'!$H$4:$O$536,8,FALSE)</f>
        <v/>
      </c>
      <c r="U413" s="10" t="str">
        <f t="shared" si="69"/>
        <v/>
      </c>
      <c r="V413" s="10"/>
      <c r="W413" s="10" t="s">
        <v>55</v>
      </c>
      <c r="X413" s="10" t="str">
        <f>VLOOKUP(G413,'Sheet 1 (2)'!$H$4:$Q$536,10,FALSE)</f>
        <v/>
      </c>
      <c r="Y413" s="10" t="str">
        <f t="shared" si="61"/>
        <v/>
      </c>
      <c r="Z413" s="10" t="s">
        <v>2952</v>
      </c>
      <c r="AA413" s="10" t="s">
        <v>55</v>
      </c>
      <c r="AB413" s="10" t="str">
        <f>VLOOKUP(G413,'Sheet 1 (2)'!$H$4:$S$536,12,FALSE)</f>
        <v/>
      </c>
      <c r="AC413" s="10" t="str">
        <f t="shared" si="68"/>
        <v/>
      </c>
      <c r="AD413" s="10" t="s">
        <v>55</v>
      </c>
      <c r="AE413" s="10" t="str">
        <f>VLOOKUP(G413,'Sheet 1 (2)'!$H$4:$AF$536,25,FALSE)</f>
        <v/>
      </c>
      <c r="AF413" s="10" t="s">
        <v>327</v>
      </c>
      <c r="AG413" s="10" t="str">
        <f t="shared" si="63"/>
        <v/>
      </c>
      <c r="AH413" s="10" t="s">
        <v>82</v>
      </c>
      <c r="AI413" s="10" t="str">
        <f>VLOOKUP(G413,'Sheet 1 (2)'!$H$4:$AG$536,26,FALSE)</f>
        <v/>
      </c>
      <c r="AJ413" s="10" t="s">
        <v>82</v>
      </c>
      <c r="AK413" s="10" t="s">
        <v>55</v>
      </c>
      <c r="AL413" s="10" t="str">
        <f>VLOOKUP(G413,'Sheet 1 (2)'!$H$4:$AH$536,27,FALSE)</f>
        <v/>
      </c>
      <c r="AM413" s="10" t="str">
        <f t="shared" si="72"/>
        <v/>
      </c>
      <c r="AN413" s="10">
        <v>1</v>
      </c>
      <c r="AO413" s="10">
        <f t="shared" si="5"/>
        <v>1</v>
      </c>
      <c r="AP413" s="11" t="s">
        <v>82</v>
      </c>
      <c r="AQ413" s="11" t="s">
        <v>2833</v>
      </c>
      <c r="AR413" s="11" t="s">
        <v>52</v>
      </c>
    </row>
    <row r="414" spans="1:44" ht="15.75" customHeight="1" x14ac:dyDescent="0.2">
      <c r="A414" s="10" t="s">
        <v>1401</v>
      </c>
      <c r="B414" s="10" t="s">
        <v>907</v>
      </c>
      <c r="C414" s="10" t="s">
        <v>2914</v>
      </c>
      <c r="D414" s="10" t="s">
        <v>917</v>
      </c>
      <c r="E414" s="10" t="s">
        <v>2915</v>
      </c>
      <c r="F414" s="10" t="s">
        <v>978</v>
      </c>
      <c r="G414" s="10" t="s">
        <v>2957</v>
      </c>
      <c r="H414" s="10" t="s">
        <v>2958</v>
      </c>
      <c r="I414" s="10" t="s">
        <v>82</v>
      </c>
      <c r="J414" s="10"/>
      <c r="K414" s="10"/>
      <c r="L414" s="10" t="s">
        <v>1704</v>
      </c>
      <c r="M414" s="10" t="s">
        <v>2959</v>
      </c>
      <c r="N414" s="10" t="s">
        <v>55</v>
      </c>
      <c r="O414" s="10" t="str">
        <f>VLOOKUP(G414,'Sheet 1 (2)'!$H$4:$M$536,6,FALSE)</f>
        <v/>
      </c>
      <c r="P414" s="10" t="str">
        <f t="shared" si="67"/>
        <v/>
      </c>
      <c r="Q414" s="10">
        <f>VLOOKUP(G414,Hoja1!$C$4:$D$146,2,FALSE)</f>
        <v>0</v>
      </c>
      <c r="R414" s="10" t="s">
        <v>433</v>
      </c>
      <c r="S414" s="10" t="s">
        <v>55</v>
      </c>
      <c r="T414" s="10" t="str">
        <f>VLOOKUP(G414,'Sheet 1 (2)'!$H$4:$O$536,8,FALSE)</f>
        <v/>
      </c>
      <c r="U414" s="10" t="str">
        <f t="shared" si="69"/>
        <v/>
      </c>
      <c r="V414" s="10"/>
      <c r="W414" s="10" t="s">
        <v>55</v>
      </c>
      <c r="X414" s="10" t="str">
        <f>VLOOKUP(G414,'Sheet 1 (2)'!$H$4:$Q$536,10,FALSE)</f>
        <v/>
      </c>
      <c r="Y414" s="10" t="str">
        <f t="shared" si="61"/>
        <v/>
      </c>
      <c r="Z414" s="10" t="s">
        <v>2919</v>
      </c>
      <c r="AA414" s="10" t="s">
        <v>55</v>
      </c>
      <c r="AB414" s="10" t="str">
        <f>VLOOKUP(G414,'Sheet 1 (2)'!$H$4:$S$536,12,FALSE)</f>
        <v/>
      </c>
      <c r="AC414" s="10" t="str">
        <f t="shared" si="68"/>
        <v/>
      </c>
      <c r="AD414" s="10" t="s">
        <v>55</v>
      </c>
      <c r="AE414" s="10" t="str">
        <f>VLOOKUP(G414,'Sheet 1 (2)'!$H$4:$AF$536,25,FALSE)</f>
        <v/>
      </c>
      <c r="AF414" s="10" t="s">
        <v>87</v>
      </c>
      <c r="AG414" s="10" t="str">
        <f t="shared" si="63"/>
        <v/>
      </c>
      <c r="AH414" s="10" t="s">
        <v>52</v>
      </c>
      <c r="AI414" s="10" t="str">
        <f>VLOOKUP(G414,'Sheet 1 (2)'!$H$4:$AG$536,26,FALSE)</f>
        <v/>
      </c>
      <c r="AJ414" s="10" t="s">
        <v>82</v>
      </c>
      <c r="AK414" s="10" t="s">
        <v>2920</v>
      </c>
      <c r="AL414" s="10" t="str">
        <f>VLOOKUP(G414,'Sheet 1 (2)'!$H$4:$AH$536,27,FALSE)</f>
        <v/>
      </c>
      <c r="AM414" s="10" t="str">
        <f t="shared" si="72"/>
        <v>Van a enviar base SIS afiliado, con una variable que identifique EESS.</v>
      </c>
      <c r="AN414" s="10">
        <v>1</v>
      </c>
      <c r="AO414" s="10">
        <f t="shared" si="5"/>
        <v>1</v>
      </c>
      <c r="AP414" s="11" t="s">
        <v>82</v>
      </c>
      <c r="AQ414" s="11" t="s">
        <v>82</v>
      </c>
      <c r="AR414" s="11" t="s">
        <v>82</v>
      </c>
    </row>
    <row r="415" spans="1:44" ht="15.75" customHeight="1" x14ac:dyDescent="0.2">
      <c r="A415" s="10" t="s">
        <v>1401</v>
      </c>
      <c r="B415" s="10" t="s">
        <v>907</v>
      </c>
      <c r="C415" s="10" t="s">
        <v>2914</v>
      </c>
      <c r="D415" s="10" t="s">
        <v>917</v>
      </c>
      <c r="E415" s="10" t="s">
        <v>2915</v>
      </c>
      <c r="F415" s="10" t="s">
        <v>978</v>
      </c>
      <c r="G415" s="10" t="s">
        <v>2960</v>
      </c>
      <c r="H415" s="10" t="s">
        <v>2961</v>
      </c>
      <c r="I415" s="10" t="s">
        <v>82</v>
      </c>
      <c r="J415" s="10"/>
      <c r="K415" s="10"/>
      <c r="L415" s="10" t="s">
        <v>1704</v>
      </c>
      <c r="M415" s="10" t="s">
        <v>2962</v>
      </c>
      <c r="N415" s="10" t="s">
        <v>55</v>
      </c>
      <c r="O415" s="10" t="str">
        <f>VLOOKUP(G415,'Sheet 1 (2)'!$H$4:$M$536,6,FALSE)</f>
        <v/>
      </c>
      <c r="P415" s="10" t="str">
        <f t="shared" si="67"/>
        <v/>
      </c>
      <c r="Q415" s="10">
        <f>VLOOKUP(G415,Hoja1!$C$4:$D$146,2,FALSE)</f>
        <v>0</v>
      </c>
      <c r="R415" s="10" t="s">
        <v>433</v>
      </c>
      <c r="S415" s="10" t="s">
        <v>55</v>
      </c>
      <c r="T415" s="10" t="str">
        <f>VLOOKUP(G415,'Sheet 1 (2)'!$H$4:$O$536,8,FALSE)</f>
        <v/>
      </c>
      <c r="U415" s="10" t="str">
        <f t="shared" si="69"/>
        <v/>
      </c>
      <c r="V415" s="10"/>
      <c r="W415" s="10" t="s">
        <v>55</v>
      </c>
      <c r="X415" s="10" t="str">
        <f>VLOOKUP(G415,'Sheet 1 (2)'!$H$4:$Q$536,10,FALSE)</f>
        <v/>
      </c>
      <c r="Y415" s="10" t="str">
        <f t="shared" si="61"/>
        <v/>
      </c>
      <c r="Z415" s="10" t="s">
        <v>2963</v>
      </c>
      <c r="AA415" s="10" t="s">
        <v>55</v>
      </c>
      <c r="AB415" s="10" t="str">
        <f>VLOOKUP(G415,'Sheet 1 (2)'!$H$4:$S$536,12,FALSE)</f>
        <v/>
      </c>
      <c r="AC415" s="10" t="str">
        <f t="shared" si="68"/>
        <v/>
      </c>
      <c r="AD415" s="10" t="s">
        <v>55</v>
      </c>
      <c r="AE415" s="10" t="str">
        <f>VLOOKUP(G415,'Sheet 1 (2)'!$H$4:$AF$536,25,FALSE)</f>
        <v/>
      </c>
      <c r="AF415" s="10" t="s">
        <v>87</v>
      </c>
      <c r="AG415" s="10" t="str">
        <f t="shared" si="63"/>
        <v/>
      </c>
      <c r="AH415" s="10" t="s">
        <v>52</v>
      </c>
      <c r="AI415" s="10" t="str">
        <f>VLOOKUP(G415,'Sheet 1 (2)'!$H$4:$AG$536,26,FALSE)</f>
        <v/>
      </c>
      <c r="AJ415" s="10" t="s">
        <v>82</v>
      </c>
      <c r="AK415" s="10" t="s">
        <v>2920</v>
      </c>
      <c r="AL415" s="10" t="str">
        <f>VLOOKUP(G415,'Sheet 1 (2)'!$H$4:$AH$536,27,FALSE)</f>
        <v/>
      </c>
      <c r="AM415" s="10" t="str">
        <f t="shared" si="72"/>
        <v>Van a enviar base SIS afiliado, con una variable que identifique EESS.</v>
      </c>
      <c r="AN415" s="10">
        <v>1</v>
      </c>
      <c r="AO415" s="10">
        <f t="shared" si="5"/>
        <v>1</v>
      </c>
      <c r="AP415" s="11" t="s">
        <v>82</v>
      </c>
      <c r="AQ415" s="11" t="s">
        <v>82</v>
      </c>
      <c r="AR415" s="11" t="s">
        <v>82</v>
      </c>
    </row>
    <row r="416" spans="1:44" ht="15.75" customHeight="1" x14ac:dyDescent="0.2">
      <c r="A416" s="10" t="s">
        <v>1401</v>
      </c>
      <c r="B416" s="10" t="s">
        <v>907</v>
      </c>
      <c r="C416" s="10" t="s">
        <v>2914</v>
      </c>
      <c r="D416" s="10" t="s">
        <v>917</v>
      </c>
      <c r="E416" s="10" t="s">
        <v>2915</v>
      </c>
      <c r="F416" s="10" t="s">
        <v>978</v>
      </c>
      <c r="G416" s="10" t="s">
        <v>2964</v>
      </c>
      <c r="H416" s="10" t="s">
        <v>2965</v>
      </c>
      <c r="I416" s="10" t="s">
        <v>82</v>
      </c>
      <c r="J416" s="10"/>
      <c r="K416" s="10"/>
      <c r="L416" s="10" t="s">
        <v>1704</v>
      </c>
      <c r="M416" s="10" t="s">
        <v>2966</v>
      </c>
      <c r="N416" s="10" t="s">
        <v>55</v>
      </c>
      <c r="O416" s="10" t="str">
        <f>VLOOKUP(G416,'Sheet 1 (2)'!$H$4:$M$536,6,FALSE)</f>
        <v/>
      </c>
      <c r="P416" s="10" t="str">
        <f t="shared" si="67"/>
        <v/>
      </c>
      <c r="Q416" s="10">
        <f>VLOOKUP(G416,Hoja1!$C$4:$D$146,2,FALSE)</f>
        <v>0</v>
      </c>
      <c r="R416" s="10" t="s">
        <v>433</v>
      </c>
      <c r="S416" s="10" t="s">
        <v>55</v>
      </c>
      <c r="T416" s="10" t="str">
        <f>VLOOKUP(G416,'Sheet 1 (2)'!$H$4:$O$536,8,FALSE)</f>
        <v/>
      </c>
      <c r="U416" s="10" t="str">
        <f t="shared" si="69"/>
        <v/>
      </c>
      <c r="V416" s="10"/>
      <c r="W416" s="10" t="s">
        <v>55</v>
      </c>
      <c r="X416" s="10" t="str">
        <f>VLOOKUP(G416,'Sheet 1 (2)'!$H$4:$Q$536,10,FALSE)</f>
        <v/>
      </c>
      <c r="Y416" s="10" t="str">
        <f t="shared" si="61"/>
        <v/>
      </c>
      <c r="Z416" s="10" t="s">
        <v>2963</v>
      </c>
      <c r="AA416" s="10" t="s">
        <v>55</v>
      </c>
      <c r="AB416" s="10" t="str">
        <f>VLOOKUP(G416,'Sheet 1 (2)'!$H$4:$S$536,12,FALSE)</f>
        <v/>
      </c>
      <c r="AC416" s="10" t="str">
        <f t="shared" si="68"/>
        <v/>
      </c>
      <c r="AD416" s="10" t="s">
        <v>55</v>
      </c>
      <c r="AE416" s="10" t="str">
        <f>VLOOKUP(G416,'Sheet 1 (2)'!$H$4:$AF$536,25,FALSE)</f>
        <v/>
      </c>
      <c r="AF416" s="10" t="s">
        <v>87</v>
      </c>
      <c r="AG416" s="10" t="str">
        <f t="shared" si="63"/>
        <v/>
      </c>
      <c r="AH416" s="10" t="s">
        <v>52</v>
      </c>
      <c r="AI416" s="10" t="str">
        <f>VLOOKUP(G416,'Sheet 1 (2)'!$H$4:$AG$536,26,FALSE)</f>
        <v/>
      </c>
      <c r="AJ416" s="10" t="s">
        <v>82</v>
      </c>
      <c r="AK416" s="10" t="s">
        <v>2920</v>
      </c>
      <c r="AL416" s="10" t="str">
        <f>VLOOKUP(G416,'Sheet 1 (2)'!$H$4:$AH$536,27,FALSE)</f>
        <v/>
      </c>
      <c r="AM416" s="10" t="str">
        <f t="shared" si="72"/>
        <v>Van a enviar base SIS afiliado, con una variable que identifique EESS.</v>
      </c>
      <c r="AN416" s="10">
        <v>1</v>
      </c>
      <c r="AO416" s="10">
        <f t="shared" si="5"/>
        <v>1</v>
      </c>
      <c r="AP416" s="11" t="s">
        <v>82</v>
      </c>
      <c r="AQ416" s="11" t="s">
        <v>82</v>
      </c>
      <c r="AR416" s="11" t="s">
        <v>82</v>
      </c>
    </row>
    <row r="417" spans="1:44" ht="15.75" customHeight="1" x14ac:dyDescent="0.2">
      <c r="A417" s="10" t="s">
        <v>1401</v>
      </c>
      <c r="B417" s="10" t="s">
        <v>907</v>
      </c>
      <c r="C417" s="10" t="s">
        <v>2914</v>
      </c>
      <c r="D417" s="10" t="s">
        <v>917</v>
      </c>
      <c r="E417" s="10" t="s">
        <v>2915</v>
      </c>
      <c r="F417" s="10" t="s">
        <v>978</v>
      </c>
      <c r="G417" s="10" t="s">
        <v>2967</v>
      </c>
      <c r="H417" s="10" t="s">
        <v>2968</v>
      </c>
      <c r="I417" s="10" t="s">
        <v>82</v>
      </c>
      <c r="J417" s="10"/>
      <c r="K417" s="10"/>
      <c r="L417" s="10" t="s">
        <v>1704</v>
      </c>
      <c r="M417" s="10" t="s">
        <v>2969</v>
      </c>
      <c r="N417" s="10" t="s">
        <v>55</v>
      </c>
      <c r="O417" s="10" t="str">
        <f>VLOOKUP(G417,'Sheet 1 (2)'!$H$4:$M$536,6,FALSE)</f>
        <v/>
      </c>
      <c r="P417" s="10" t="str">
        <f t="shared" si="67"/>
        <v/>
      </c>
      <c r="Q417" s="10">
        <f>VLOOKUP(G417,Hoja1!$C$4:$D$146,2,FALSE)</f>
        <v>0</v>
      </c>
      <c r="R417" s="10" t="s">
        <v>433</v>
      </c>
      <c r="S417" s="10" t="s">
        <v>55</v>
      </c>
      <c r="T417" s="10" t="str">
        <f>VLOOKUP(G417,'Sheet 1 (2)'!$H$4:$O$536,8,FALSE)</f>
        <v/>
      </c>
      <c r="U417" s="10" t="str">
        <f t="shared" si="69"/>
        <v/>
      </c>
      <c r="V417" s="10"/>
      <c r="W417" s="10" t="s">
        <v>55</v>
      </c>
      <c r="X417" s="10" t="str">
        <f>VLOOKUP(G417,'Sheet 1 (2)'!$H$4:$Q$536,10,FALSE)</f>
        <v/>
      </c>
      <c r="Y417" s="10" t="str">
        <f t="shared" si="61"/>
        <v/>
      </c>
      <c r="Z417" s="10" t="s">
        <v>2970</v>
      </c>
      <c r="AA417" s="10" t="s">
        <v>55</v>
      </c>
      <c r="AB417" s="10" t="str">
        <f>VLOOKUP(G417,'Sheet 1 (2)'!$H$4:$S$536,12,FALSE)</f>
        <v/>
      </c>
      <c r="AC417" s="10" t="str">
        <f t="shared" si="68"/>
        <v/>
      </c>
      <c r="AD417" s="10" t="s">
        <v>55</v>
      </c>
      <c r="AE417" s="10" t="str">
        <f>VLOOKUP(G417,'Sheet 1 (2)'!$H$4:$AF$536,25,FALSE)</f>
        <v/>
      </c>
      <c r="AF417" s="10" t="s">
        <v>87</v>
      </c>
      <c r="AG417" s="10" t="str">
        <f t="shared" si="63"/>
        <v/>
      </c>
      <c r="AH417" s="10" t="s">
        <v>52</v>
      </c>
      <c r="AI417" s="10" t="str">
        <f>VLOOKUP(G417,'Sheet 1 (2)'!$H$4:$AG$536,26,FALSE)</f>
        <v/>
      </c>
      <c r="AJ417" s="10" t="s">
        <v>82</v>
      </c>
      <c r="AK417" s="10" t="s">
        <v>2920</v>
      </c>
      <c r="AL417" s="10" t="str">
        <f>VLOOKUP(G417,'Sheet 1 (2)'!$H$4:$AH$536,27,FALSE)</f>
        <v/>
      </c>
      <c r="AM417" s="10" t="str">
        <f t="shared" si="72"/>
        <v>Van a enviar base SIS afiliado, con una variable que identifique EESS.</v>
      </c>
      <c r="AN417" s="10">
        <v>1</v>
      </c>
      <c r="AO417" s="10">
        <f t="shared" si="5"/>
        <v>1</v>
      </c>
      <c r="AP417" s="11" t="s">
        <v>82</v>
      </c>
      <c r="AQ417" s="11" t="s">
        <v>82</v>
      </c>
      <c r="AR417" s="11" t="s">
        <v>82</v>
      </c>
    </row>
    <row r="418" spans="1:44" ht="15.75" customHeight="1" x14ac:dyDescent="0.2">
      <c r="A418" s="10" t="s">
        <v>1401</v>
      </c>
      <c r="B418" s="10" t="s">
        <v>907</v>
      </c>
      <c r="C418" s="10" t="s">
        <v>2914</v>
      </c>
      <c r="D418" s="10" t="s">
        <v>917</v>
      </c>
      <c r="E418" s="10" t="s">
        <v>2915</v>
      </c>
      <c r="F418" s="10" t="s">
        <v>978</v>
      </c>
      <c r="G418" s="10" t="s">
        <v>2971</v>
      </c>
      <c r="H418" s="10" t="s">
        <v>2972</v>
      </c>
      <c r="I418" s="10" t="s">
        <v>82</v>
      </c>
      <c r="J418" s="10"/>
      <c r="K418" s="10"/>
      <c r="L418" s="10" t="s">
        <v>2973</v>
      </c>
      <c r="M418" s="10" t="s">
        <v>2974</v>
      </c>
      <c r="N418" s="10" t="s">
        <v>55</v>
      </c>
      <c r="O418" s="10" t="str">
        <f>VLOOKUP(G418,'Sheet 1 (2)'!$H$4:$M$536,6,FALSE)</f>
        <v/>
      </c>
      <c r="P418" s="10" t="str">
        <f t="shared" si="67"/>
        <v/>
      </c>
      <c r="Q418" s="10">
        <f>VLOOKUP(G418,Hoja1!$C$4:$D$146,2,FALSE)</f>
        <v>0</v>
      </c>
      <c r="R418" s="10" t="s">
        <v>2975</v>
      </c>
      <c r="S418" s="10" t="s">
        <v>55</v>
      </c>
      <c r="T418" s="10" t="str">
        <f>VLOOKUP(G418,'Sheet 1 (2)'!$H$4:$O$536,8,FALSE)</f>
        <v/>
      </c>
      <c r="U418" s="10" t="str">
        <f t="shared" si="69"/>
        <v/>
      </c>
      <c r="V418" s="10"/>
      <c r="W418" s="10" t="s">
        <v>55</v>
      </c>
      <c r="X418" s="10" t="str">
        <f>VLOOKUP(G418,'Sheet 1 (2)'!$H$4:$Q$536,10,FALSE)</f>
        <v/>
      </c>
      <c r="Y418" s="10" t="str">
        <f t="shared" si="61"/>
        <v/>
      </c>
      <c r="Z418" s="10"/>
      <c r="AA418" s="10" t="s">
        <v>55</v>
      </c>
      <c r="AB418" s="10" t="str">
        <f>VLOOKUP(G418,'Sheet 1 (2)'!$H$4:$S$536,12,FALSE)</f>
        <v/>
      </c>
      <c r="AC418" s="10" t="str">
        <f t="shared" si="68"/>
        <v/>
      </c>
      <c r="AD418" s="10" t="s">
        <v>55</v>
      </c>
      <c r="AE418" s="10" t="str">
        <f>VLOOKUP(G418,'Sheet 1 (2)'!$H$4:$AF$536,25,FALSE)</f>
        <v/>
      </c>
      <c r="AF418" s="10" t="s">
        <v>58</v>
      </c>
      <c r="AG418" s="10" t="str">
        <f t="shared" si="63"/>
        <v/>
      </c>
      <c r="AH418" s="10" t="s">
        <v>52</v>
      </c>
      <c r="AI418" s="10" t="str">
        <f>VLOOKUP(G418,'Sheet 1 (2)'!$H$4:$AG$536,26,FALSE)</f>
        <v/>
      </c>
      <c r="AJ418" s="10" t="s">
        <v>52</v>
      </c>
      <c r="AK418" s="10" t="s">
        <v>2976</v>
      </c>
      <c r="AL418" s="10" t="str">
        <f>VLOOKUP(G418,'Sheet 1 (2)'!$H$4:$AH$536,27,FALSE)</f>
        <v/>
      </c>
      <c r="AM418" s="10" t="s">
        <v>2977</v>
      </c>
      <c r="AN418" s="10">
        <v>1</v>
      </c>
      <c r="AO418" s="10">
        <f t="shared" si="5"/>
        <v>0</v>
      </c>
      <c r="AP418" s="11" t="s">
        <v>82</v>
      </c>
      <c r="AQ418" s="11" t="s">
        <v>82</v>
      </c>
      <c r="AR418" s="11" t="s">
        <v>82</v>
      </c>
    </row>
    <row r="419" spans="1:44" ht="15.75" customHeight="1" x14ac:dyDescent="0.2">
      <c r="A419" s="10" t="s">
        <v>1401</v>
      </c>
      <c r="B419" s="10" t="s">
        <v>907</v>
      </c>
      <c r="C419" s="10" t="s">
        <v>1406</v>
      </c>
      <c r="D419" s="10" t="s">
        <v>923</v>
      </c>
      <c r="E419" s="10" t="s">
        <v>1408</v>
      </c>
      <c r="F419" s="10" t="s">
        <v>989</v>
      </c>
      <c r="G419" s="10" t="s">
        <v>2560</v>
      </c>
      <c r="H419" s="10" t="s">
        <v>2561</v>
      </c>
      <c r="I419" s="10" t="s">
        <v>52</v>
      </c>
      <c r="J419" s="10"/>
      <c r="K419" s="10"/>
      <c r="L419" s="10" t="s">
        <v>493</v>
      </c>
      <c r="M419" s="10" t="s">
        <v>2978</v>
      </c>
      <c r="N419" s="10" t="s">
        <v>55</v>
      </c>
      <c r="O419" s="10" t="str">
        <f>VLOOKUP(G419,'Sheet 1 (2)'!$H$4:$M$536,6,FALSE)</f>
        <v/>
      </c>
      <c r="P419" s="10" t="str">
        <f t="shared" si="67"/>
        <v/>
      </c>
      <c r="Q419" s="10">
        <f>VLOOKUP(G419,Hoja1!$C$4:$D$146,2,FALSE)</f>
        <v>0</v>
      </c>
      <c r="R419" s="10" t="s">
        <v>1415</v>
      </c>
      <c r="S419" s="10" t="s">
        <v>55</v>
      </c>
      <c r="T419" s="10" t="str">
        <f>VLOOKUP(G419,'Sheet 1 (2)'!$H$4:$O$536,8,FALSE)</f>
        <v/>
      </c>
      <c r="U419" s="10" t="str">
        <f t="shared" si="69"/>
        <v/>
      </c>
      <c r="V419" s="10"/>
      <c r="W419" s="10" t="s">
        <v>55</v>
      </c>
      <c r="X419" s="10" t="str">
        <f>VLOOKUP(G419,'Sheet 1 (2)'!$H$4:$Q$536,10,FALSE)</f>
        <v/>
      </c>
      <c r="Y419" s="10" t="str">
        <f t="shared" si="61"/>
        <v/>
      </c>
      <c r="Z419" s="10" t="s">
        <v>2563</v>
      </c>
      <c r="AA419" s="10" t="s">
        <v>55</v>
      </c>
      <c r="AB419" s="10" t="str">
        <f>VLOOKUP(G419,'Sheet 1 (2)'!$H$4:$S$536,12,FALSE)</f>
        <v/>
      </c>
      <c r="AC419" s="10" t="str">
        <f t="shared" si="68"/>
        <v/>
      </c>
      <c r="AD419" s="10" t="s">
        <v>55</v>
      </c>
      <c r="AE419" s="10" t="str">
        <f>VLOOKUP(G419,'Sheet 1 (2)'!$H$4:$AF$536,25,FALSE)</f>
        <v/>
      </c>
      <c r="AF419" s="10" t="s">
        <v>120</v>
      </c>
      <c r="AG419" s="10" t="str">
        <f t="shared" si="63"/>
        <v/>
      </c>
      <c r="AH419" s="10" t="s">
        <v>1431</v>
      </c>
      <c r="AI419" s="10" t="str">
        <f>VLOOKUP(G419,'Sheet 1 (2)'!$H$4:$AG$536,26,FALSE)</f>
        <v/>
      </c>
      <c r="AJ419" s="12" t="s">
        <v>82</v>
      </c>
      <c r="AK419" s="10" t="s">
        <v>1439</v>
      </c>
      <c r="AL419" s="10" t="str">
        <f>VLOOKUP(G419,'Sheet 1 (2)'!$H$4:$AH$536,27,FALSE)</f>
        <v/>
      </c>
      <c r="AM419" s="10"/>
      <c r="AN419" s="10">
        <v>1</v>
      </c>
      <c r="AO419" s="10">
        <f t="shared" si="5"/>
        <v>1</v>
      </c>
      <c r="AP419" s="11" t="s">
        <v>82</v>
      </c>
      <c r="AQ419" s="11" t="s">
        <v>82</v>
      </c>
      <c r="AR419" s="11" t="s">
        <v>82</v>
      </c>
    </row>
    <row r="420" spans="1:44" ht="15.75" customHeight="1" x14ac:dyDescent="0.2">
      <c r="A420" s="10" t="s">
        <v>1401</v>
      </c>
      <c r="B420" s="10" t="s">
        <v>907</v>
      </c>
      <c r="C420" s="10" t="s">
        <v>2914</v>
      </c>
      <c r="D420" s="10" t="s">
        <v>917</v>
      </c>
      <c r="E420" s="10" t="s">
        <v>2915</v>
      </c>
      <c r="F420" s="10" t="s">
        <v>978</v>
      </c>
      <c r="G420" s="10" t="s">
        <v>2979</v>
      </c>
      <c r="H420" s="10" t="s">
        <v>2980</v>
      </c>
      <c r="I420" s="10" t="s">
        <v>82</v>
      </c>
      <c r="J420" s="10"/>
      <c r="K420" s="10"/>
      <c r="L420" s="10" t="s">
        <v>1704</v>
      </c>
      <c r="M420" s="10" t="s">
        <v>2981</v>
      </c>
      <c r="N420" s="10" t="s">
        <v>55</v>
      </c>
      <c r="O420" s="10" t="str">
        <f>VLOOKUP(G420,'Sheet 1 (2)'!$H$4:$M$536,6,FALSE)</f>
        <v/>
      </c>
      <c r="P420" s="10" t="str">
        <f t="shared" si="67"/>
        <v/>
      </c>
      <c r="Q420" s="10">
        <f>VLOOKUP(G420,Hoja1!$C$4:$D$146,2,FALSE)</f>
        <v>0</v>
      </c>
      <c r="R420" s="10" t="s">
        <v>433</v>
      </c>
      <c r="S420" s="10" t="s">
        <v>55</v>
      </c>
      <c r="T420" s="10" t="str">
        <f>VLOOKUP(G420,'Sheet 1 (2)'!$H$4:$O$536,8,FALSE)</f>
        <v/>
      </c>
      <c r="U420" s="10" t="str">
        <f t="shared" si="69"/>
        <v/>
      </c>
      <c r="V420" s="10"/>
      <c r="W420" s="10" t="s">
        <v>55</v>
      </c>
      <c r="X420" s="10" t="str">
        <f>VLOOKUP(G420,'Sheet 1 (2)'!$H$4:$Q$536,10,FALSE)</f>
        <v/>
      </c>
      <c r="Y420" s="10" t="str">
        <f t="shared" si="61"/>
        <v/>
      </c>
      <c r="Z420" s="10" t="s">
        <v>2970</v>
      </c>
      <c r="AA420" s="10" t="s">
        <v>55</v>
      </c>
      <c r="AB420" s="10" t="str">
        <f>VLOOKUP(G420,'Sheet 1 (2)'!$H$4:$S$536,12,FALSE)</f>
        <v/>
      </c>
      <c r="AC420" s="10" t="str">
        <f t="shared" si="68"/>
        <v/>
      </c>
      <c r="AD420" s="10" t="s">
        <v>55</v>
      </c>
      <c r="AE420" s="10" t="str">
        <f>VLOOKUP(G420,'Sheet 1 (2)'!$H$4:$AF$536,25,FALSE)</f>
        <v/>
      </c>
      <c r="AF420" s="10" t="s">
        <v>87</v>
      </c>
      <c r="AG420" s="10" t="str">
        <f t="shared" si="63"/>
        <v/>
      </c>
      <c r="AH420" s="10" t="s">
        <v>82</v>
      </c>
      <c r="AI420" s="10" t="str">
        <f>VLOOKUP(G420,'Sheet 1 (2)'!$H$4:$AG$536,26,FALSE)</f>
        <v/>
      </c>
      <c r="AJ420" s="10" t="s">
        <v>82</v>
      </c>
      <c r="AK420" s="10"/>
      <c r="AL420" s="10" t="str">
        <f>VLOOKUP(G420,'Sheet 1 (2)'!$H$4:$AH$536,27,FALSE)</f>
        <v/>
      </c>
      <c r="AM420" s="10" t="str">
        <f t="shared" ref="AM420:AM432" si="73">IF(AK420&lt;&gt;"",AK420,AL420)</f>
        <v/>
      </c>
      <c r="AN420" s="10">
        <v>1</v>
      </c>
      <c r="AO420" s="10">
        <f t="shared" si="5"/>
        <v>1</v>
      </c>
      <c r="AP420" s="11" t="s">
        <v>82</v>
      </c>
      <c r="AQ420" s="11" t="s">
        <v>82</v>
      </c>
      <c r="AR420" s="11" t="s">
        <v>82</v>
      </c>
    </row>
    <row r="421" spans="1:44" ht="15.75" customHeight="1" x14ac:dyDescent="0.2">
      <c r="A421" s="10" t="s">
        <v>1401</v>
      </c>
      <c r="B421" s="10" t="s">
        <v>907</v>
      </c>
      <c r="C421" s="10" t="s">
        <v>2982</v>
      </c>
      <c r="D421" s="10" t="s">
        <v>919</v>
      </c>
      <c r="E421" s="10" t="s">
        <v>2983</v>
      </c>
      <c r="F421" s="10" t="s">
        <v>981</v>
      </c>
      <c r="G421" s="10" t="s">
        <v>2984</v>
      </c>
      <c r="H421" s="10" t="s">
        <v>2985</v>
      </c>
      <c r="I421" s="10" t="s">
        <v>82</v>
      </c>
      <c r="J421" s="10"/>
      <c r="K421" s="10"/>
      <c r="L421" s="10" t="s">
        <v>493</v>
      </c>
      <c r="M421" s="10" t="s">
        <v>2986</v>
      </c>
      <c r="N421" s="10" t="s">
        <v>55</v>
      </c>
      <c r="O421" s="10" t="str">
        <f>VLOOKUP(G421,'Sheet 1 (2)'!$H$4:$M$536,6,FALSE)</f>
        <v/>
      </c>
      <c r="P421" s="10" t="str">
        <f t="shared" si="67"/>
        <v/>
      </c>
      <c r="Q421" s="10">
        <f>VLOOKUP(G421,Hoja1!$C$4:$D$146,2,FALSE)</f>
        <v>0</v>
      </c>
      <c r="R421" s="10" t="s">
        <v>264</v>
      </c>
      <c r="S421" s="10" t="s">
        <v>2987</v>
      </c>
      <c r="T421" s="10" t="str">
        <f>VLOOKUP(G421,'Sheet 1 (2)'!$H$4:$O$536,8,FALSE)</f>
        <v/>
      </c>
      <c r="U421" s="10" t="str">
        <f t="shared" si="69"/>
        <v>EGRESOS EMERGENCIAS</v>
      </c>
      <c r="V421" s="10"/>
      <c r="W421" s="10" t="s">
        <v>55</v>
      </c>
      <c r="X421" s="10" t="str">
        <f>VLOOKUP(G421,'Sheet 1 (2)'!$H$4:$Q$536,10,FALSE)</f>
        <v/>
      </c>
      <c r="Y421" s="10" t="str">
        <f t="shared" si="61"/>
        <v/>
      </c>
      <c r="Z421" s="10" t="s">
        <v>2988</v>
      </c>
      <c r="AA421" s="10" t="s">
        <v>55</v>
      </c>
      <c r="AB421" s="10" t="str">
        <f>VLOOKUP(G421,'Sheet 1 (2)'!$H$4:$S$536,12,FALSE)</f>
        <v/>
      </c>
      <c r="AC421" s="10" t="str">
        <f t="shared" si="68"/>
        <v/>
      </c>
      <c r="AD421" s="10" t="s">
        <v>55</v>
      </c>
      <c r="AE421" s="10" t="str">
        <f>VLOOKUP(G421,'Sheet 1 (2)'!$H$4:$AF$536,25,FALSE)</f>
        <v/>
      </c>
      <c r="AF421" s="10" t="s">
        <v>585</v>
      </c>
      <c r="AG421" s="10" t="str">
        <f t="shared" si="63"/>
        <v/>
      </c>
      <c r="AH421" s="10" t="s">
        <v>82</v>
      </c>
      <c r="AI421" s="10" t="str">
        <f>VLOOKUP(G421,'Sheet 1 (2)'!$H$4:$AG$536,26,FALSE)</f>
        <v/>
      </c>
      <c r="AJ421" s="10" t="s">
        <v>82</v>
      </c>
      <c r="AK421" s="10" t="s">
        <v>55</v>
      </c>
      <c r="AL421" s="10" t="str">
        <f>VLOOKUP(G421,'Sheet 1 (2)'!$H$4:$AH$536,27,FALSE)</f>
        <v/>
      </c>
      <c r="AM421" s="10" t="str">
        <f t="shared" si="73"/>
        <v/>
      </c>
      <c r="AN421" s="10">
        <v>1</v>
      </c>
      <c r="AO421" s="10">
        <f t="shared" si="5"/>
        <v>1</v>
      </c>
      <c r="AP421" s="11" t="s">
        <v>82</v>
      </c>
      <c r="AQ421" s="11" t="s">
        <v>2989</v>
      </c>
      <c r="AR421" s="11" t="s">
        <v>82</v>
      </c>
    </row>
    <row r="422" spans="1:44" ht="15.75" customHeight="1" x14ac:dyDescent="0.2">
      <c r="A422" s="10" t="s">
        <v>1401</v>
      </c>
      <c r="B422" s="10" t="s">
        <v>907</v>
      </c>
      <c r="C422" s="10" t="s">
        <v>2982</v>
      </c>
      <c r="D422" s="10" t="s">
        <v>919</v>
      </c>
      <c r="E422" s="10" t="s">
        <v>2983</v>
      </c>
      <c r="F422" s="10" t="s">
        <v>981</v>
      </c>
      <c r="G422" s="10" t="s">
        <v>2990</v>
      </c>
      <c r="H422" s="10" t="s">
        <v>2991</v>
      </c>
      <c r="I422" s="10" t="s">
        <v>82</v>
      </c>
      <c r="J422" s="10"/>
      <c r="K422" s="10"/>
      <c r="L422" s="10" t="s">
        <v>493</v>
      </c>
      <c r="M422" s="10" t="s">
        <v>2992</v>
      </c>
      <c r="N422" s="10" t="s">
        <v>55</v>
      </c>
      <c r="O422" s="10" t="str">
        <f>VLOOKUP(G422,'Sheet 1 (2)'!$H$4:$M$536,6,FALSE)</f>
        <v/>
      </c>
      <c r="P422" s="10" t="str">
        <f t="shared" si="67"/>
        <v/>
      </c>
      <c r="Q422" s="10">
        <f>VLOOKUP(G422,Hoja1!$C$4:$D$146,2,FALSE)</f>
        <v>0</v>
      </c>
      <c r="R422" s="10" t="s">
        <v>264</v>
      </c>
      <c r="S422" s="10" t="s">
        <v>55</v>
      </c>
      <c r="T422" s="10" t="str">
        <f>VLOOKUP(G422,'Sheet 1 (2)'!$H$4:$O$536,8,FALSE)</f>
        <v/>
      </c>
      <c r="U422" s="10" t="str">
        <f t="shared" si="69"/>
        <v/>
      </c>
      <c r="V422" s="10"/>
      <c r="W422" s="10" t="s">
        <v>55</v>
      </c>
      <c r="X422" s="10" t="str">
        <f>VLOOKUP(G422,'Sheet 1 (2)'!$H$4:$Q$536,10,FALSE)</f>
        <v/>
      </c>
      <c r="Y422" s="10" t="str">
        <f t="shared" si="61"/>
        <v/>
      </c>
      <c r="Z422" s="10" t="s">
        <v>2993</v>
      </c>
      <c r="AA422" s="10" t="s">
        <v>55</v>
      </c>
      <c r="AB422" s="10" t="str">
        <f>VLOOKUP(G422,'Sheet 1 (2)'!$H$4:$S$536,12,FALSE)</f>
        <v/>
      </c>
      <c r="AC422" s="10" t="str">
        <f t="shared" si="68"/>
        <v/>
      </c>
      <c r="AD422" s="10" t="s">
        <v>55</v>
      </c>
      <c r="AE422" s="10" t="str">
        <f>VLOOKUP(G422,'Sheet 1 (2)'!$H$4:$AF$536,25,FALSE)</f>
        <v/>
      </c>
      <c r="AF422" s="10" t="s">
        <v>1907</v>
      </c>
      <c r="AG422" s="10" t="str">
        <f t="shared" si="63"/>
        <v/>
      </c>
      <c r="AH422" s="10" t="s">
        <v>82</v>
      </c>
      <c r="AI422" s="10" t="str">
        <f>VLOOKUP(G422,'Sheet 1 (2)'!$H$4:$AG$536,26,FALSE)</f>
        <v/>
      </c>
      <c r="AJ422" s="10" t="s">
        <v>82</v>
      </c>
      <c r="AK422" s="10" t="s">
        <v>55</v>
      </c>
      <c r="AL422" s="10" t="str">
        <f>VLOOKUP(G422,'Sheet 1 (2)'!$H$4:$AH$536,27,FALSE)</f>
        <v/>
      </c>
      <c r="AM422" s="10" t="str">
        <f t="shared" si="73"/>
        <v/>
      </c>
      <c r="AN422" s="10">
        <v>1</v>
      </c>
      <c r="AO422" s="10">
        <f t="shared" si="5"/>
        <v>1</v>
      </c>
      <c r="AP422" s="11" t="s">
        <v>82</v>
      </c>
      <c r="AQ422" s="11" t="s">
        <v>82</v>
      </c>
      <c r="AR422" s="11" t="s">
        <v>82</v>
      </c>
    </row>
    <row r="423" spans="1:44" ht="15.75" customHeight="1" x14ac:dyDescent="0.2">
      <c r="A423" s="10" t="s">
        <v>1401</v>
      </c>
      <c r="B423" s="10" t="s">
        <v>907</v>
      </c>
      <c r="C423" s="10" t="s">
        <v>2982</v>
      </c>
      <c r="D423" s="10" t="s">
        <v>919</v>
      </c>
      <c r="E423" s="10" t="s">
        <v>2983</v>
      </c>
      <c r="F423" s="10" t="s">
        <v>981</v>
      </c>
      <c r="G423" s="10" t="s">
        <v>2994</v>
      </c>
      <c r="H423" s="10" t="s">
        <v>2995</v>
      </c>
      <c r="I423" s="10" t="s">
        <v>82</v>
      </c>
      <c r="J423" s="10"/>
      <c r="K423" s="10"/>
      <c r="L423" s="10" t="s">
        <v>493</v>
      </c>
      <c r="M423" s="10" t="s">
        <v>2996</v>
      </c>
      <c r="N423" s="10" t="s">
        <v>55</v>
      </c>
      <c r="O423" s="10" t="str">
        <f>VLOOKUP(G423,'Sheet 1 (2)'!$H$4:$M$536,6,FALSE)</f>
        <v/>
      </c>
      <c r="P423" s="10" t="str">
        <f t="shared" si="67"/>
        <v/>
      </c>
      <c r="Q423" s="10">
        <f>VLOOKUP(G423,Hoja1!$C$4:$D$146,2,FALSE)</f>
        <v>0</v>
      </c>
      <c r="R423" s="10" t="s">
        <v>264</v>
      </c>
      <c r="S423" s="10" t="s">
        <v>55</v>
      </c>
      <c r="T423" s="10" t="str">
        <f>VLOOKUP(G423,'Sheet 1 (2)'!$H$4:$O$536,8,FALSE)</f>
        <v/>
      </c>
      <c r="U423" s="10" t="str">
        <f t="shared" si="69"/>
        <v/>
      </c>
      <c r="V423" s="10"/>
      <c r="W423" s="10" t="s">
        <v>55</v>
      </c>
      <c r="X423" s="10" t="str">
        <f>VLOOKUP(G423,'Sheet 1 (2)'!$H$4:$Q$536,10,FALSE)</f>
        <v/>
      </c>
      <c r="Y423" s="10" t="str">
        <f t="shared" si="61"/>
        <v/>
      </c>
      <c r="Z423" s="10" t="s">
        <v>2997</v>
      </c>
      <c r="AA423" s="10" t="s">
        <v>55</v>
      </c>
      <c r="AB423" s="10" t="str">
        <f>VLOOKUP(G423,'Sheet 1 (2)'!$H$4:$S$536,12,FALSE)</f>
        <v/>
      </c>
      <c r="AC423" s="10" t="str">
        <f t="shared" si="68"/>
        <v/>
      </c>
      <c r="AD423" s="10" t="s">
        <v>55</v>
      </c>
      <c r="AE423" s="10" t="str">
        <f>VLOOKUP(G423,'Sheet 1 (2)'!$H$4:$AF$536,25,FALSE)</f>
        <v/>
      </c>
      <c r="AF423" s="10" t="s">
        <v>1907</v>
      </c>
      <c r="AG423" s="10" t="str">
        <f t="shared" si="63"/>
        <v/>
      </c>
      <c r="AH423" s="10" t="s">
        <v>82</v>
      </c>
      <c r="AI423" s="10" t="str">
        <f>VLOOKUP(G423,'Sheet 1 (2)'!$H$4:$AG$536,26,FALSE)</f>
        <v/>
      </c>
      <c r="AJ423" s="10" t="s">
        <v>82</v>
      </c>
      <c r="AK423" s="10" t="s">
        <v>55</v>
      </c>
      <c r="AL423" s="10" t="str">
        <f>VLOOKUP(G423,'Sheet 1 (2)'!$H$4:$AH$536,27,FALSE)</f>
        <v/>
      </c>
      <c r="AM423" s="10" t="str">
        <f t="shared" si="73"/>
        <v/>
      </c>
      <c r="AN423" s="10">
        <v>1</v>
      </c>
      <c r="AO423" s="10">
        <f t="shared" si="5"/>
        <v>1</v>
      </c>
      <c r="AP423" s="11" t="s">
        <v>82</v>
      </c>
      <c r="AQ423" s="11" t="s">
        <v>82</v>
      </c>
      <c r="AR423" s="11" t="s">
        <v>82</v>
      </c>
    </row>
    <row r="424" spans="1:44" ht="15.75" customHeight="1" x14ac:dyDescent="0.2">
      <c r="A424" s="10" t="s">
        <v>1401</v>
      </c>
      <c r="B424" s="10" t="s">
        <v>907</v>
      </c>
      <c r="C424" s="10" t="s">
        <v>2982</v>
      </c>
      <c r="D424" s="10" t="s">
        <v>919</v>
      </c>
      <c r="E424" s="10" t="s">
        <v>2983</v>
      </c>
      <c r="F424" s="10" t="s">
        <v>981</v>
      </c>
      <c r="G424" s="10" t="s">
        <v>2998</v>
      </c>
      <c r="H424" s="10" t="s">
        <v>2999</v>
      </c>
      <c r="I424" s="10" t="s">
        <v>82</v>
      </c>
      <c r="J424" s="10"/>
      <c r="K424" s="10"/>
      <c r="L424" s="10" t="s">
        <v>83</v>
      </c>
      <c r="M424" s="10" t="s">
        <v>3000</v>
      </c>
      <c r="N424" s="10" t="s">
        <v>3001</v>
      </c>
      <c r="O424" s="10" t="str">
        <f>VLOOKUP(G424,'Sheet 1 (2)'!$H$4:$M$536,6,FALSE)</f>
        <v/>
      </c>
      <c r="P424" s="10" t="str">
        <f t="shared" si="67"/>
        <v>el 10% al total de personas que recibieron una de las siguientes actividades:sesiones educativa o sesión demostrativa o sesión de grupo de ayuda mutua el año anterior</v>
      </c>
      <c r="Q424" s="10">
        <f>VLOOKUP(G424,Hoja1!$C$4:$D$146,2,FALSE)</f>
        <v>0</v>
      </c>
      <c r="R424" s="10" t="s">
        <v>264</v>
      </c>
      <c r="S424" s="10" t="s">
        <v>55</v>
      </c>
      <c r="T424" s="10" t="str">
        <f>VLOOKUP(G424,'Sheet 1 (2)'!$H$4:$O$536,8,FALSE)</f>
        <v/>
      </c>
      <c r="U424" s="10" t="str">
        <f t="shared" si="69"/>
        <v/>
      </c>
      <c r="V424" s="10"/>
      <c r="W424" s="10" t="s">
        <v>55</v>
      </c>
      <c r="X424" s="10" t="str">
        <f>VLOOKUP(G424,'Sheet 1 (2)'!$H$4:$Q$536,10,FALSE)</f>
        <v/>
      </c>
      <c r="Y424" s="10" t="str">
        <f t="shared" si="61"/>
        <v/>
      </c>
      <c r="Z424" s="10" t="s">
        <v>3002</v>
      </c>
      <c r="AA424" s="10" t="s">
        <v>3003</v>
      </c>
      <c r="AB424" s="10" t="str">
        <f>VLOOKUP(G424,'Sheet 1 (2)'!$H$4:$S$536,12,FALSE)</f>
        <v/>
      </c>
      <c r="AC424" s="10" t="str">
        <f t="shared" si="68"/>
        <v>C0009
C0010
C0012
U0050 
U0051</v>
      </c>
      <c r="AD424" s="10" t="s">
        <v>55</v>
      </c>
      <c r="AE424" s="10" t="str">
        <f>VLOOKUP(G424,'Sheet 1 (2)'!$H$4:$AF$536,25,FALSE)</f>
        <v/>
      </c>
      <c r="AF424" s="10" t="s">
        <v>585</v>
      </c>
      <c r="AG424" s="10" t="str">
        <f t="shared" si="63"/>
        <v/>
      </c>
      <c r="AH424" s="10" t="s">
        <v>82</v>
      </c>
      <c r="AI424" s="10" t="str">
        <f>VLOOKUP(G424,'Sheet 1 (2)'!$H$4:$AG$536,26,FALSE)</f>
        <v/>
      </c>
      <c r="AJ424" s="10" t="s">
        <v>82</v>
      </c>
      <c r="AK424" s="10" t="s">
        <v>55</v>
      </c>
      <c r="AL424" s="10" t="str">
        <f>VLOOKUP(G424,'Sheet 1 (2)'!$H$4:$AH$536,27,FALSE)</f>
        <v/>
      </c>
      <c r="AM424" s="10" t="str">
        <f t="shared" si="73"/>
        <v/>
      </c>
      <c r="AN424" s="10">
        <v>1</v>
      </c>
      <c r="AO424" s="10">
        <f t="shared" si="5"/>
        <v>1</v>
      </c>
      <c r="AP424" s="11" t="s">
        <v>82</v>
      </c>
      <c r="AQ424" s="11" t="s">
        <v>82</v>
      </c>
      <c r="AR424" s="11" t="s">
        <v>82</v>
      </c>
    </row>
    <row r="425" spans="1:44" ht="15.75" customHeight="1" x14ac:dyDescent="0.2">
      <c r="A425" s="10" t="s">
        <v>1401</v>
      </c>
      <c r="B425" s="10" t="s">
        <v>907</v>
      </c>
      <c r="C425" s="10" t="s">
        <v>2982</v>
      </c>
      <c r="D425" s="10" t="s">
        <v>919</v>
      </c>
      <c r="E425" s="10" t="s">
        <v>2983</v>
      </c>
      <c r="F425" s="10" t="s">
        <v>981</v>
      </c>
      <c r="G425" s="10" t="s">
        <v>3004</v>
      </c>
      <c r="H425" s="10" t="s">
        <v>3005</v>
      </c>
      <c r="I425" s="10" t="s">
        <v>82</v>
      </c>
      <c r="J425" s="10"/>
      <c r="K425" s="10"/>
      <c r="L425" s="10" t="s">
        <v>1632</v>
      </c>
      <c r="M425" s="10" t="s">
        <v>3006</v>
      </c>
      <c r="N425" s="10" t="s">
        <v>3007</v>
      </c>
      <c r="O425" s="10" t="str">
        <f>VLOOKUP(G425,'Sheet 1 (2)'!$H$4:$M$536,6,FALSE)</f>
        <v/>
      </c>
      <c r="P425" s="10" t="str">
        <f t="shared" si="67"/>
        <v xml:space="preserve">10%  al total de personas atendidas con hipertensión arterial de  alto riesgo y muy alto riesgo en el último año.
</v>
      </c>
      <c r="Q425" s="10">
        <f>VLOOKUP(G425,Hoja1!$C$4:$D$146,2,FALSE)</f>
        <v>0</v>
      </c>
      <c r="R425" s="10" t="s">
        <v>264</v>
      </c>
      <c r="S425" s="10" t="s">
        <v>55</v>
      </c>
      <c r="T425" s="10" t="str">
        <f>VLOOKUP(G425,'Sheet 1 (2)'!$H$4:$O$536,8,FALSE)</f>
        <v/>
      </c>
      <c r="U425" s="10" t="str">
        <f t="shared" si="69"/>
        <v/>
      </c>
      <c r="V425" s="10"/>
      <c r="W425" s="10" t="s">
        <v>55</v>
      </c>
      <c r="X425" s="10" t="str">
        <f>VLOOKUP(G425,'Sheet 1 (2)'!$H$4:$Q$536,10,FALSE)</f>
        <v/>
      </c>
      <c r="Y425" s="10" t="str">
        <f t="shared" si="61"/>
        <v/>
      </c>
      <c r="Z425" s="10" t="s">
        <v>3008</v>
      </c>
      <c r="AA425" s="10" t="s">
        <v>3009</v>
      </c>
      <c r="AB425" s="10" t="str">
        <f>VLOOKUP(G425,'Sheet 1 (2)'!$H$4:$S$536,12,FALSE)</f>
        <v/>
      </c>
      <c r="AC425" s="10" t="str">
        <f t="shared" si="68"/>
        <v xml:space="preserve">I10
I11
I12
I13 
</v>
      </c>
      <c r="AD425" s="10" t="s">
        <v>55</v>
      </c>
      <c r="AE425" s="10" t="str">
        <f>VLOOKUP(G425,'Sheet 1 (2)'!$H$4:$AF$536,25,FALSE)</f>
        <v/>
      </c>
      <c r="AF425" s="10" t="s">
        <v>187</v>
      </c>
      <c r="AG425" s="10" t="str">
        <f t="shared" si="63"/>
        <v/>
      </c>
      <c r="AH425" s="10" t="s">
        <v>82</v>
      </c>
      <c r="AI425" s="10" t="str">
        <f>VLOOKUP(G425,'Sheet 1 (2)'!$H$4:$AG$536,26,FALSE)</f>
        <v/>
      </c>
      <c r="AJ425" s="10" t="s">
        <v>82</v>
      </c>
      <c r="AK425" s="10" t="s">
        <v>55</v>
      </c>
      <c r="AL425" s="10" t="str">
        <f>VLOOKUP(G425,'Sheet 1 (2)'!$H$4:$AH$536,27,FALSE)</f>
        <v/>
      </c>
      <c r="AM425" s="10" t="str">
        <f t="shared" si="73"/>
        <v/>
      </c>
      <c r="AN425" s="10">
        <v>1</v>
      </c>
      <c r="AO425" s="10">
        <f t="shared" si="5"/>
        <v>1</v>
      </c>
      <c r="AP425" s="11" t="s">
        <v>82</v>
      </c>
      <c r="AQ425" s="11" t="s">
        <v>82</v>
      </c>
      <c r="AR425" s="11" t="s">
        <v>82</v>
      </c>
    </row>
    <row r="426" spans="1:44" ht="15.75" customHeight="1" x14ac:dyDescent="0.2">
      <c r="A426" s="10" t="s">
        <v>1401</v>
      </c>
      <c r="B426" s="10" t="s">
        <v>907</v>
      </c>
      <c r="C426" s="10" t="s">
        <v>2982</v>
      </c>
      <c r="D426" s="10" t="s">
        <v>919</v>
      </c>
      <c r="E426" s="10" t="s">
        <v>2983</v>
      </c>
      <c r="F426" s="10" t="s">
        <v>981</v>
      </c>
      <c r="G426" s="10" t="s">
        <v>3010</v>
      </c>
      <c r="H426" s="10" t="s">
        <v>3011</v>
      </c>
      <c r="I426" s="10" t="s">
        <v>82</v>
      </c>
      <c r="J426" s="10"/>
      <c r="K426" s="10"/>
      <c r="L426" s="10" t="s">
        <v>1704</v>
      </c>
      <c r="M426" s="10" t="s">
        <v>3012</v>
      </c>
      <c r="N426" s="10" t="s">
        <v>55</v>
      </c>
      <c r="O426" s="10" t="str">
        <f>VLOOKUP(G426,'Sheet 1 (2)'!$H$4:$M$536,6,FALSE)</f>
        <v/>
      </c>
      <c r="P426" s="10" t="str">
        <f t="shared" si="67"/>
        <v/>
      </c>
      <c r="Q426" s="10">
        <f>VLOOKUP(G426,Hoja1!$C$4:$D$146,2,FALSE)</f>
        <v>0</v>
      </c>
      <c r="R426" s="10" t="s">
        <v>264</v>
      </c>
      <c r="S426" s="10" t="s">
        <v>55</v>
      </c>
      <c r="T426" s="10" t="str">
        <f>VLOOKUP(G426,'Sheet 1 (2)'!$H$4:$O$536,8,FALSE)</f>
        <v/>
      </c>
      <c r="U426" s="10" t="str">
        <f t="shared" si="69"/>
        <v/>
      </c>
      <c r="V426" s="10"/>
      <c r="W426" s="10" t="s">
        <v>55</v>
      </c>
      <c r="X426" s="10" t="str">
        <f>VLOOKUP(G426,'Sheet 1 (2)'!$H$4:$Q$536,10,FALSE)</f>
        <v/>
      </c>
      <c r="Y426" s="10" t="str">
        <f t="shared" si="61"/>
        <v/>
      </c>
      <c r="Z426" s="10" t="s">
        <v>3013</v>
      </c>
      <c r="AA426" s="10" t="s">
        <v>55</v>
      </c>
      <c r="AB426" s="10" t="str">
        <f>VLOOKUP(G426,'Sheet 1 (2)'!$H$4:$S$536,12,FALSE)</f>
        <v/>
      </c>
      <c r="AC426" s="10" t="str">
        <f t="shared" si="68"/>
        <v/>
      </c>
      <c r="AD426" s="10" t="s">
        <v>55</v>
      </c>
      <c r="AE426" s="10" t="str">
        <f>VLOOKUP(G426,'Sheet 1 (2)'!$H$4:$AF$536,25,FALSE)</f>
        <v/>
      </c>
      <c r="AF426" s="10" t="s">
        <v>176</v>
      </c>
      <c r="AG426" s="10" t="str">
        <f t="shared" si="63"/>
        <v/>
      </c>
      <c r="AH426" s="10" t="s">
        <v>82</v>
      </c>
      <c r="AI426" s="10" t="str">
        <f>VLOOKUP(G426,'Sheet 1 (2)'!$H$4:$AG$536,26,FALSE)</f>
        <v/>
      </c>
      <c r="AJ426" s="10" t="s">
        <v>82</v>
      </c>
      <c r="AK426" s="10" t="s">
        <v>55</v>
      </c>
      <c r="AL426" s="10" t="str">
        <f>VLOOKUP(G426,'Sheet 1 (2)'!$H$4:$AH$536,27,FALSE)</f>
        <v/>
      </c>
      <c r="AM426" s="10" t="str">
        <f t="shared" si="73"/>
        <v/>
      </c>
      <c r="AN426" s="10">
        <v>1</v>
      </c>
      <c r="AO426" s="10">
        <f t="shared" si="5"/>
        <v>1</v>
      </c>
      <c r="AP426" s="11" t="s">
        <v>82</v>
      </c>
      <c r="AQ426" s="11" t="s">
        <v>82</v>
      </c>
      <c r="AR426" s="11" t="s">
        <v>82</v>
      </c>
    </row>
    <row r="427" spans="1:44" ht="15.75" customHeight="1" x14ac:dyDescent="0.2">
      <c r="A427" s="10" t="s">
        <v>1401</v>
      </c>
      <c r="B427" s="10" t="s">
        <v>907</v>
      </c>
      <c r="C427" s="10" t="s">
        <v>3014</v>
      </c>
      <c r="D427" s="10" t="s">
        <v>921</v>
      </c>
      <c r="E427" s="10" t="s">
        <v>3015</v>
      </c>
      <c r="F427" s="10" t="s">
        <v>983</v>
      </c>
      <c r="G427" s="10" t="s">
        <v>3016</v>
      </c>
      <c r="H427" s="10" t="s">
        <v>3017</v>
      </c>
      <c r="I427" s="10" t="s">
        <v>82</v>
      </c>
      <c r="J427" s="10"/>
      <c r="K427" s="10"/>
      <c r="L427" s="10" t="s">
        <v>493</v>
      </c>
      <c r="M427" s="10" t="s">
        <v>3018</v>
      </c>
      <c r="N427" s="10" t="s">
        <v>55</v>
      </c>
      <c r="O427" s="10" t="str">
        <f>VLOOKUP(G427,'Sheet 1 (2)'!$H$4:$M$536,6,FALSE)</f>
        <v/>
      </c>
      <c r="P427" s="10" t="str">
        <f t="shared" si="67"/>
        <v/>
      </c>
      <c r="Q427" s="10">
        <f>VLOOKUP(G427,Hoja1!$C$4:$D$146,2,FALSE)</f>
        <v>0</v>
      </c>
      <c r="R427" s="10" t="s">
        <v>264</v>
      </c>
      <c r="S427" s="10" t="s">
        <v>3019</v>
      </c>
      <c r="T427" s="10" t="str">
        <f>VLOOKUP(G427,'Sheet 1 (2)'!$H$4:$O$536,8,FALSE)</f>
        <v/>
      </c>
      <c r="U427" s="10" t="str">
        <f t="shared" si="69"/>
        <v xml:space="preserve">EGRESOS EMERGENCIA
</v>
      </c>
      <c r="V427" s="10"/>
      <c r="W427" s="10" t="s">
        <v>55</v>
      </c>
      <c r="X427" s="10" t="str">
        <f>VLOOKUP(G427,'Sheet 1 (2)'!$H$4:$Q$536,10,FALSE)</f>
        <v/>
      </c>
      <c r="Y427" s="10" t="str">
        <f t="shared" si="61"/>
        <v/>
      </c>
      <c r="Z427" s="10" t="s">
        <v>3020</v>
      </c>
      <c r="AA427" s="10" t="s">
        <v>55</v>
      </c>
      <c r="AB427" s="10" t="str">
        <f>VLOOKUP(G427,'Sheet 1 (2)'!$H$4:$S$536,12,FALSE)</f>
        <v/>
      </c>
      <c r="AC427" s="10" t="str">
        <f t="shared" si="68"/>
        <v/>
      </c>
      <c r="AD427" s="10" t="s">
        <v>55</v>
      </c>
      <c r="AE427" s="10" t="str">
        <f>VLOOKUP(G427,'Sheet 1 (2)'!$H$4:$AF$536,25,FALSE)</f>
        <v/>
      </c>
      <c r="AF427" s="10" t="s">
        <v>585</v>
      </c>
      <c r="AG427" s="10" t="str">
        <f t="shared" si="63"/>
        <v/>
      </c>
      <c r="AH427" s="10" t="s">
        <v>82</v>
      </c>
      <c r="AI427" s="10" t="str">
        <f>VLOOKUP(G427,'Sheet 1 (2)'!$H$4:$AG$536,26,FALSE)</f>
        <v/>
      </c>
      <c r="AJ427" s="10" t="s">
        <v>82</v>
      </c>
      <c r="AK427" s="10" t="s">
        <v>55</v>
      </c>
      <c r="AL427" s="10" t="str">
        <f>VLOOKUP(G427,'Sheet 1 (2)'!$H$4:$AH$536,27,FALSE)</f>
        <v/>
      </c>
      <c r="AM427" s="10" t="str">
        <f t="shared" si="73"/>
        <v/>
      </c>
      <c r="AN427" s="10">
        <v>1</v>
      </c>
      <c r="AO427" s="10">
        <f t="shared" si="5"/>
        <v>1</v>
      </c>
      <c r="AP427" s="11" t="s">
        <v>82</v>
      </c>
      <c r="AQ427" s="11" t="s">
        <v>82</v>
      </c>
      <c r="AR427" s="11" t="s">
        <v>82</v>
      </c>
    </row>
    <row r="428" spans="1:44" ht="15.75" customHeight="1" x14ac:dyDescent="0.2">
      <c r="A428" s="10" t="s">
        <v>1401</v>
      </c>
      <c r="B428" s="10" t="s">
        <v>907</v>
      </c>
      <c r="C428" s="10" t="s">
        <v>3014</v>
      </c>
      <c r="D428" s="10" t="s">
        <v>921</v>
      </c>
      <c r="E428" s="10" t="s">
        <v>3015</v>
      </c>
      <c r="F428" s="10" t="s">
        <v>983</v>
      </c>
      <c r="G428" s="10" t="s">
        <v>3021</v>
      </c>
      <c r="H428" s="10" t="s">
        <v>3022</v>
      </c>
      <c r="I428" s="10" t="s">
        <v>82</v>
      </c>
      <c r="J428" s="10"/>
      <c r="K428" s="10"/>
      <c r="L428" s="10" t="s">
        <v>1758</v>
      </c>
      <c r="M428" s="10" t="s">
        <v>3023</v>
      </c>
      <c r="N428" s="10" t="s">
        <v>55</v>
      </c>
      <c r="O428" s="10" t="str">
        <f>VLOOKUP(G428,'Sheet 1 (2)'!$H$4:$M$536,6,FALSE)</f>
        <v/>
      </c>
      <c r="P428" s="10" t="str">
        <f t="shared" si="67"/>
        <v/>
      </c>
      <c r="Q428" s="10">
        <f>VLOOKUP(G428,Hoja1!$C$4:$D$146,2,FALSE)</f>
        <v>0</v>
      </c>
      <c r="R428" s="10" t="s">
        <v>264</v>
      </c>
      <c r="S428" s="10" t="s">
        <v>55</v>
      </c>
      <c r="T428" s="10" t="str">
        <f>VLOOKUP(G428,'Sheet 1 (2)'!$H$4:$O$536,8,FALSE)</f>
        <v/>
      </c>
      <c r="U428" s="10" t="str">
        <f t="shared" si="69"/>
        <v/>
      </c>
      <c r="V428" s="10"/>
      <c r="W428" s="10" t="s">
        <v>55</v>
      </c>
      <c r="X428" s="10" t="str">
        <f>VLOOKUP(G428,'Sheet 1 (2)'!$H$4:$Q$536,10,FALSE)</f>
        <v/>
      </c>
      <c r="Y428" s="10" t="str">
        <f t="shared" si="61"/>
        <v/>
      </c>
      <c r="Z428" s="10" t="s">
        <v>3024</v>
      </c>
      <c r="AA428" s="10" t="s">
        <v>55</v>
      </c>
      <c r="AB428" s="10" t="str">
        <f>VLOOKUP(G428,'Sheet 1 (2)'!$H$4:$S$536,12,FALSE)</f>
        <v/>
      </c>
      <c r="AC428" s="10" t="str">
        <f t="shared" si="68"/>
        <v/>
      </c>
      <c r="AD428" s="10" t="s">
        <v>55</v>
      </c>
      <c r="AE428" s="10" t="str">
        <f>VLOOKUP(G428,'Sheet 1 (2)'!$H$4:$AF$536,25,FALSE)</f>
        <v/>
      </c>
      <c r="AF428" s="10" t="s">
        <v>1907</v>
      </c>
      <c r="AG428" s="10" t="str">
        <f t="shared" si="63"/>
        <v/>
      </c>
      <c r="AH428" s="10" t="s">
        <v>82</v>
      </c>
      <c r="AI428" s="10" t="str">
        <f>VLOOKUP(G428,'Sheet 1 (2)'!$H$4:$AG$536,26,FALSE)</f>
        <v/>
      </c>
      <c r="AJ428" s="10" t="s">
        <v>82</v>
      </c>
      <c r="AK428" s="10" t="s">
        <v>55</v>
      </c>
      <c r="AL428" s="10" t="str">
        <f>VLOOKUP(G428,'Sheet 1 (2)'!$H$4:$AH$536,27,FALSE)</f>
        <v/>
      </c>
      <c r="AM428" s="10" t="str">
        <f t="shared" si="73"/>
        <v/>
      </c>
      <c r="AN428" s="10">
        <v>1</v>
      </c>
      <c r="AO428" s="10">
        <f t="shared" si="5"/>
        <v>1</v>
      </c>
      <c r="AP428" s="11" t="s">
        <v>82</v>
      </c>
      <c r="AQ428" s="11" t="s">
        <v>82</v>
      </c>
      <c r="AR428" s="11" t="s">
        <v>82</v>
      </c>
    </row>
    <row r="429" spans="1:44" ht="15.75" customHeight="1" x14ac:dyDescent="0.2">
      <c r="A429" s="10" t="s">
        <v>1401</v>
      </c>
      <c r="B429" s="10" t="s">
        <v>907</v>
      </c>
      <c r="C429" s="10" t="s">
        <v>3014</v>
      </c>
      <c r="D429" s="10" t="s">
        <v>921</v>
      </c>
      <c r="E429" s="10" t="s">
        <v>3015</v>
      </c>
      <c r="F429" s="10" t="s">
        <v>983</v>
      </c>
      <c r="G429" s="10" t="s">
        <v>3025</v>
      </c>
      <c r="H429" s="10" t="s">
        <v>3026</v>
      </c>
      <c r="I429" s="10" t="s">
        <v>82</v>
      </c>
      <c r="J429" s="10"/>
      <c r="K429" s="10"/>
      <c r="L429" s="10" t="s">
        <v>493</v>
      </c>
      <c r="M429" s="10" t="s">
        <v>3027</v>
      </c>
      <c r="N429" s="10" t="s">
        <v>3028</v>
      </c>
      <c r="O429" s="10" t="str">
        <f>VLOOKUP(G429,'Sheet 1 (2)'!$H$4:$M$536,6,FALSE)</f>
        <v/>
      </c>
      <c r="P429" s="10" t="str">
        <f t="shared" si="67"/>
        <v>10% de personas atendidas con diabetes mellitus tipo 1 o tipo 2 complicada atendidos el año anterior.</v>
      </c>
      <c r="Q429" s="10">
        <f>VLOOKUP(G429,Hoja1!$C$4:$D$146,2,FALSE)</f>
        <v>0</v>
      </c>
      <c r="R429" s="10" t="s">
        <v>3029</v>
      </c>
      <c r="S429" s="10" t="s">
        <v>55</v>
      </c>
      <c r="T429" s="10" t="str">
        <f>VLOOKUP(G429,'Sheet 1 (2)'!$H$4:$O$536,8,FALSE)</f>
        <v/>
      </c>
      <c r="U429" s="10" t="str">
        <f t="shared" si="69"/>
        <v/>
      </c>
      <c r="V429" s="10"/>
      <c r="W429" s="10" t="s">
        <v>55</v>
      </c>
      <c r="X429" s="10" t="str">
        <f>VLOOKUP(G429,'Sheet 1 (2)'!$H$4:$Q$536,10,FALSE)</f>
        <v/>
      </c>
      <c r="Y429" s="10" t="str">
        <f t="shared" si="61"/>
        <v/>
      </c>
      <c r="Z429" s="10" t="s">
        <v>3030</v>
      </c>
      <c r="AA429" s="10" t="s">
        <v>3031</v>
      </c>
      <c r="AB429" s="10" t="str">
        <f>VLOOKUP(G429,'Sheet 1 (2)'!$H$4:$S$536,12,FALSE)</f>
        <v/>
      </c>
      <c r="AC429" s="10" t="str">
        <f t="shared" si="68"/>
        <v>E11.2-8
E13.2-8 
E14.2-8</v>
      </c>
      <c r="AD429" s="10" t="s">
        <v>55</v>
      </c>
      <c r="AE429" s="10" t="str">
        <f>VLOOKUP(G429,'Sheet 1 (2)'!$H$4:$AF$536,25,FALSE)</f>
        <v/>
      </c>
      <c r="AF429" s="10" t="s">
        <v>187</v>
      </c>
      <c r="AG429" s="10" t="str">
        <f t="shared" si="63"/>
        <v/>
      </c>
      <c r="AH429" s="10" t="s">
        <v>82</v>
      </c>
      <c r="AI429" s="10" t="str">
        <f>VLOOKUP(G429,'Sheet 1 (2)'!$H$4:$AG$536,26,FALSE)</f>
        <v/>
      </c>
      <c r="AJ429" s="10" t="s">
        <v>82</v>
      </c>
      <c r="AK429" s="10" t="s">
        <v>55</v>
      </c>
      <c r="AL429" s="10" t="str">
        <f>VLOOKUP(G429,'Sheet 1 (2)'!$H$4:$AH$536,27,FALSE)</f>
        <v/>
      </c>
      <c r="AM429" s="10" t="str">
        <f t="shared" si="73"/>
        <v/>
      </c>
      <c r="AN429" s="10">
        <v>1</v>
      </c>
      <c r="AO429" s="10">
        <f t="shared" si="5"/>
        <v>1</v>
      </c>
      <c r="AP429" s="11" t="s">
        <v>82</v>
      </c>
      <c r="AQ429" s="11" t="s">
        <v>82</v>
      </c>
      <c r="AR429" s="11" t="s">
        <v>82</v>
      </c>
    </row>
    <row r="430" spans="1:44" ht="15.75" customHeight="1" x14ac:dyDescent="0.2">
      <c r="A430" s="10" t="s">
        <v>1401</v>
      </c>
      <c r="B430" s="10" t="s">
        <v>907</v>
      </c>
      <c r="C430" s="10" t="s">
        <v>3014</v>
      </c>
      <c r="D430" s="10" t="s">
        <v>921</v>
      </c>
      <c r="E430" s="10" t="s">
        <v>3015</v>
      </c>
      <c r="F430" s="10" t="s">
        <v>983</v>
      </c>
      <c r="G430" s="10" t="s">
        <v>3032</v>
      </c>
      <c r="H430" s="10" t="s">
        <v>3033</v>
      </c>
      <c r="I430" s="10" t="s">
        <v>82</v>
      </c>
      <c r="J430" s="10"/>
      <c r="K430" s="10"/>
      <c r="L430" s="10" t="s">
        <v>493</v>
      </c>
      <c r="M430" s="10" t="s">
        <v>3034</v>
      </c>
      <c r="N430" s="10" t="s">
        <v>3035</v>
      </c>
      <c r="O430" s="10" t="str">
        <f>VLOOKUP(G430,'Sheet 1 (2)'!$H$4:$M$536,6,FALSE)</f>
        <v/>
      </c>
      <c r="P430" s="10" t="str">
        <f t="shared" si="67"/>
        <v>10% de las personas atendidas el año anterior con diagnóstico de diabetes mellitus tipo 1 y tipo 2.</v>
      </c>
      <c r="Q430" s="10">
        <f>VLOOKUP(G430,Hoja1!$C$4:$D$146,2,FALSE)</f>
        <v>0</v>
      </c>
      <c r="R430" s="10" t="s">
        <v>3029</v>
      </c>
      <c r="S430" s="10" t="s">
        <v>55</v>
      </c>
      <c r="T430" s="10" t="str">
        <f>VLOOKUP(G430,'Sheet 1 (2)'!$H$4:$O$536,8,FALSE)</f>
        <v/>
      </c>
      <c r="U430" s="10" t="str">
        <f t="shared" si="69"/>
        <v/>
      </c>
      <c r="V430" s="10"/>
      <c r="W430" s="10" t="s">
        <v>55</v>
      </c>
      <c r="X430" s="10" t="str">
        <f>VLOOKUP(G430,'Sheet 1 (2)'!$H$4:$Q$536,10,FALSE)</f>
        <v/>
      </c>
      <c r="Y430" s="10" t="str">
        <f t="shared" si="61"/>
        <v/>
      </c>
      <c r="Z430" s="10" t="s">
        <v>3036</v>
      </c>
      <c r="AA430" s="10" t="s">
        <v>3037</v>
      </c>
      <c r="AB430" s="10" t="str">
        <f>VLOOKUP(G430,'Sheet 1 (2)'!$H$4:$S$536,12,FALSE)</f>
        <v/>
      </c>
      <c r="AC430" s="10" t="str">
        <f t="shared" si="68"/>
        <v xml:space="preserve">E10
E11
E13
E14  </v>
      </c>
      <c r="AD430" s="10" t="s">
        <v>55</v>
      </c>
      <c r="AE430" s="10" t="str">
        <f>VLOOKUP(G430,'Sheet 1 (2)'!$H$4:$AF$536,25,FALSE)</f>
        <v/>
      </c>
      <c r="AF430" s="10" t="s">
        <v>411</v>
      </c>
      <c r="AG430" s="10" t="str">
        <f t="shared" si="63"/>
        <v/>
      </c>
      <c r="AH430" s="10" t="s">
        <v>82</v>
      </c>
      <c r="AI430" s="10" t="str">
        <f>VLOOKUP(G430,'Sheet 1 (2)'!$H$4:$AG$536,26,FALSE)</f>
        <v/>
      </c>
      <c r="AJ430" s="10" t="s">
        <v>82</v>
      </c>
      <c r="AK430" s="10" t="s">
        <v>55</v>
      </c>
      <c r="AL430" s="10" t="str">
        <f>VLOOKUP(G430,'Sheet 1 (2)'!$H$4:$AH$536,27,FALSE)</f>
        <v/>
      </c>
      <c r="AM430" s="10" t="str">
        <f t="shared" si="73"/>
        <v/>
      </c>
      <c r="AN430" s="10">
        <v>1</v>
      </c>
      <c r="AO430" s="10">
        <f t="shared" si="5"/>
        <v>1</v>
      </c>
      <c r="AP430" s="11" t="s">
        <v>82</v>
      </c>
      <c r="AQ430" s="11" t="s">
        <v>82</v>
      </c>
      <c r="AR430" s="11" t="s">
        <v>82</v>
      </c>
    </row>
    <row r="431" spans="1:44" ht="15.75" customHeight="1" x14ac:dyDescent="0.2">
      <c r="A431" s="10" t="s">
        <v>1401</v>
      </c>
      <c r="B431" s="10" t="s">
        <v>907</v>
      </c>
      <c r="C431" s="10" t="s">
        <v>3014</v>
      </c>
      <c r="D431" s="10" t="s">
        <v>921</v>
      </c>
      <c r="E431" s="10" t="s">
        <v>3015</v>
      </c>
      <c r="F431" s="10" t="s">
        <v>983</v>
      </c>
      <c r="G431" s="10" t="s">
        <v>3038</v>
      </c>
      <c r="H431" s="10" t="s">
        <v>3039</v>
      </c>
      <c r="I431" s="10" t="s">
        <v>82</v>
      </c>
      <c r="J431" s="10"/>
      <c r="K431" s="10"/>
      <c r="L431" s="10" t="s">
        <v>493</v>
      </c>
      <c r="M431" s="10" t="s">
        <v>3040</v>
      </c>
      <c r="N431" s="10" t="s">
        <v>55</v>
      </c>
      <c r="O431" s="10" t="str">
        <f>VLOOKUP(G431,'Sheet 1 (2)'!$H$4:$M$536,6,FALSE)</f>
        <v/>
      </c>
      <c r="P431" s="10" t="str">
        <f t="shared" si="67"/>
        <v/>
      </c>
      <c r="Q431" s="10">
        <f>VLOOKUP(G431,Hoja1!$C$4:$D$146,2,FALSE)</f>
        <v>0</v>
      </c>
      <c r="R431" s="10" t="s">
        <v>264</v>
      </c>
      <c r="S431" s="10" t="s">
        <v>55</v>
      </c>
      <c r="T431" s="10" t="str">
        <f>VLOOKUP(G431,'Sheet 1 (2)'!$H$4:$O$536,8,FALSE)</f>
        <v/>
      </c>
      <c r="U431" s="10" t="str">
        <f t="shared" si="69"/>
        <v/>
      </c>
      <c r="V431" s="10"/>
      <c r="W431" s="10" t="s">
        <v>55</v>
      </c>
      <c r="X431" s="10" t="str">
        <f>VLOOKUP(G431,'Sheet 1 (2)'!$H$4:$Q$536,10,FALSE)</f>
        <v/>
      </c>
      <c r="Y431" s="10" t="str">
        <f t="shared" si="61"/>
        <v/>
      </c>
      <c r="Z431" s="10" t="s">
        <v>3041</v>
      </c>
      <c r="AA431" s="10" t="s">
        <v>55</v>
      </c>
      <c r="AB431" s="10" t="str">
        <f>VLOOKUP(G431,'Sheet 1 (2)'!$H$4:$S$536,12,FALSE)</f>
        <v/>
      </c>
      <c r="AC431" s="10" t="str">
        <f t="shared" si="68"/>
        <v/>
      </c>
      <c r="AD431" s="10" t="s">
        <v>55</v>
      </c>
      <c r="AE431" s="10" t="str">
        <f>VLOOKUP(G431,'Sheet 1 (2)'!$H$4:$AF$536,25,FALSE)</f>
        <v/>
      </c>
      <c r="AF431" s="10" t="s">
        <v>411</v>
      </c>
      <c r="AG431" s="10" t="str">
        <f t="shared" si="63"/>
        <v/>
      </c>
      <c r="AH431" s="10" t="s">
        <v>82</v>
      </c>
      <c r="AI431" s="10" t="str">
        <f>VLOOKUP(G431,'Sheet 1 (2)'!$H$4:$AG$536,26,FALSE)</f>
        <v/>
      </c>
      <c r="AJ431" s="10" t="s">
        <v>82</v>
      </c>
      <c r="AK431" s="10" t="s">
        <v>55</v>
      </c>
      <c r="AL431" s="10" t="str">
        <f>VLOOKUP(G431,'Sheet 1 (2)'!$H$4:$AH$536,27,FALSE)</f>
        <v/>
      </c>
      <c r="AM431" s="10" t="str">
        <f t="shared" si="73"/>
        <v/>
      </c>
      <c r="AN431" s="10">
        <v>1</v>
      </c>
      <c r="AO431" s="10">
        <f t="shared" si="5"/>
        <v>1</v>
      </c>
      <c r="AP431" s="11" t="s">
        <v>82</v>
      </c>
      <c r="AQ431" s="11" t="s">
        <v>82</v>
      </c>
      <c r="AR431" s="11" t="s">
        <v>82</v>
      </c>
    </row>
    <row r="432" spans="1:44" ht="15.75" customHeight="1" x14ac:dyDescent="0.2">
      <c r="A432" s="10" t="s">
        <v>1401</v>
      </c>
      <c r="B432" s="10" t="s">
        <v>907</v>
      </c>
      <c r="C432" s="10" t="s">
        <v>3014</v>
      </c>
      <c r="D432" s="10" t="s">
        <v>921</v>
      </c>
      <c r="E432" s="10" t="s">
        <v>3015</v>
      </c>
      <c r="F432" s="10" t="s">
        <v>983</v>
      </c>
      <c r="G432" s="10" t="s">
        <v>3042</v>
      </c>
      <c r="H432" s="10" t="s">
        <v>3043</v>
      </c>
      <c r="I432" s="10" t="s">
        <v>82</v>
      </c>
      <c r="J432" s="10"/>
      <c r="K432" s="10"/>
      <c r="L432" s="10" t="s">
        <v>493</v>
      </c>
      <c r="M432" s="10" t="s">
        <v>3044</v>
      </c>
      <c r="N432" s="10" t="s">
        <v>3045</v>
      </c>
      <c r="O432" s="10" t="str">
        <f>VLOOKUP(G432,'Sheet 1 (2)'!$H$4:$M$536,6,FALSE)</f>
        <v/>
      </c>
      <c r="P432" s="10" t="str">
        <f t="shared" si="67"/>
        <v>10% de la Meta Física del subproducto 5001707</v>
      </c>
      <c r="Q432" s="10">
        <f>VLOOKUP(G432,Hoja1!$C$4:$D$146,2,FALSE)</f>
        <v>0</v>
      </c>
      <c r="R432" s="10" t="s">
        <v>264</v>
      </c>
      <c r="S432" s="10" t="s">
        <v>55</v>
      </c>
      <c r="T432" s="10" t="str">
        <f>VLOOKUP(G432,'Sheet 1 (2)'!$H$4:$O$536,8,FALSE)</f>
        <v/>
      </c>
      <c r="U432" s="10" t="str">
        <f t="shared" si="69"/>
        <v/>
      </c>
      <c r="V432" s="10"/>
      <c r="W432" s="10" t="s">
        <v>55</v>
      </c>
      <c r="X432" s="10" t="str">
        <f>VLOOKUP(G432,'Sheet 1 (2)'!$H$4:$Q$536,10,FALSE)</f>
        <v/>
      </c>
      <c r="Y432" s="10" t="str">
        <f t="shared" si="61"/>
        <v/>
      </c>
      <c r="Z432" s="10" t="s">
        <v>3046</v>
      </c>
      <c r="AA432" s="10" t="s">
        <v>55</v>
      </c>
      <c r="AB432" s="10" t="str">
        <f>VLOOKUP(G432,'Sheet 1 (2)'!$H$4:$S$536,12,FALSE)</f>
        <v/>
      </c>
      <c r="AC432" s="10" t="str">
        <f t="shared" si="68"/>
        <v/>
      </c>
      <c r="AD432" s="10" t="s">
        <v>55</v>
      </c>
      <c r="AE432" s="10" t="str">
        <f>VLOOKUP(G432,'Sheet 1 (2)'!$H$4:$AF$536,25,FALSE)</f>
        <v/>
      </c>
      <c r="AF432" s="10" t="s">
        <v>1907</v>
      </c>
      <c r="AG432" s="10" t="str">
        <f t="shared" si="63"/>
        <v/>
      </c>
      <c r="AH432" s="10" t="s">
        <v>82</v>
      </c>
      <c r="AI432" s="10" t="str">
        <f>VLOOKUP(G432,'Sheet 1 (2)'!$H$4:$AG$536,26,FALSE)</f>
        <v/>
      </c>
      <c r="AJ432" s="10" t="s">
        <v>82</v>
      </c>
      <c r="AK432" s="10" t="s">
        <v>55</v>
      </c>
      <c r="AL432" s="10" t="str">
        <f>VLOOKUP(G432,'Sheet 1 (2)'!$H$4:$AH$536,27,FALSE)</f>
        <v/>
      </c>
      <c r="AM432" s="10" t="str">
        <f t="shared" si="73"/>
        <v/>
      </c>
      <c r="AN432" s="10">
        <v>1</v>
      </c>
      <c r="AO432" s="10">
        <f t="shared" si="5"/>
        <v>1</v>
      </c>
      <c r="AP432" s="11" t="s">
        <v>82</v>
      </c>
      <c r="AQ432" s="11" t="s">
        <v>82</v>
      </c>
      <c r="AR432" s="11" t="s">
        <v>82</v>
      </c>
    </row>
    <row r="433" spans="1:44" ht="15.75" customHeight="1" x14ac:dyDescent="0.2">
      <c r="A433" s="10" t="s">
        <v>1401</v>
      </c>
      <c r="B433" s="10" t="s">
        <v>907</v>
      </c>
      <c r="C433" s="10">
        <v>3043997</v>
      </c>
      <c r="D433" s="10" t="s">
        <v>937</v>
      </c>
      <c r="E433" s="10">
        <v>5000103</v>
      </c>
      <c r="F433" s="10" t="s">
        <v>1008</v>
      </c>
      <c r="G433" s="10">
        <v>4399701</v>
      </c>
      <c r="H433" s="10" t="s">
        <v>1618</v>
      </c>
      <c r="I433" s="10" t="s">
        <v>82</v>
      </c>
      <c r="J433" s="10"/>
      <c r="K433" s="10"/>
      <c r="L433" s="10" t="s">
        <v>493</v>
      </c>
      <c r="M433" s="10" t="s">
        <v>3047</v>
      </c>
      <c r="N433" s="10"/>
      <c r="O433" s="15"/>
      <c r="P433" s="10"/>
      <c r="Q433" s="10" t="s">
        <v>264</v>
      </c>
      <c r="R433" s="10" t="s">
        <v>3048</v>
      </c>
      <c r="S433" s="15"/>
      <c r="T433" s="10"/>
      <c r="U433" s="10"/>
      <c r="V433" s="10"/>
      <c r="W433" s="10"/>
      <c r="X433" s="10"/>
      <c r="Y433" s="10"/>
      <c r="Z433" s="10" t="s">
        <v>3049</v>
      </c>
      <c r="AA433" s="10"/>
      <c r="AB433" s="10"/>
      <c r="AC433" s="10"/>
      <c r="AD433" s="10"/>
      <c r="AE433" s="10"/>
      <c r="AF433" s="10"/>
      <c r="AG433" s="10" t="s">
        <v>1637</v>
      </c>
      <c r="AH433" s="10"/>
      <c r="AI433" s="10"/>
      <c r="AJ433" s="15" t="s">
        <v>52</v>
      </c>
      <c r="AK433" s="10"/>
      <c r="AL433" s="10"/>
      <c r="AM433" s="10" t="s">
        <v>1639</v>
      </c>
      <c r="AN433" s="15"/>
      <c r="AO433" s="10">
        <f t="shared" si="5"/>
        <v>0</v>
      </c>
      <c r="AP433" s="11"/>
      <c r="AQ433" s="11"/>
      <c r="AR433" s="11"/>
    </row>
    <row r="434" spans="1:44" ht="15.75" customHeight="1" x14ac:dyDescent="0.2">
      <c r="A434" s="10" t="s">
        <v>1401</v>
      </c>
      <c r="B434" s="10" t="s">
        <v>907</v>
      </c>
      <c r="C434" s="10">
        <v>3043997</v>
      </c>
      <c r="D434" s="10" t="s">
        <v>937</v>
      </c>
      <c r="E434" s="10">
        <v>5000103</v>
      </c>
      <c r="F434" s="10" t="s">
        <v>1008</v>
      </c>
      <c r="G434" s="10">
        <v>4399702</v>
      </c>
      <c r="H434" s="10" t="s">
        <v>2616</v>
      </c>
      <c r="I434" s="10" t="s">
        <v>82</v>
      </c>
      <c r="J434" s="10"/>
      <c r="K434" s="10"/>
      <c r="L434" s="10" t="s">
        <v>2617</v>
      </c>
      <c r="M434" s="10" t="s">
        <v>2618</v>
      </c>
      <c r="N434" s="10"/>
      <c r="O434" s="15"/>
      <c r="P434" s="10"/>
      <c r="Q434" s="10"/>
      <c r="R434" s="10" t="s">
        <v>264</v>
      </c>
      <c r="S434" s="15"/>
      <c r="T434" s="10"/>
      <c r="U434" s="10"/>
      <c r="V434" s="10"/>
      <c r="W434" s="10"/>
      <c r="X434" s="10"/>
      <c r="Y434" s="10"/>
      <c r="Z434" s="10" t="s">
        <v>3050</v>
      </c>
      <c r="AA434" s="10"/>
      <c r="AB434" s="10"/>
      <c r="AC434" s="10"/>
      <c r="AD434" s="10"/>
      <c r="AE434" s="10"/>
      <c r="AF434" s="10"/>
      <c r="AG434" s="10" t="s">
        <v>2621</v>
      </c>
      <c r="AH434" s="10"/>
      <c r="AI434" s="10"/>
      <c r="AJ434" s="15" t="s">
        <v>52</v>
      </c>
      <c r="AK434" s="10"/>
      <c r="AL434" s="10"/>
      <c r="AM434" s="10" t="s">
        <v>1639</v>
      </c>
      <c r="AN434" s="15"/>
      <c r="AO434" s="10">
        <f t="shared" si="5"/>
        <v>0</v>
      </c>
      <c r="AP434" s="11"/>
      <c r="AQ434" s="11"/>
      <c r="AR434" s="11"/>
    </row>
    <row r="435" spans="1:44" ht="15.75" customHeight="1" x14ac:dyDescent="0.2">
      <c r="A435" s="10" t="s">
        <v>1401</v>
      </c>
      <c r="B435" s="10" t="s">
        <v>907</v>
      </c>
      <c r="C435" s="10">
        <v>3043997</v>
      </c>
      <c r="D435" s="10" t="s">
        <v>937</v>
      </c>
      <c r="E435" s="10">
        <v>5000103</v>
      </c>
      <c r="F435" s="10" t="s">
        <v>1008</v>
      </c>
      <c r="G435" s="10">
        <v>4399703</v>
      </c>
      <c r="H435" s="10" t="s">
        <v>2624</v>
      </c>
      <c r="I435" s="10" t="s">
        <v>82</v>
      </c>
      <c r="J435" s="10"/>
      <c r="K435" s="10"/>
      <c r="L435" s="10" t="s">
        <v>493</v>
      </c>
      <c r="M435" s="10" t="s">
        <v>2625</v>
      </c>
      <c r="N435" s="10"/>
      <c r="O435" s="15"/>
      <c r="P435" s="10"/>
      <c r="Q435" s="10"/>
      <c r="R435" s="10" t="s">
        <v>264</v>
      </c>
      <c r="S435" s="15"/>
      <c r="T435" s="10"/>
      <c r="U435" s="10"/>
      <c r="V435" s="10"/>
      <c r="W435" s="10"/>
      <c r="X435" s="10"/>
      <c r="Y435" s="10"/>
      <c r="Z435" s="10" t="s">
        <v>3051</v>
      </c>
      <c r="AA435" s="10"/>
      <c r="AB435" s="10"/>
      <c r="AC435" s="10"/>
      <c r="AD435" s="10"/>
      <c r="AE435" s="10"/>
      <c r="AF435" s="10"/>
      <c r="AG435" s="10" t="s">
        <v>58</v>
      </c>
      <c r="AH435" s="10"/>
      <c r="AI435" s="10"/>
      <c r="AJ435" s="15" t="s">
        <v>52</v>
      </c>
      <c r="AK435" s="10"/>
      <c r="AL435" s="10"/>
      <c r="AM435" s="10" t="s">
        <v>1639</v>
      </c>
      <c r="AN435" s="15"/>
      <c r="AO435" s="10">
        <f t="shared" si="5"/>
        <v>0</v>
      </c>
      <c r="AP435" s="11"/>
      <c r="AQ435" s="11"/>
      <c r="AR435" s="11"/>
    </row>
    <row r="436" spans="1:44" ht="15.75" customHeight="1" x14ac:dyDescent="0.2">
      <c r="A436" s="10" t="s">
        <v>1401</v>
      </c>
      <c r="B436" s="10" t="s">
        <v>907</v>
      </c>
      <c r="C436" s="21">
        <v>3043988</v>
      </c>
      <c r="D436" s="21" t="s">
        <v>1116</v>
      </c>
      <c r="E436" s="21">
        <v>5005995</v>
      </c>
      <c r="F436" s="21" t="s">
        <v>3052</v>
      </c>
      <c r="G436" s="21">
        <v>4398801</v>
      </c>
      <c r="H436" s="21" t="s">
        <v>3053</v>
      </c>
      <c r="I436" s="10" t="s">
        <v>82</v>
      </c>
      <c r="J436" s="10"/>
      <c r="K436" s="10" t="s">
        <v>82</v>
      </c>
      <c r="L436" s="10"/>
      <c r="M436" s="10"/>
      <c r="N436" s="10"/>
      <c r="O436" s="10"/>
      <c r="P436" s="10"/>
      <c r="Q436" s="10"/>
      <c r="R436" s="10"/>
      <c r="S436" s="10"/>
      <c r="T436" s="10"/>
      <c r="U436" s="10"/>
      <c r="V436" s="10"/>
      <c r="W436" s="10"/>
      <c r="X436" s="10"/>
      <c r="Y436" s="10"/>
      <c r="Z436" s="10"/>
      <c r="AA436" s="10"/>
      <c r="AB436" s="10"/>
      <c r="AC436" s="10"/>
      <c r="AD436" s="10"/>
      <c r="AE436" s="10"/>
      <c r="AF436" s="10"/>
      <c r="AG436" s="10"/>
      <c r="AH436" s="10"/>
      <c r="AI436" s="10"/>
      <c r="AJ436" s="15" t="s">
        <v>52</v>
      </c>
      <c r="AK436" s="10"/>
      <c r="AL436" s="10"/>
      <c r="AM436" s="10"/>
      <c r="AN436" s="15"/>
      <c r="AO436" s="10">
        <f t="shared" si="5"/>
        <v>0</v>
      </c>
      <c r="AP436" s="11"/>
      <c r="AQ436" s="11"/>
      <c r="AR436" s="11"/>
    </row>
    <row r="437" spans="1:44" ht="15.75" customHeight="1" x14ac:dyDescent="0.2">
      <c r="A437" s="10" t="s">
        <v>1401</v>
      </c>
      <c r="B437" s="10" t="s">
        <v>907</v>
      </c>
      <c r="C437" s="21">
        <v>3043988</v>
      </c>
      <c r="D437" s="21" t="s">
        <v>1116</v>
      </c>
      <c r="E437" s="21">
        <v>5005996</v>
      </c>
      <c r="F437" s="21" t="s">
        <v>3054</v>
      </c>
      <c r="G437" s="21">
        <v>4398802</v>
      </c>
      <c r="H437" s="21" t="s">
        <v>3055</v>
      </c>
      <c r="I437" s="10" t="s">
        <v>52</v>
      </c>
      <c r="J437" s="10"/>
      <c r="K437" s="10" t="s">
        <v>82</v>
      </c>
      <c r="L437" s="10"/>
      <c r="M437" s="10"/>
      <c r="N437" s="10"/>
      <c r="O437" s="10"/>
      <c r="P437" s="10"/>
      <c r="Q437" s="10"/>
      <c r="R437" s="10"/>
      <c r="S437" s="10"/>
      <c r="T437" s="10"/>
      <c r="U437" s="10"/>
      <c r="V437" s="10"/>
      <c r="W437" s="10"/>
      <c r="X437" s="10"/>
      <c r="Y437" s="10"/>
      <c r="Z437" s="10"/>
      <c r="AA437" s="10"/>
      <c r="AB437" s="10"/>
      <c r="AC437" s="10"/>
      <c r="AD437" s="10"/>
      <c r="AE437" s="10"/>
      <c r="AF437" s="10"/>
      <c r="AG437" s="10"/>
      <c r="AH437" s="10"/>
      <c r="AI437" s="10"/>
      <c r="AJ437" s="15" t="s">
        <v>52</v>
      </c>
      <c r="AK437" s="10"/>
      <c r="AL437" s="10"/>
      <c r="AM437" s="10"/>
      <c r="AN437" s="15"/>
      <c r="AO437" s="10">
        <f t="shared" si="5"/>
        <v>0</v>
      </c>
      <c r="AP437" s="11"/>
      <c r="AQ437" s="11"/>
      <c r="AR437" s="11"/>
    </row>
    <row r="438" spans="1:44" ht="15.75" customHeight="1" x14ac:dyDescent="0.2">
      <c r="A438" s="10" t="s">
        <v>1401</v>
      </c>
      <c r="B438" s="10" t="s">
        <v>907</v>
      </c>
      <c r="C438" s="21">
        <v>3043988</v>
      </c>
      <c r="D438" s="21" t="s">
        <v>1116</v>
      </c>
      <c r="E438" s="21">
        <v>5005996</v>
      </c>
      <c r="F438" s="21" t="s">
        <v>3054</v>
      </c>
      <c r="G438" s="21">
        <v>4398803</v>
      </c>
      <c r="H438" s="21" t="s">
        <v>3056</v>
      </c>
      <c r="I438" s="10" t="s">
        <v>52</v>
      </c>
      <c r="J438" s="10"/>
      <c r="K438" s="10" t="s">
        <v>82</v>
      </c>
      <c r="L438" s="10"/>
      <c r="M438" s="10"/>
      <c r="N438" s="10"/>
      <c r="O438" s="10"/>
      <c r="P438" s="10"/>
      <c r="Q438" s="10"/>
      <c r="R438" s="10"/>
      <c r="S438" s="10"/>
      <c r="T438" s="10"/>
      <c r="U438" s="10"/>
      <c r="V438" s="10"/>
      <c r="W438" s="10"/>
      <c r="X438" s="10"/>
      <c r="Y438" s="10"/>
      <c r="Z438" s="10"/>
      <c r="AA438" s="10"/>
      <c r="AB438" s="10"/>
      <c r="AC438" s="10"/>
      <c r="AD438" s="10"/>
      <c r="AE438" s="10"/>
      <c r="AF438" s="10"/>
      <c r="AG438" s="10"/>
      <c r="AH438" s="10"/>
      <c r="AI438" s="10"/>
      <c r="AJ438" s="15" t="s">
        <v>52</v>
      </c>
      <c r="AK438" s="10"/>
      <c r="AL438" s="10"/>
      <c r="AM438" s="10"/>
      <c r="AN438" s="15"/>
      <c r="AO438" s="10">
        <f t="shared" si="5"/>
        <v>0</v>
      </c>
      <c r="AP438" s="11"/>
      <c r="AQ438" s="11"/>
      <c r="AR438" s="11"/>
    </row>
    <row r="439" spans="1:44" ht="15.75" customHeight="1" x14ac:dyDescent="0.2">
      <c r="A439" s="10" t="s">
        <v>1401</v>
      </c>
      <c r="B439" s="10" t="s">
        <v>907</v>
      </c>
      <c r="C439" s="21">
        <v>3043988</v>
      </c>
      <c r="D439" s="21" t="s">
        <v>1116</v>
      </c>
      <c r="E439" s="21">
        <v>5005996</v>
      </c>
      <c r="F439" s="21" t="s">
        <v>3054</v>
      </c>
      <c r="G439" s="21">
        <v>4398804</v>
      </c>
      <c r="H439" s="21" t="s">
        <v>3057</v>
      </c>
      <c r="I439" s="10" t="s">
        <v>52</v>
      </c>
      <c r="J439" s="10"/>
      <c r="K439" s="10" t="s">
        <v>82</v>
      </c>
      <c r="L439" s="10"/>
      <c r="M439" s="10"/>
      <c r="N439" s="10"/>
      <c r="O439" s="10"/>
      <c r="P439" s="10"/>
      <c r="Q439" s="10"/>
      <c r="R439" s="10"/>
      <c r="S439" s="10"/>
      <c r="T439" s="10"/>
      <c r="U439" s="10"/>
      <c r="V439" s="10"/>
      <c r="W439" s="10"/>
      <c r="X439" s="10"/>
      <c r="Y439" s="10"/>
      <c r="Z439" s="10"/>
      <c r="AA439" s="10"/>
      <c r="AB439" s="10"/>
      <c r="AC439" s="10"/>
      <c r="AD439" s="10"/>
      <c r="AE439" s="10"/>
      <c r="AF439" s="10"/>
      <c r="AG439" s="10"/>
      <c r="AH439" s="10"/>
      <c r="AI439" s="10"/>
      <c r="AJ439" s="15" t="s">
        <v>52</v>
      </c>
      <c r="AK439" s="10"/>
      <c r="AL439" s="10"/>
      <c r="AM439" s="10"/>
      <c r="AN439" s="15"/>
      <c r="AO439" s="10">
        <f t="shared" si="5"/>
        <v>0</v>
      </c>
      <c r="AP439" s="11"/>
      <c r="AQ439" s="11"/>
      <c r="AR439" s="11"/>
    </row>
    <row r="440" spans="1:44" ht="15.75" customHeight="1" x14ac:dyDescent="0.2">
      <c r="A440" s="10" t="s">
        <v>1926</v>
      </c>
      <c r="B440" s="10" t="s">
        <v>939</v>
      </c>
      <c r="C440" s="10" t="s">
        <v>1927</v>
      </c>
      <c r="D440" s="10" t="s">
        <v>973</v>
      </c>
      <c r="E440" s="10" t="s">
        <v>1928</v>
      </c>
      <c r="F440" s="10" t="s">
        <v>1066</v>
      </c>
      <c r="G440" s="10" t="s">
        <v>1929</v>
      </c>
      <c r="H440" s="10" t="s">
        <v>1930</v>
      </c>
      <c r="I440" s="10" t="s">
        <v>82</v>
      </c>
      <c r="J440" s="10"/>
      <c r="K440" s="10"/>
      <c r="L440" s="10" t="s">
        <v>493</v>
      </c>
      <c r="M440" s="10" t="s">
        <v>1931</v>
      </c>
      <c r="N440" s="10" t="s">
        <v>55</v>
      </c>
      <c r="O440" s="10" t="str">
        <f>VLOOKUP(G440,'Sheet 1 (2)'!$H$4:$M$536,6,FALSE)</f>
        <v/>
      </c>
      <c r="P440" s="63" t="s">
        <v>3059</v>
      </c>
      <c r="Q440" s="10"/>
      <c r="R440" s="10" t="s">
        <v>1932</v>
      </c>
      <c r="S440" s="10" t="s">
        <v>55</v>
      </c>
      <c r="T440" s="10" t="str">
        <f>VLOOKUP(G440,'Sheet 1 (2)'!$H$4:$O$536,8,FALSE)</f>
        <v/>
      </c>
      <c r="U440" s="10" t="str">
        <f t="shared" ref="U440:U442" si="74">IF(S440&lt;&gt;"",S440,T440)</f>
        <v/>
      </c>
      <c r="V440" s="10" t="s">
        <v>1932</v>
      </c>
      <c r="W440" s="10" t="s">
        <v>55</v>
      </c>
      <c r="X440" s="10" t="str">
        <f>VLOOKUP(G440,'Sheet 1 (2)'!$H$4:$Q$536,10,FALSE)</f>
        <v/>
      </c>
      <c r="Y440" s="10" t="str">
        <f t="shared" ref="Y440:Y442" si="75">IF(W440&lt;&gt;"",W440,X440)</f>
        <v/>
      </c>
      <c r="Z440" s="10" t="s">
        <v>1933</v>
      </c>
      <c r="AA440" s="10" t="s">
        <v>55</v>
      </c>
      <c r="AB440" s="10" t="str">
        <f>VLOOKUP(G440,'Sheet 1 (2)'!$H$4:$S$536,12,FALSE)</f>
        <v/>
      </c>
      <c r="AC440" s="10" t="str">
        <f t="shared" ref="AC440:AC442" si="76">IF(AA440&lt;&gt;"",AA440,AB440)</f>
        <v/>
      </c>
      <c r="AD440" s="10" t="s">
        <v>55</v>
      </c>
      <c r="AE440" s="10" t="str">
        <f>VLOOKUP(G440,'Sheet 1 (2)'!$H$4:$AF$536,25,FALSE)</f>
        <v/>
      </c>
      <c r="AF440" s="10" t="s">
        <v>87</v>
      </c>
      <c r="AG440" s="10" t="str">
        <f t="shared" ref="AG440:AG448" si="77">IF(AD440&lt;&gt;"",AD440,AE440)</f>
        <v/>
      </c>
      <c r="AH440" s="10" t="s">
        <v>55</v>
      </c>
      <c r="AI440" s="10" t="str">
        <f>VLOOKUP(G440,'Sheet 1 (2)'!$H$4:$AG$536,26,FALSE)</f>
        <v>SI</v>
      </c>
      <c r="AJ440" s="10" t="s">
        <v>82</v>
      </c>
      <c r="AK440" s="10" t="s">
        <v>55</v>
      </c>
      <c r="AL440" s="10" t="str">
        <f>VLOOKUP(G440,'Sheet 1 (2)'!$H$4:$AH$536,27,FALSE)</f>
        <v/>
      </c>
      <c r="AM440" s="10" t="str">
        <f t="shared" ref="AM440:AM442" si="78">IF(AK440&lt;&gt;"",AK440,AL440)</f>
        <v/>
      </c>
      <c r="AN440" s="10">
        <v>1</v>
      </c>
      <c r="AO440" s="10">
        <f t="shared" si="5"/>
        <v>1</v>
      </c>
      <c r="AP440" s="11" t="s">
        <v>82</v>
      </c>
      <c r="AQ440" s="11" t="s">
        <v>82</v>
      </c>
      <c r="AR440" s="11"/>
    </row>
    <row r="441" spans="1:44" ht="15.75" customHeight="1" x14ac:dyDescent="0.2">
      <c r="A441" s="10" t="s">
        <v>1926</v>
      </c>
      <c r="B441" s="10" t="s">
        <v>939</v>
      </c>
      <c r="C441" s="10" t="s">
        <v>2115</v>
      </c>
      <c r="D441" s="10" t="s">
        <v>942</v>
      </c>
      <c r="E441" s="10" t="s">
        <v>2116</v>
      </c>
      <c r="F441" s="10" t="s">
        <v>1016</v>
      </c>
      <c r="G441" s="10" t="s">
        <v>2117</v>
      </c>
      <c r="H441" s="10" t="s">
        <v>2118</v>
      </c>
      <c r="I441" s="10" t="s">
        <v>52</v>
      </c>
      <c r="J441" s="10"/>
      <c r="K441" s="10"/>
      <c r="L441" s="10" t="s">
        <v>83</v>
      </c>
      <c r="M441" s="10" t="s">
        <v>2119</v>
      </c>
      <c r="N441" s="10" t="s">
        <v>55</v>
      </c>
      <c r="O441" s="10" t="str">
        <f>VLOOKUP(G441,'Sheet 1 (2)'!$H$4:$M$536,6,FALSE)</f>
        <v/>
      </c>
      <c r="P441" s="10" t="str">
        <f t="shared" ref="P441:P442" si="79">IF(N441&lt;&gt;"",N441,O441)</f>
        <v/>
      </c>
      <c r="Q441" s="10"/>
      <c r="R441" s="10" t="s">
        <v>2120</v>
      </c>
      <c r="S441" s="10" t="s">
        <v>55</v>
      </c>
      <c r="T441" s="10" t="str">
        <f>VLOOKUP(G441,'Sheet 1 (2)'!$H$4:$O$536,8,FALSE)</f>
        <v/>
      </c>
      <c r="U441" s="10" t="str">
        <f t="shared" si="74"/>
        <v/>
      </c>
      <c r="V441" s="10" t="s">
        <v>2121</v>
      </c>
      <c r="W441" s="10" t="s">
        <v>55</v>
      </c>
      <c r="X441" s="10" t="str">
        <f>VLOOKUP(G441,'Sheet 1 (2)'!$H$4:$Q$536,10,FALSE)</f>
        <v/>
      </c>
      <c r="Y441" s="10" t="str">
        <f t="shared" si="75"/>
        <v/>
      </c>
      <c r="Z441" s="10"/>
      <c r="AA441" s="10" t="s">
        <v>55</v>
      </c>
      <c r="AB441" s="10" t="str">
        <f>VLOOKUP(G441,'Sheet 1 (2)'!$H$4:$S$536,12,FALSE)</f>
        <v/>
      </c>
      <c r="AC441" s="10" t="str">
        <f t="shared" si="76"/>
        <v/>
      </c>
      <c r="AD441" s="10" t="s">
        <v>55</v>
      </c>
      <c r="AE441" s="10" t="str">
        <f>VLOOKUP(G441,'Sheet 1 (2)'!$H$4:$AF$536,25,FALSE)</f>
        <v/>
      </c>
      <c r="AF441" s="10" t="s">
        <v>2081</v>
      </c>
      <c r="AG441" s="10" t="str">
        <f t="shared" si="77"/>
        <v/>
      </c>
      <c r="AH441" s="10" t="s">
        <v>55</v>
      </c>
      <c r="AI441" s="10" t="str">
        <f>VLOOKUP(G441,'Sheet 1 (2)'!$H$4:$AG$536,26,FALSE)</f>
        <v>NO</v>
      </c>
      <c r="AJ441" s="10" t="s">
        <v>52</v>
      </c>
      <c r="AK441" s="10" t="s">
        <v>55</v>
      </c>
      <c r="AL441" s="10" t="str">
        <f>VLOOKUP(G441,'Sheet 1 (2)'!$H$4:$AH$536,27,FALSE)</f>
        <v>Definir metodología y categoría de establecimiento</v>
      </c>
      <c r="AM441" s="10" t="str">
        <f t="shared" si="78"/>
        <v>Definir metodología y categoría de establecimiento</v>
      </c>
      <c r="AN441" s="10">
        <v>1</v>
      </c>
      <c r="AO441" s="10">
        <f t="shared" si="5"/>
        <v>0</v>
      </c>
      <c r="AP441" s="11"/>
      <c r="AQ441" s="11"/>
      <c r="AR441" s="11"/>
    </row>
    <row r="442" spans="1:44" ht="15.75" customHeight="1" x14ac:dyDescent="0.2">
      <c r="A442" s="10" t="s">
        <v>1926</v>
      </c>
      <c r="B442" s="10" t="s">
        <v>939</v>
      </c>
      <c r="C442" s="10" t="s">
        <v>2115</v>
      </c>
      <c r="D442" s="10" t="s">
        <v>942</v>
      </c>
      <c r="E442" s="10" t="s">
        <v>2116</v>
      </c>
      <c r="F442" s="10" t="s">
        <v>1016</v>
      </c>
      <c r="G442" s="10" t="s">
        <v>2123</v>
      </c>
      <c r="H442" s="10" t="s">
        <v>2124</v>
      </c>
      <c r="I442" s="10" t="s">
        <v>52</v>
      </c>
      <c r="J442" s="10"/>
      <c r="K442" s="10"/>
      <c r="L442" s="10" t="s">
        <v>83</v>
      </c>
      <c r="M442" s="10" t="s">
        <v>2125</v>
      </c>
      <c r="N442" s="10" t="s">
        <v>55</v>
      </c>
      <c r="O442" s="10" t="str">
        <f>VLOOKUP(G442,'Sheet 1 (2)'!$H$4:$M$536,6,FALSE)</f>
        <v/>
      </c>
      <c r="P442" s="10" t="str">
        <f t="shared" si="79"/>
        <v/>
      </c>
      <c r="Q442" s="10"/>
      <c r="R442" s="10" t="s">
        <v>2126</v>
      </c>
      <c r="S442" s="10" t="s">
        <v>55</v>
      </c>
      <c r="T442" s="10" t="str">
        <f>VLOOKUP(G442,'Sheet 1 (2)'!$H$4:$O$536,8,FALSE)</f>
        <v/>
      </c>
      <c r="U442" s="10" t="str">
        <f t="shared" si="74"/>
        <v/>
      </c>
      <c r="V442" s="10" t="s">
        <v>2121</v>
      </c>
      <c r="W442" s="10" t="s">
        <v>55</v>
      </c>
      <c r="X442" s="10" t="str">
        <f>VLOOKUP(G442,'Sheet 1 (2)'!$H$4:$Q$536,10,FALSE)</f>
        <v/>
      </c>
      <c r="Y442" s="10" t="str">
        <f t="shared" si="75"/>
        <v/>
      </c>
      <c r="Z442" s="10"/>
      <c r="AA442" s="10" t="s">
        <v>55</v>
      </c>
      <c r="AB442" s="10" t="str">
        <f>VLOOKUP(G442,'Sheet 1 (2)'!$H$4:$S$536,12,FALSE)</f>
        <v/>
      </c>
      <c r="AC442" s="10" t="str">
        <f t="shared" si="76"/>
        <v/>
      </c>
      <c r="AD442" s="10" t="s">
        <v>55</v>
      </c>
      <c r="AE442" s="10" t="str">
        <f>VLOOKUP(G442,'Sheet 1 (2)'!$H$4:$AF$536,25,FALSE)</f>
        <v/>
      </c>
      <c r="AF442" s="10" t="s">
        <v>367</v>
      </c>
      <c r="AG442" s="10" t="str">
        <f t="shared" si="77"/>
        <v/>
      </c>
      <c r="AH442" s="10" t="s">
        <v>55</v>
      </c>
      <c r="AI442" s="10" t="str">
        <f>VLOOKUP(G442,'Sheet 1 (2)'!$H$4:$AG$536,26,FALSE)</f>
        <v>NO</v>
      </c>
      <c r="AJ442" s="10" t="s">
        <v>52</v>
      </c>
      <c r="AK442" s="10" t="s">
        <v>55</v>
      </c>
      <c r="AL442" s="10" t="str">
        <f>VLOOKUP(G442,'Sheet 1 (2)'!$H$4:$AH$536,27,FALSE)</f>
        <v>Definir metodología y categoría de establecimiento</v>
      </c>
      <c r="AM442" s="10" t="str">
        <f t="shared" si="78"/>
        <v>Definir metodología y categoría de establecimiento</v>
      </c>
      <c r="AN442" s="10">
        <v>1</v>
      </c>
      <c r="AO442" s="10">
        <f t="shared" si="5"/>
        <v>0</v>
      </c>
      <c r="AP442" s="11"/>
      <c r="AQ442" s="11"/>
      <c r="AR442" s="11"/>
    </row>
    <row r="443" spans="1:44" ht="15.75" customHeight="1" x14ac:dyDescent="0.25">
      <c r="A443" s="10" t="s">
        <v>1926</v>
      </c>
      <c r="B443" s="10" t="s">
        <v>939</v>
      </c>
      <c r="C443" s="10" t="s">
        <v>2128</v>
      </c>
      <c r="D443" s="10" t="s">
        <v>967</v>
      </c>
      <c r="E443" s="10" t="s">
        <v>2129</v>
      </c>
      <c r="F443" s="10" t="s">
        <v>1051</v>
      </c>
      <c r="G443" s="10" t="s">
        <v>2130</v>
      </c>
      <c r="H443" s="10" t="s">
        <v>2131</v>
      </c>
      <c r="I443" s="10" t="s">
        <v>82</v>
      </c>
      <c r="J443" s="10"/>
      <c r="K443" s="10"/>
      <c r="L443" s="10" t="s">
        <v>53</v>
      </c>
      <c r="M443" s="10" t="s">
        <v>2132</v>
      </c>
      <c r="N443" s="10" t="s">
        <v>55</v>
      </c>
      <c r="O443" s="10" t="str">
        <f>VLOOKUP(G443,'Sheet 1 (2)'!$H$4:$M$536,6,FALSE)</f>
        <v/>
      </c>
      <c r="P443" s="64" t="s">
        <v>3066</v>
      </c>
      <c r="Q443" s="10"/>
      <c r="R443" s="10" t="s">
        <v>2133</v>
      </c>
      <c r="S443" s="10" t="s">
        <v>55</v>
      </c>
      <c r="T443" s="10" t="str">
        <f>VLOOKUP(G443,'Sheet 1 (2)'!$H$4:$O$536,8,FALSE)</f>
        <v/>
      </c>
      <c r="U443" s="65" t="s">
        <v>3068</v>
      </c>
      <c r="V443" s="10" t="s">
        <v>2134</v>
      </c>
      <c r="W443" s="10" t="s">
        <v>55</v>
      </c>
      <c r="X443" s="10" t="str">
        <f>VLOOKUP(G443,'Sheet 1 (2)'!$H$4:$Q$536,10,FALSE)</f>
        <v/>
      </c>
      <c r="Y443" s="10"/>
      <c r="Z443" s="10" t="s">
        <v>2135</v>
      </c>
      <c r="AA443" s="10" t="s">
        <v>55</v>
      </c>
      <c r="AB443" s="10" t="str">
        <f>VLOOKUP(G443,'Sheet 1 (2)'!$H$4:$S$536,12,FALSE)</f>
        <v/>
      </c>
      <c r="AC443" s="10" t="s">
        <v>695</v>
      </c>
      <c r="AD443" s="10" t="s">
        <v>55</v>
      </c>
      <c r="AE443" s="10" t="str">
        <f>VLOOKUP(G443,'Sheet 1 (2)'!$H$4:$AF$536,25,FALSE)</f>
        <v/>
      </c>
      <c r="AF443" s="10" t="s">
        <v>87</v>
      </c>
      <c r="AG443" s="10" t="str">
        <f t="shared" si="77"/>
        <v/>
      </c>
      <c r="AH443" s="10" t="s">
        <v>55</v>
      </c>
      <c r="AI443" s="10" t="str">
        <f>VLOOKUP(G443,'Sheet 1 (2)'!$H$4:$AG$536,26,FALSE)</f>
        <v>NO</v>
      </c>
      <c r="AJ443" s="10" t="s">
        <v>82</v>
      </c>
      <c r="AK443" s="10" t="s">
        <v>55</v>
      </c>
      <c r="AL443" s="10"/>
      <c r="AM443" s="10"/>
      <c r="AN443" s="10">
        <v>1</v>
      </c>
      <c r="AO443" s="10">
        <f t="shared" si="5"/>
        <v>1</v>
      </c>
      <c r="AP443" s="11" t="s">
        <v>82</v>
      </c>
      <c r="AQ443" s="11" t="s">
        <v>82</v>
      </c>
      <c r="AR443" s="11" t="s">
        <v>82</v>
      </c>
    </row>
    <row r="444" spans="1:44" ht="15.75" customHeight="1" x14ac:dyDescent="0.25">
      <c r="A444" s="10" t="s">
        <v>1926</v>
      </c>
      <c r="B444" s="10" t="s">
        <v>939</v>
      </c>
      <c r="C444" s="10" t="s">
        <v>2128</v>
      </c>
      <c r="D444" s="10" t="s">
        <v>967</v>
      </c>
      <c r="E444" s="10" t="s">
        <v>2137</v>
      </c>
      <c r="F444" s="10" t="s">
        <v>1052</v>
      </c>
      <c r="G444" s="10" t="s">
        <v>2138</v>
      </c>
      <c r="H444" s="10" t="s">
        <v>2139</v>
      </c>
      <c r="I444" s="10" t="s">
        <v>82</v>
      </c>
      <c r="J444" s="10"/>
      <c r="K444" s="10"/>
      <c r="L444" s="10" t="s">
        <v>53</v>
      </c>
      <c r="M444" s="10" t="s">
        <v>2140</v>
      </c>
      <c r="N444" s="10" t="s">
        <v>55</v>
      </c>
      <c r="O444" s="10" t="str">
        <f>VLOOKUP(G444,'Sheet 1 (2)'!$H$4:$M$536,6,FALSE)</f>
        <v/>
      </c>
      <c r="P444" s="64" t="s">
        <v>3070</v>
      </c>
      <c r="Q444" s="10"/>
      <c r="R444" s="10" t="s">
        <v>2141</v>
      </c>
      <c r="S444" s="10" t="s">
        <v>55</v>
      </c>
      <c r="T444" s="10" t="str">
        <f>VLOOKUP(G444,'Sheet 1 (2)'!$H$4:$O$536,8,FALSE)</f>
        <v/>
      </c>
      <c r="U444" s="64" t="s">
        <v>3072</v>
      </c>
      <c r="V444" s="10" t="s">
        <v>2142</v>
      </c>
      <c r="W444" s="10" t="s">
        <v>55</v>
      </c>
      <c r="X444" s="10" t="str">
        <f>VLOOKUP(G444,'Sheet 1 (2)'!$H$4:$Q$536,10,FALSE)</f>
        <v/>
      </c>
      <c r="Y444" s="10" t="s">
        <v>3073</v>
      </c>
      <c r="Z444" s="10" t="s">
        <v>2143</v>
      </c>
      <c r="AA444" s="10" t="s">
        <v>55</v>
      </c>
      <c r="AB444" s="10" t="str">
        <f>VLOOKUP(G444,'Sheet 1 (2)'!$H$4:$S$536,12,FALSE)</f>
        <v/>
      </c>
      <c r="AC444" s="10" t="s">
        <v>3074</v>
      </c>
      <c r="AD444" s="10" t="s">
        <v>55</v>
      </c>
      <c r="AE444" s="10" t="str">
        <f>VLOOKUP(G444,'Sheet 1 (2)'!$H$4:$AF$536,25,FALSE)</f>
        <v/>
      </c>
      <c r="AF444" s="10" t="s">
        <v>187</v>
      </c>
      <c r="AG444" s="10" t="str">
        <f t="shared" si="77"/>
        <v/>
      </c>
      <c r="AH444" s="10" t="s">
        <v>55</v>
      </c>
      <c r="AI444" s="10" t="str">
        <f>VLOOKUP(G444,'Sheet 1 (2)'!$H$4:$AG$536,26,FALSE)</f>
        <v>SI</v>
      </c>
      <c r="AJ444" s="10" t="s">
        <v>82</v>
      </c>
      <c r="AK444" s="10" t="s">
        <v>55</v>
      </c>
      <c r="AL444" s="10" t="str">
        <f>VLOOKUP(G444,'Sheet 1 (2)'!$H$4:$AH$536,27,FALSE)</f>
        <v/>
      </c>
      <c r="AM444" s="10" t="str">
        <f>IF(AK444&lt;&gt;"",AK444,AL444)</f>
        <v/>
      </c>
      <c r="AN444" s="10">
        <v>1</v>
      </c>
      <c r="AO444" s="10">
        <f t="shared" si="5"/>
        <v>1</v>
      </c>
      <c r="AP444" s="11" t="s">
        <v>82</v>
      </c>
      <c r="AQ444" s="11" t="s">
        <v>1264</v>
      </c>
      <c r="AR444" s="11" t="s">
        <v>82</v>
      </c>
    </row>
    <row r="445" spans="1:44" ht="15.75" customHeight="1" x14ac:dyDescent="0.2">
      <c r="A445" s="10" t="s">
        <v>1926</v>
      </c>
      <c r="B445" s="10" t="s">
        <v>939</v>
      </c>
      <c r="C445" s="10" t="s">
        <v>2145</v>
      </c>
      <c r="D445" s="10" t="s">
        <v>940</v>
      </c>
      <c r="E445" s="10" t="s">
        <v>2146</v>
      </c>
      <c r="F445" s="10" t="s">
        <v>1010</v>
      </c>
      <c r="G445" s="10" t="s">
        <v>2147</v>
      </c>
      <c r="H445" s="10" t="s">
        <v>2148</v>
      </c>
      <c r="I445" s="10" t="s">
        <v>82</v>
      </c>
      <c r="J445" s="10"/>
      <c r="K445" s="10"/>
      <c r="L445" s="10" t="s">
        <v>224</v>
      </c>
      <c r="M445" s="10" t="s">
        <v>2149</v>
      </c>
      <c r="N445" s="10" t="s">
        <v>55</v>
      </c>
      <c r="O445" s="10" t="str">
        <f>VLOOKUP(G445,'Sheet 1 (2)'!$H$4:$M$536,6,FALSE)</f>
        <v/>
      </c>
      <c r="P445" s="65" t="s">
        <v>3076</v>
      </c>
      <c r="Q445" s="10"/>
      <c r="R445" s="10" t="s">
        <v>2150</v>
      </c>
      <c r="S445" s="10" t="s">
        <v>55</v>
      </c>
      <c r="T445" s="10" t="str">
        <f>VLOOKUP(G445,'Sheet 1 (2)'!$H$4:$O$536,8,FALSE)</f>
        <v/>
      </c>
      <c r="U445" s="65" t="s">
        <v>3068</v>
      </c>
      <c r="V445" s="10" t="s">
        <v>2142</v>
      </c>
      <c r="W445" s="10" t="s">
        <v>55</v>
      </c>
      <c r="X445" s="10" t="str">
        <f>VLOOKUP(G445,'Sheet 1 (2)'!$H$4:$Q$536,10,FALSE)</f>
        <v/>
      </c>
      <c r="Y445" s="10" t="str">
        <f t="shared" ref="Y445:Y448" si="80">IF(W445&lt;&gt;"",W445,X445)</f>
        <v/>
      </c>
      <c r="Z445" s="10" t="s">
        <v>2151</v>
      </c>
      <c r="AA445" s="10" t="s">
        <v>55</v>
      </c>
      <c r="AB445" s="10" t="str">
        <f>VLOOKUP(G445,'Sheet 1 (2)'!$H$4:$S$536,12,FALSE)</f>
        <v/>
      </c>
      <c r="AC445" s="10" t="s">
        <v>695</v>
      </c>
      <c r="AD445" s="10" t="s">
        <v>55</v>
      </c>
      <c r="AE445" s="10" t="str">
        <f>VLOOKUP(G445,'Sheet 1 (2)'!$H$4:$AF$536,25,FALSE)</f>
        <v/>
      </c>
      <c r="AF445" s="10" t="s">
        <v>2152</v>
      </c>
      <c r="AG445" s="10" t="str">
        <f t="shared" si="77"/>
        <v/>
      </c>
      <c r="AH445" s="10" t="s">
        <v>55</v>
      </c>
      <c r="AI445" s="10" t="str">
        <f>VLOOKUP(G445,'Sheet 1 (2)'!$H$4:$AG$536,26,FALSE)</f>
        <v>NO</v>
      </c>
      <c r="AJ445" s="10" t="s">
        <v>82</v>
      </c>
      <c r="AK445" s="10" t="s">
        <v>55</v>
      </c>
      <c r="AL445" s="10" t="str">
        <f>VLOOKUP(G445,'Sheet 1 (2)'!$H$4:$AH$536,27,FALSE)</f>
        <v>Definir metodología y categoría de establecimiento</v>
      </c>
      <c r="AM445" s="10" t="s">
        <v>3077</v>
      </c>
      <c r="AN445" s="10">
        <v>1</v>
      </c>
      <c r="AO445" s="10">
        <f t="shared" si="5"/>
        <v>1</v>
      </c>
      <c r="AP445" s="11" t="s">
        <v>82</v>
      </c>
      <c r="AQ445" s="11" t="s">
        <v>82</v>
      </c>
      <c r="AR445" s="11" t="s">
        <v>82</v>
      </c>
    </row>
    <row r="446" spans="1:44" ht="15.75" customHeight="1" x14ac:dyDescent="0.2">
      <c r="A446" s="10" t="s">
        <v>1926</v>
      </c>
      <c r="B446" s="10" t="s">
        <v>939</v>
      </c>
      <c r="C446" s="10" t="s">
        <v>2145</v>
      </c>
      <c r="D446" s="10" t="s">
        <v>940</v>
      </c>
      <c r="E446" s="10" t="s">
        <v>2154</v>
      </c>
      <c r="F446" s="10" t="s">
        <v>1011</v>
      </c>
      <c r="G446" s="10" t="s">
        <v>2155</v>
      </c>
      <c r="H446" s="10" t="s">
        <v>2156</v>
      </c>
      <c r="I446" s="10" t="s">
        <v>82</v>
      </c>
      <c r="J446" s="10"/>
      <c r="K446" s="10"/>
      <c r="L446" s="10" t="s">
        <v>224</v>
      </c>
      <c r="M446" s="10" t="s">
        <v>2157</v>
      </c>
      <c r="N446" s="10" t="s">
        <v>55</v>
      </c>
      <c r="O446" s="10" t="str">
        <f>VLOOKUP(G446,'Sheet 1 (2)'!$H$4:$M$536,6,FALSE)</f>
        <v/>
      </c>
      <c r="P446" s="65" t="s">
        <v>3078</v>
      </c>
      <c r="Q446" s="10"/>
      <c r="R446" s="10" t="s">
        <v>2158</v>
      </c>
      <c r="S446" s="10" t="s">
        <v>55</v>
      </c>
      <c r="T446" s="10" t="str">
        <f>VLOOKUP(G446,'Sheet 1 (2)'!$H$4:$O$536,8,FALSE)</f>
        <v/>
      </c>
      <c r="U446" s="65" t="s">
        <v>3068</v>
      </c>
      <c r="V446" s="10" t="s">
        <v>2134</v>
      </c>
      <c r="W446" s="10" t="s">
        <v>55</v>
      </c>
      <c r="X446" s="10" t="str">
        <f>VLOOKUP(G446,'Sheet 1 (2)'!$H$4:$Q$536,10,FALSE)</f>
        <v/>
      </c>
      <c r="Y446" s="10" t="str">
        <f t="shared" si="80"/>
        <v/>
      </c>
      <c r="Z446" s="10" t="s">
        <v>2160</v>
      </c>
      <c r="AA446" s="10" t="s">
        <v>55</v>
      </c>
      <c r="AB446" s="10" t="str">
        <f>VLOOKUP(G446,'Sheet 1 (2)'!$H$4:$S$536,12,FALSE)</f>
        <v/>
      </c>
      <c r="AC446" s="10" t="s">
        <v>695</v>
      </c>
      <c r="AD446" s="10" t="s">
        <v>55</v>
      </c>
      <c r="AE446" s="10" t="str">
        <f>VLOOKUP(G446,'Sheet 1 (2)'!$H$4:$AF$536,25,FALSE)</f>
        <v/>
      </c>
      <c r="AF446" s="10" t="s">
        <v>87</v>
      </c>
      <c r="AG446" s="10" t="str">
        <f t="shared" si="77"/>
        <v/>
      </c>
      <c r="AH446" s="10" t="s">
        <v>55</v>
      </c>
      <c r="AI446" s="10" t="str">
        <f>VLOOKUP(G446,'Sheet 1 (2)'!$H$4:$AG$536,26,FALSE)</f>
        <v>NO</v>
      </c>
      <c r="AJ446" s="10" t="s">
        <v>82</v>
      </c>
      <c r="AK446" s="10" t="s">
        <v>55</v>
      </c>
      <c r="AL446" s="10" t="str">
        <f>VLOOKUP(G446,'Sheet 1 (2)'!$H$4:$AH$536,27,FALSE)</f>
        <v>Definir metodología y categoría de establecimiento</v>
      </c>
      <c r="AM446" s="10"/>
      <c r="AN446" s="10">
        <v>1</v>
      </c>
      <c r="AO446" s="10">
        <f t="shared" si="5"/>
        <v>1</v>
      </c>
      <c r="AP446" s="11" t="s">
        <v>82</v>
      </c>
      <c r="AQ446" s="11" t="s">
        <v>82</v>
      </c>
      <c r="AR446" s="11" t="s">
        <v>82</v>
      </c>
    </row>
    <row r="447" spans="1:44" ht="15.75" customHeight="1" x14ac:dyDescent="0.2">
      <c r="A447" s="10" t="s">
        <v>1926</v>
      </c>
      <c r="B447" s="10" t="s">
        <v>939</v>
      </c>
      <c r="C447" s="10" t="s">
        <v>2145</v>
      </c>
      <c r="D447" s="10" t="s">
        <v>940</v>
      </c>
      <c r="E447" s="10" t="s">
        <v>2161</v>
      </c>
      <c r="F447" s="10" t="s">
        <v>1014</v>
      </c>
      <c r="G447" s="10" t="s">
        <v>2163</v>
      </c>
      <c r="H447" s="10" t="s">
        <v>2164</v>
      </c>
      <c r="I447" s="10" t="s">
        <v>82</v>
      </c>
      <c r="J447" s="10"/>
      <c r="K447" s="10"/>
      <c r="L447" s="10" t="s">
        <v>224</v>
      </c>
      <c r="M447" s="10" t="s">
        <v>2165</v>
      </c>
      <c r="N447" s="10" t="s">
        <v>55</v>
      </c>
      <c r="O447" s="10" t="str">
        <f>VLOOKUP(G447,'Sheet 1 (2)'!$H$4:$M$536,6,FALSE)</f>
        <v/>
      </c>
      <c r="P447" s="65" t="s">
        <v>3080</v>
      </c>
      <c r="Q447" s="10"/>
      <c r="R447" s="10" t="s">
        <v>2166</v>
      </c>
      <c r="S447" s="10" t="s">
        <v>55</v>
      </c>
      <c r="T447" s="10" t="str">
        <f>VLOOKUP(G447,'Sheet 1 (2)'!$H$4:$O$536,8,FALSE)</f>
        <v/>
      </c>
      <c r="U447" s="65" t="s">
        <v>3068</v>
      </c>
      <c r="V447" s="10" t="s">
        <v>2134</v>
      </c>
      <c r="W447" s="10" t="s">
        <v>55</v>
      </c>
      <c r="X447" s="10" t="str">
        <f>VLOOKUP(G447,'Sheet 1 (2)'!$H$4:$Q$536,10,FALSE)</f>
        <v/>
      </c>
      <c r="Y447" s="10" t="str">
        <f t="shared" si="80"/>
        <v/>
      </c>
      <c r="Z447" s="10" t="s">
        <v>3083</v>
      </c>
      <c r="AA447" s="10" t="s">
        <v>55</v>
      </c>
      <c r="AB447" s="10" t="str">
        <f>VLOOKUP(G447,'Sheet 1 (2)'!$H$4:$S$536,12,FALSE)</f>
        <v/>
      </c>
      <c r="AC447" s="10" t="s">
        <v>695</v>
      </c>
      <c r="AD447" s="10" t="s">
        <v>55</v>
      </c>
      <c r="AE447" s="10" t="str">
        <f>VLOOKUP(G447,'Sheet 1 (2)'!$H$4:$AF$536,25,FALSE)</f>
        <v/>
      </c>
      <c r="AF447" s="10" t="s">
        <v>2168</v>
      </c>
      <c r="AG447" s="10" t="str">
        <f t="shared" si="77"/>
        <v/>
      </c>
      <c r="AH447" s="10" t="s">
        <v>55</v>
      </c>
      <c r="AI447" s="10" t="str">
        <f>VLOOKUP(G447,'Sheet 1 (2)'!$H$4:$AG$536,26,FALSE)</f>
        <v>NO</v>
      </c>
      <c r="AJ447" s="10" t="s">
        <v>82</v>
      </c>
      <c r="AK447" s="10" t="s">
        <v>55</v>
      </c>
      <c r="AL447" s="10" t="str">
        <f>VLOOKUP(G447,'Sheet 1 (2)'!$H$4:$AH$536,27,FALSE)</f>
        <v>Definir metodología y categoría de establecimiento</v>
      </c>
      <c r="AM447" s="10"/>
      <c r="AN447" s="10">
        <v>1</v>
      </c>
      <c r="AO447" s="10">
        <f t="shared" si="5"/>
        <v>1</v>
      </c>
      <c r="AP447" s="11" t="s">
        <v>82</v>
      </c>
      <c r="AQ447" s="11" t="s">
        <v>1264</v>
      </c>
      <c r="AR447" s="11" t="s">
        <v>82</v>
      </c>
    </row>
    <row r="448" spans="1:44" ht="15.75" customHeight="1" x14ac:dyDescent="0.2">
      <c r="A448" s="10" t="s">
        <v>1926</v>
      </c>
      <c r="B448" s="10" t="s">
        <v>939</v>
      </c>
      <c r="C448" s="10" t="s">
        <v>2169</v>
      </c>
      <c r="D448" s="10" t="s">
        <v>970</v>
      </c>
      <c r="E448" s="10" t="s">
        <v>2170</v>
      </c>
      <c r="F448" s="10" t="s">
        <v>1054</v>
      </c>
      <c r="G448" s="10" t="s">
        <v>2172</v>
      </c>
      <c r="H448" s="10" t="s">
        <v>2174</v>
      </c>
      <c r="I448" s="10" t="s">
        <v>82</v>
      </c>
      <c r="J448" s="10"/>
      <c r="K448" s="10"/>
      <c r="L448" s="10" t="s">
        <v>224</v>
      </c>
      <c r="M448" s="10" t="s">
        <v>2175</v>
      </c>
      <c r="N448" s="10" t="s">
        <v>55</v>
      </c>
      <c r="O448" s="10" t="str">
        <f>VLOOKUP(G448,'Sheet 1 (2)'!$H$4:$M$536,6,FALSE)</f>
        <v/>
      </c>
      <c r="P448" s="65" t="s">
        <v>3086</v>
      </c>
      <c r="Q448" s="10"/>
      <c r="R448" s="10" t="s">
        <v>2176</v>
      </c>
      <c r="S448" s="10" t="s">
        <v>55</v>
      </c>
      <c r="T448" s="10" t="str">
        <f>VLOOKUP(G448,'Sheet 1 (2)'!$H$4:$O$536,8,FALSE)</f>
        <v/>
      </c>
      <c r="U448" s="65" t="s">
        <v>3087</v>
      </c>
      <c r="V448" s="10" t="s">
        <v>2142</v>
      </c>
      <c r="W448" s="10" t="s">
        <v>55</v>
      </c>
      <c r="X448" s="10" t="str">
        <f>VLOOKUP(G448,'Sheet 1 (2)'!$H$4:$Q$536,10,FALSE)</f>
        <v/>
      </c>
      <c r="Y448" s="10" t="str">
        <f t="shared" si="80"/>
        <v/>
      </c>
      <c r="Z448" s="10" t="s">
        <v>2178</v>
      </c>
      <c r="AA448" s="10" t="s">
        <v>55</v>
      </c>
      <c r="AB448" s="10" t="str">
        <f>VLOOKUP(G448,'Sheet 1 (2)'!$H$4:$S$536,12,FALSE)</f>
        <v/>
      </c>
      <c r="AC448" s="10" t="s">
        <v>695</v>
      </c>
      <c r="AD448" s="10" t="s">
        <v>55</v>
      </c>
      <c r="AE448" s="10" t="str">
        <f>VLOOKUP(G448,'Sheet 1 (2)'!$H$4:$AF$536,25,FALSE)</f>
        <v/>
      </c>
      <c r="AF448" s="10" t="s">
        <v>87</v>
      </c>
      <c r="AG448" s="10" t="str">
        <f t="shared" si="77"/>
        <v/>
      </c>
      <c r="AH448" s="10" t="s">
        <v>55</v>
      </c>
      <c r="AI448" s="10" t="str">
        <f>VLOOKUP(G448,'Sheet 1 (2)'!$H$4:$AG$536,26,FALSE)</f>
        <v>NO</v>
      </c>
      <c r="AJ448" s="10" t="s">
        <v>82</v>
      </c>
      <c r="AK448" s="10" t="s">
        <v>55</v>
      </c>
      <c r="AL448" s="10"/>
      <c r="AM448" s="10"/>
      <c r="AN448" s="10">
        <v>1</v>
      </c>
      <c r="AO448" s="10">
        <f t="shared" si="5"/>
        <v>1</v>
      </c>
      <c r="AP448" s="11" t="s">
        <v>82</v>
      </c>
      <c r="AQ448" s="11" t="s">
        <v>82</v>
      </c>
      <c r="AR448" s="11" t="s">
        <v>82</v>
      </c>
    </row>
    <row r="449" spans="1:44" ht="15.75" customHeight="1" x14ac:dyDescent="0.2">
      <c r="A449" s="10" t="s">
        <v>1926</v>
      </c>
      <c r="B449" s="10" t="s">
        <v>939</v>
      </c>
      <c r="C449" s="10" t="s">
        <v>2169</v>
      </c>
      <c r="D449" s="10" t="s">
        <v>970</v>
      </c>
      <c r="E449" s="10">
        <v>5006006</v>
      </c>
      <c r="F449" s="10" t="s">
        <v>3090</v>
      </c>
      <c r="G449" s="10">
        <v>81601</v>
      </c>
      <c r="H449" s="10" t="s">
        <v>3091</v>
      </c>
      <c r="I449" s="10" t="s">
        <v>82</v>
      </c>
      <c r="J449" s="10"/>
      <c r="K449" s="10" t="s">
        <v>82</v>
      </c>
      <c r="L449" s="10" t="s">
        <v>224</v>
      </c>
      <c r="M449" s="10"/>
      <c r="N449" s="10"/>
      <c r="O449" s="10"/>
      <c r="P449" s="63" t="s">
        <v>3094</v>
      </c>
      <c r="Q449" s="10"/>
      <c r="R449" s="10"/>
      <c r="S449" s="10"/>
      <c r="T449" s="10"/>
      <c r="U449" s="63" t="s">
        <v>3095</v>
      </c>
      <c r="V449" s="10"/>
      <c r="W449" s="10"/>
      <c r="X449" s="10"/>
      <c r="Y449" s="10"/>
      <c r="Z449" s="10"/>
      <c r="AA449" s="10"/>
      <c r="AB449" s="10"/>
      <c r="AC449" s="10" t="s">
        <v>695</v>
      </c>
      <c r="AD449" s="10"/>
      <c r="AE449" s="10"/>
      <c r="AF449" s="10"/>
      <c r="AG449" s="10"/>
      <c r="AH449" s="10"/>
      <c r="AI449" s="10"/>
      <c r="AJ449" s="10" t="s">
        <v>82</v>
      </c>
      <c r="AK449" s="10"/>
      <c r="AL449" s="10"/>
      <c r="AM449" s="10"/>
      <c r="AN449" s="10"/>
      <c r="AO449" s="10">
        <f t="shared" si="5"/>
        <v>1</v>
      </c>
      <c r="AP449" s="11" t="s">
        <v>82</v>
      </c>
      <c r="AQ449" s="11" t="s">
        <v>3096</v>
      </c>
      <c r="AR449" s="11" t="s">
        <v>82</v>
      </c>
    </row>
    <row r="450" spans="1:44" ht="15.75" customHeight="1" x14ac:dyDescent="0.2">
      <c r="A450" s="10" t="s">
        <v>1926</v>
      </c>
      <c r="B450" s="10" t="s">
        <v>939</v>
      </c>
      <c r="C450" s="10" t="s">
        <v>2188</v>
      </c>
      <c r="D450" s="10" t="s">
        <v>972</v>
      </c>
      <c r="E450" s="10" t="s">
        <v>2189</v>
      </c>
      <c r="F450" s="10" t="s">
        <v>1062</v>
      </c>
      <c r="G450" s="10" t="s">
        <v>2190</v>
      </c>
      <c r="H450" s="10" t="s">
        <v>2191</v>
      </c>
      <c r="I450" s="10" t="s">
        <v>82</v>
      </c>
      <c r="J450" s="10"/>
      <c r="K450" s="10"/>
      <c r="L450" s="10" t="s">
        <v>224</v>
      </c>
      <c r="M450" s="10" t="s">
        <v>2192</v>
      </c>
      <c r="N450" s="10" t="s">
        <v>55</v>
      </c>
      <c r="O450" s="10" t="str">
        <f>VLOOKUP(G450,'Sheet 1 (2)'!$H$4:$M$536,6,FALSE)</f>
        <v/>
      </c>
      <c r="P450" s="65" t="s">
        <v>3099</v>
      </c>
      <c r="Q450" s="10"/>
      <c r="R450" s="10" t="s">
        <v>2194</v>
      </c>
      <c r="S450" s="10" t="s">
        <v>55</v>
      </c>
      <c r="T450" s="10" t="str">
        <f>VLOOKUP(G450,'Sheet 1 (2)'!$H$4:$O$536,8,FALSE)</f>
        <v/>
      </c>
      <c r="U450" s="65" t="s">
        <v>3087</v>
      </c>
      <c r="V450" s="10" t="s">
        <v>2142</v>
      </c>
      <c r="W450" s="10" t="s">
        <v>55</v>
      </c>
      <c r="X450" s="10" t="str">
        <f>VLOOKUP(G450,'Sheet 1 (2)'!$H$4:$Q$536,10,FALSE)</f>
        <v/>
      </c>
      <c r="Y450" s="10" t="str">
        <f t="shared" ref="Y450:Y453" si="81">IF(W450&lt;&gt;"",W450,X450)</f>
        <v/>
      </c>
      <c r="Z450" s="10" t="s">
        <v>2195</v>
      </c>
      <c r="AA450" s="10" t="s">
        <v>55</v>
      </c>
      <c r="AB450" s="10" t="str">
        <f>VLOOKUP(G450,'Sheet 1 (2)'!$H$4:$S$536,12,FALSE)</f>
        <v/>
      </c>
      <c r="AC450" s="10" t="s">
        <v>695</v>
      </c>
      <c r="AD450" s="10" t="s">
        <v>55</v>
      </c>
      <c r="AE450" s="10" t="str">
        <f>VLOOKUP(G450,'Sheet 1 (2)'!$H$4:$AF$536,25,FALSE)</f>
        <v/>
      </c>
      <c r="AF450" s="10" t="s">
        <v>87</v>
      </c>
      <c r="AG450" s="10" t="str">
        <f t="shared" ref="AG450:AG492" si="82">IF(AD450&lt;&gt;"",AD450,AE450)</f>
        <v/>
      </c>
      <c r="AH450" s="10" t="s">
        <v>55</v>
      </c>
      <c r="AI450" s="10" t="str">
        <f>VLOOKUP(G450,'Sheet 1 (2)'!$H$4:$AG$536,26,FALSE)</f>
        <v>NO</v>
      </c>
      <c r="AJ450" s="10" t="s">
        <v>82</v>
      </c>
      <c r="AK450" s="10" t="s">
        <v>55</v>
      </c>
      <c r="AL450" s="10"/>
      <c r="AM450" s="10">
        <f t="shared" ref="AM450:AM453" si="83">IF(AK450&lt;&gt;"",AK450,AL450)</f>
        <v>0</v>
      </c>
      <c r="AN450" s="10">
        <v>1</v>
      </c>
      <c r="AO450" s="10">
        <f t="shared" si="5"/>
        <v>1</v>
      </c>
      <c r="AP450" s="11" t="s">
        <v>82</v>
      </c>
      <c r="AQ450" s="11" t="s">
        <v>82</v>
      </c>
      <c r="AR450" s="11" t="s">
        <v>82</v>
      </c>
    </row>
    <row r="451" spans="1:44" ht="15.75" customHeight="1" x14ac:dyDescent="0.2">
      <c r="A451" s="10" t="s">
        <v>1926</v>
      </c>
      <c r="B451" s="10" t="s">
        <v>939</v>
      </c>
      <c r="C451" s="10" t="s">
        <v>2188</v>
      </c>
      <c r="D451" s="10" t="s">
        <v>972</v>
      </c>
      <c r="E451" s="10" t="s">
        <v>2196</v>
      </c>
      <c r="F451" s="10" t="s">
        <v>1064</v>
      </c>
      <c r="G451" s="10" t="s">
        <v>2197</v>
      </c>
      <c r="H451" s="10" t="s">
        <v>2198</v>
      </c>
      <c r="I451" s="10" t="s">
        <v>82</v>
      </c>
      <c r="J451" s="10"/>
      <c r="K451" s="10"/>
      <c r="L451" s="10" t="s">
        <v>224</v>
      </c>
      <c r="M451" s="10" t="s">
        <v>2200</v>
      </c>
      <c r="N451" s="10" t="s">
        <v>55</v>
      </c>
      <c r="O451" s="10" t="str">
        <f>VLOOKUP(G451,'Sheet 1 (2)'!$H$4:$M$536,6,FALSE)</f>
        <v/>
      </c>
      <c r="P451" s="65" t="s">
        <v>3103</v>
      </c>
      <c r="Q451" s="10"/>
      <c r="R451" s="10" t="s">
        <v>2201</v>
      </c>
      <c r="S451" s="10" t="s">
        <v>55</v>
      </c>
      <c r="T451" s="10" t="str">
        <f>VLOOKUP(G451,'Sheet 1 (2)'!$H$4:$O$536,8,FALSE)</f>
        <v/>
      </c>
      <c r="U451" s="65" t="s">
        <v>3087</v>
      </c>
      <c r="V451" s="10" t="s">
        <v>2142</v>
      </c>
      <c r="W451" s="10" t="s">
        <v>55</v>
      </c>
      <c r="X451" s="10" t="str">
        <f>VLOOKUP(G451,'Sheet 1 (2)'!$H$4:$Q$536,10,FALSE)</f>
        <v/>
      </c>
      <c r="Y451" s="10" t="str">
        <f t="shared" si="81"/>
        <v/>
      </c>
      <c r="Z451" s="10" t="s">
        <v>2203</v>
      </c>
      <c r="AA451" s="10" t="s">
        <v>55</v>
      </c>
      <c r="AB451" s="10" t="str">
        <f>VLOOKUP(G451,'Sheet 1 (2)'!$H$4:$S$536,12,FALSE)</f>
        <v/>
      </c>
      <c r="AC451" s="10" t="s">
        <v>695</v>
      </c>
      <c r="AD451" s="10" t="s">
        <v>55</v>
      </c>
      <c r="AE451" s="10" t="str">
        <f>VLOOKUP(G451,'Sheet 1 (2)'!$H$4:$AF$536,25,FALSE)</f>
        <v/>
      </c>
      <c r="AF451" s="10" t="s">
        <v>87</v>
      </c>
      <c r="AG451" s="10" t="str">
        <f t="shared" si="82"/>
        <v/>
      </c>
      <c r="AH451" s="10" t="s">
        <v>55</v>
      </c>
      <c r="AI451" s="10" t="str">
        <f>VLOOKUP(G451,'Sheet 1 (2)'!$H$4:$AG$536,26,FALSE)</f>
        <v>NO</v>
      </c>
      <c r="AJ451" s="10" t="s">
        <v>82</v>
      </c>
      <c r="AK451" s="10" t="s">
        <v>55</v>
      </c>
      <c r="AL451" s="10"/>
      <c r="AM451" s="10">
        <f t="shared" si="83"/>
        <v>0</v>
      </c>
      <c r="AN451" s="10">
        <v>1</v>
      </c>
      <c r="AO451" s="10">
        <f t="shared" si="5"/>
        <v>1</v>
      </c>
      <c r="AP451" s="11" t="s">
        <v>82</v>
      </c>
      <c r="AQ451" s="11" t="s">
        <v>2000</v>
      </c>
      <c r="AR451" s="11" t="s">
        <v>82</v>
      </c>
    </row>
    <row r="452" spans="1:44" ht="15.75" customHeight="1" x14ac:dyDescent="0.2">
      <c r="A452" s="10" t="s">
        <v>1926</v>
      </c>
      <c r="B452" s="10" t="s">
        <v>939</v>
      </c>
      <c r="C452" s="10" t="s">
        <v>2188</v>
      </c>
      <c r="D452" s="10" t="s">
        <v>972</v>
      </c>
      <c r="E452" s="10" t="s">
        <v>2204</v>
      </c>
      <c r="F452" s="10" t="s">
        <v>1065</v>
      </c>
      <c r="G452" s="10" t="s">
        <v>2205</v>
      </c>
      <c r="H452" s="10" t="s">
        <v>2206</v>
      </c>
      <c r="I452" s="10" t="s">
        <v>82</v>
      </c>
      <c r="J452" s="10"/>
      <c r="K452" s="10"/>
      <c r="L452" s="10" t="s">
        <v>224</v>
      </c>
      <c r="M452" s="10" t="s">
        <v>2207</v>
      </c>
      <c r="N452" s="10" t="s">
        <v>55</v>
      </c>
      <c r="O452" s="10" t="str">
        <f>VLOOKUP(G452,'Sheet 1 (2)'!$H$4:$M$536,6,FALSE)</f>
        <v/>
      </c>
      <c r="P452" s="65" t="s">
        <v>3105</v>
      </c>
      <c r="Q452" s="10"/>
      <c r="R452" s="10" t="s">
        <v>2209</v>
      </c>
      <c r="S452" s="10" t="s">
        <v>55</v>
      </c>
      <c r="T452" s="10" t="str">
        <f>VLOOKUP(G452,'Sheet 1 (2)'!$H$4:$O$536,8,FALSE)</f>
        <v/>
      </c>
      <c r="U452" s="65" t="s">
        <v>3087</v>
      </c>
      <c r="V452" s="10" t="s">
        <v>2142</v>
      </c>
      <c r="W452" s="10" t="s">
        <v>55</v>
      </c>
      <c r="X452" s="10" t="str">
        <f>VLOOKUP(G452,'Sheet 1 (2)'!$H$4:$Q$536,10,FALSE)</f>
        <v/>
      </c>
      <c r="Y452" s="10" t="str">
        <f t="shared" si="81"/>
        <v/>
      </c>
      <c r="Z452" s="10" t="s">
        <v>2210</v>
      </c>
      <c r="AA452" s="10" t="s">
        <v>55</v>
      </c>
      <c r="AB452" s="10" t="str">
        <f>VLOOKUP(G452,'Sheet 1 (2)'!$H$4:$S$536,12,FALSE)</f>
        <v/>
      </c>
      <c r="AC452" s="10" t="s">
        <v>695</v>
      </c>
      <c r="AD452" s="10" t="s">
        <v>55</v>
      </c>
      <c r="AE452" s="10" t="str">
        <f>VLOOKUP(G452,'Sheet 1 (2)'!$H$4:$AF$536,25,FALSE)</f>
        <v/>
      </c>
      <c r="AF452" s="10" t="s">
        <v>87</v>
      </c>
      <c r="AG452" s="10" t="str">
        <f t="shared" si="82"/>
        <v/>
      </c>
      <c r="AH452" s="10" t="s">
        <v>55</v>
      </c>
      <c r="AI452" s="10" t="str">
        <f>VLOOKUP(G452,'Sheet 1 (2)'!$H$4:$AG$536,26,FALSE)</f>
        <v>NO</v>
      </c>
      <c r="AJ452" s="10" t="s">
        <v>82</v>
      </c>
      <c r="AK452" s="10" t="s">
        <v>55</v>
      </c>
      <c r="AL452" s="10"/>
      <c r="AM452" s="10">
        <f t="shared" si="83"/>
        <v>0</v>
      </c>
      <c r="AN452" s="10">
        <v>1</v>
      </c>
      <c r="AO452" s="10">
        <f t="shared" si="5"/>
        <v>1</v>
      </c>
      <c r="AP452" s="11" t="s">
        <v>82</v>
      </c>
      <c r="AQ452" s="11" t="s">
        <v>82</v>
      </c>
      <c r="AR452" s="11" t="s">
        <v>82</v>
      </c>
    </row>
    <row r="453" spans="1:44" ht="15.75" customHeight="1" x14ac:dyDescent="0.2">
      <c r="A453" s="10" t="s">
        <v>1926</v>
      </c>
      <c r="B453" s="10" t="s">
        <v>939</v>
      </c>
      <c r="C453" s="10" t="s">
        <v>1927</v>
      </c>
      <c r="D453" s="10" t="s">
        <v>973</v>
      </c>
      <c r="E453" s="10" t="s">
        <v>2211</v>
      </c>
      <c r="F453" s="10" t="s">
        <v>1067</v>
      </c>
      <c r="G453" s="10" t="s">
        <v>2212</v>
      </c>
      <c r="H453" s="10" t="s">
        <v>2213</v>
      </c>
      <c r="I453" s="10" t="s">
        <v>82</v>
      </c>
      <c r="J453" s="10"/>
      <c r="K453" s="10"/>
      <c r="L453" s="10" t="s">
        <v>493</v>
      </c>
      <c r="M453" s="10" t="s">
        <v>2214</v>
      </c>
      <c r="N453" s="10" t="s">
        <v>55</v>
      </c>
      <c r="O453" s="10" t="str">
        <f>VLOOKUP(G453,'Sheet 1 (2)'!$H$4:$M$536,6,FALSE)</f>
        <v/>
      </c>
      <c r="P453" s="63" t="s">
        <v>3107</v>
      </c>
      <c r="Q453" s="10"/>
      <c r="R453" s="10" t="s">
        <v>2142</v>
      </c>
      <c r="S453" s="10" t="s">
        <v>55</v>
      </c>
      <c r="T453" s="10" t="str">
        <f>VLOOKUP(G453,'Sheet 1 (2)'!$H$4:$O$536,8,FALSE)</f>
        <v/>
      </c>
      <c r="U453" s="10" t="str">
        <f>IF(S453&lt;&gt;"",S453,T453)</f>
        <v/>
      </c>
      <c r="V453" s="10" t="s">
        <v>1932</v>
      </c>
      <c r="W453" s="10" t="s">
        <v>55</v>
      </c>
      <c r="X453" s="10" t="str">
        <f>VLOOKUP(G453,'Sheet 1 (2)'!$H$4:$Q$536,10,FALSE)</f>
        <v/>
      </c>
      <c r="Y453" s="10" t="str">
        <f t="shared" si="81"/>
        <v/>
      </c>
      <c r="Z453" s="10" t="s">
        <v>2216</v>
      </c>
      <c r="AA453" s="10" t="s">
        <v>55</v>
      </c>
      <c r="AB453" s="10" t="str">
        <f>VLOOKUP(G453,'Sheet 1 (2)'!$H$4:$S$536,12,FALSE)</f>
        <v/>
      </c>
      <c r="AC453" s="10" t="str">
        <f>IF(AA453&lt;&gt;"",AA453,AB453)</f>
        <v/>
      </c>
      <c r="AD453" s="10" t="s">
        <v>55</v>
      </c>
      <c r="AE453" s="10" t="str">
        <f>VLOOKUP(G453,'Sheet 1 (2)'!$H$4:$AF$536,25,FALSE)</f>
        <v/>
      </c>
      <c r="AF453" s="10" t="s">
        <v>411</v>
      </c>
      <c r="AG453" s="10" t="str">
        <f t="shared" si="82"/>
        <v/>
      </c>
      <c r="AH453" s="10" t="s">
        <v>55</v>
      </c>
      <c r="AI453" s="10" t="str">
        <f>VLOOKUP(G453,'Sheet 1 (2)'!$H$4:$AG$536,26,FALSE)</f>
        <v>SI</v>
      </c>
      <c r="AJ453" s="10" t="s">
        <v>82</v>
      </c>
      <c r="AK453" s="10" t="s">
        <v>55</v>
      </c>
      <c r="AL453" s="10" t="str">
        <f>VLOOKUP(G453,'Sheet 1 (2)'!$H$4:$AH$536,27,FALSE)</f>
        <v/>
      </c>
      <c r="AM453" s="10" t="str">
        <f t="shared" si="83"/>
        <v/>
      </c>
      <c r="AN453" s="10">
        <v>1</v>
      </c>
      <c r="AO453" s="10">
        <f t="shared" si="5"/>
        <v>1</v>
      </c>
      <c r="AP453" s="11" t="s">
        <v>82</v>
      </c>
      <c r="AQ453" s="11" t="s">
        <v>82</v>
      </c>
      <c r="AR453" s="11"/>
    </row>
    <row r="454" spans="1:44" ht="15.75" customHeight="1" x14ac:dyDescent="0.25">
      <c r="A454" s="10" t="s">
        <v>1926</v>
      </c>
      <c r="B454" s="10" t="s">
        <v>939</v>
      </c>
      <c r="C454" s="10" t="s">
        <v>2217</v>
      </c>
      <c r="D454" s="10" t="s">
        <v>943</v>
      </c>
      <c r="E454" s="10" t="s">
        <v>2218</v>
      </c>
      <c r="F454" s="10" t="s">
        <v>1018</v>
      </c>
      <c r="G454" s="10" t="s">
        <v>2219</v>
      </c>
      <c r="H454" s="10" t="s">
        <v>2220</v>
      </c>
      <c r="I454" s="10" t="s">
        <v>82</v>
      </c>
      <c r="J454" s="10"/>
      <c r="K454" s="10"/>
      <c r="L454" s="10" t="s">
        <v>1561</v>
      </c>
      <c r="M454" s="10" t="s">
        <v>2221</v>
      </c>
      <c r="N454" s="10" t="s">
        <v>55</v>
      </c>
      <c r="O454" s="10" t="str">
        <f>VLOOKUP(G454,'Sheet 1 (2)'!$H$4:$M$536,6,FALSE)</f>
        <v>Hospital e institutos
10 % adicional al número de mujeres con diagnóstico presuntivo de cáncer de cuello uterino atendidos de acuerdo a la capacidad resolutiva durante el año anterior; por referencia y/o demanda, debidamente registrados. En cuanto a los casos anormales (sexo opuesto) considerar el 80% del año anterior</v>
      </c>
      <c r="P454" s="66" t="s">
        <v>3108</v>
      </c>
      <c r="Q454" s="10"/>
      <c r="R454" s="10" t="s">
        <v>2223</v>
      </c>
      <c r="S454" s="10" t="s">
        <v>55</v>
      </c>
      <c r="T454" s="10" t="str">
        <f>VLOOKUP(G454,'Sheet 1 (2)'!$H$4:$O$536,8,FALSE)</f>
        <v/>
      </c>
      <c r="U454" s="67" t="s">
        <v>264</v>
      </c>
      <c r="V454" s="10" t="s">
        <v>2224</v>
      </c>
      <c r="W454" s="10" t="s">
        <v>55</v>
      </c>
      <c r="X454" s="10" t="str">
        <f>VLOOKUP(G454,'Sheet 1 (2)'!$H$4:$Q$536,10,FALSE)</f>
        <v/>
      </c>
      <c r="Y454" s="10" t="s">
        <v>3073</v>
      </c>
      <c r="Z454" s="10" t="s">
        <v>2225</v>
      </c>
      <c r="AA454" s="10" t="s">
        <v>55</v>
      </c>
      <c r="AB454" s="10" t="str">
        <f>VLOOKUP(G454,'Sheet 1 (2)'!$H$4:$S$536,12,FALSE)</f>
        <v/>
      </c>
      <c r="AC454" s="10" t="s">
        <v>3109</v>
      </c>
      <c r="AD454" s="10" t="s">
        <v>55</v>
      </c>
      <c r="AE454" s="10" t="str">
        <f>VLOOKUP(G454,'Sheet 1 (2)'!$H$4:$AF$536,25,FALSE)</f>
        <v/>
      </c>
      <c r="AF454" s="10" t="s">
        <v>187</v>
      </c>
      <c r="AG454" s="10" t="str">
        <f t="shared" si="82"/>
        <v/>
      </c>
      <c r="AH454" s="10" t="s">
        <v>55</v>
      </c>
      <c r="AI454" s="10" t="str">
        <f>VLOOKUP(G454,'Sheet 1 (2)'!$H$4:$AG$536,26,FALSE)</f>
        <v>SI</v>
      </c>
      <c r="AJ454" s="10" t="s">
        <v>82</v>
      </c>
      <c r="AK454" s="10" t="s">
        <v>55</v>
      </c>
      <c r="AL454" s="10" t="str">
        <f>VLOOKUP(G454,'Sheet 1 (2)'!$H$4:$AH$536,27,FALSE)</f>
        <v/>
      </c>
      <c r="AM454" s="45"/>
      <c r="AN454" s="10">
        <v>1</v>
      </c>
      <c r="AO454" s="10">
        <f t="shared" si="5"/>
        <v>1</v>
      </c>
      <c r="AP454" s="11" t="s">
        <v>82</v>
      </c>
      <c r="AQ454" s="11" t="s">
        <v>3096</v>
      </c>
      <c r="AR454" s="11" t="s">
        <v>82</v>
      </c>
    </row>
    <row r="455" spans="1:44" ht="251.25" customHeight="1" x14ac:dyDescent="0.2">
      <c r="A455" s="10" t="s">
        <v>1926</v>
      </c>
      <c r="B455" s="10" t="s">
        <v>939</v>
      </c>
      <c r="C455" s="10" t="s">
        <v>2217</v>
      </c>
      <c r="D455" s="10" t="s">
        <v>943</v>
      </c>
      <c r="E455" s="10" t="s">
        <v>2226</v>
      </c>
      <c r="F455" s="10" t="s">
        <v>1019</v>
      </c>
      <c r="G455" s="10" t="s">
        <v>2227</v>
      </c>
      <c r="H455" s="10" t="s">
        <v>2228</v>
      </c>
      <c r="I455" s="10" t="s">
        <v>82</v>
      </c>
      <c r="J455" s="10"/>
      <c r="K455" s="10"/>
      <c r="L455" s="10" t="s">
        <v>1632</v>
      </c>
      <c r="M455" s="10" t="s">
        <v>2229</v>
      </c>
      <c r="N455" s="10" t="s">
        <v>55</v>
      </c>
      <c r="O455" s="10" t="str">
        <f>VLOOKUP(G455,'Sheet 1 (2)'!$H$4:$M$536,6,FALSE)</f>
        <v/>
      </c>
      <c r="P455" s="63" t="s">
        <v>3110</v>
      </c>
      <c r="Q455" s="10"/>
      <c r="R455" s="10" t="s">
        <v>2230</v>
      </c>
      <c r="S455" s="10" t="s">
        <v>55</v>
      </c>
      <c r="T455" s="10" t="str">
        <f>VLOOKUP(G455,'Sheet 1 (2)'!$H$4:$O$536,8,FALSE)</f>
        <v/>
      </c>
      <c r="U455" s="10" t="s">
        <v>264</v>
      </c>
      <c r="V455" s="10" t="s">
        <v>2232</v>
      </c>
      <c r="W455" s="10" t="s">
        <v>55</v>
      </c>
      <c r="X455" s="10" t="str">
        <f>VLOOKUP(G455,'Sheet 1 (2)'!$H$4:$Q$536,10,FALSE)</f>
        <v/>
      </c>
      <c r="Y455" s="10" t="s">
        <v>3073</v>
      </c>
      <c r="Z455" s="10" t="s">
        <v>2233</v>
      </c>
      <c r="AA455" s="10" t="s">
        <v>55</v>
      </c>
      <c r="AB455" s="10" t="str">
        <f>VLOOKUP(G455,'Sheet 1 (2)'!$H$4:$S$536,12,FALSE)</f>
        <v/>
      </c>
      <c r="AC455" s="10" t="s">
        <v>3109</v>
      </c>
      <c r="AD455" s="10" t="s">
        <v>55</v>
      </c>
      <c r="AE455" s="10" t="str">
        <f>VLOOKUP(G455,'Sheet 1 (2)'!$H$4:$AF$536,25,FALSE)</f>
        <v/>
      </c>
      <c r="AF455" s="10" t="s">
        <v>663</v>
      </c>
      <c r="AG455" s="10" t="str">
        <f t="shared" si="82"/>
        <v/>
      </c>
      <c r="AH455" s="10" t="s">
        <v>55</v>
      </c>
      <c r="AI455" s="10" t="str">
        <f>VLOOKUP(G455,'Sheet 1 (2)'!$H$4:$AG$536,26,FALSE)</f>
        <v>SI</v>
      </c>
      <c r="AJ455" s="10" t="s">
        <v>82</v>
      </c>
      <c r="AK455" s="10" t="s">
        <v>55</v>
      </c>
      <c r="AL455" s="10" t="str">
        <f>VLOOKUP(G455,'Sheet 1 (2)'!$H$4:$AH$536,27,FALSE)</f>
        <v/>
      </c>
      <c r="AM455" s="45"/>
      <c r="AN455" s="10">
        <v>1</v>
      </c>
      <c r="AO455" s="10">
        <f t="shared" si="5"/>
        <v>1</v>
      </c>
      <c r="AP455" s="11" t="s">
        <v>82</v>
      </c>
      <c r="AQ455" s="11" t="s">
        <v>82</v>
      </c>
      <c r="AR455" s="11" t="s">
        <v>82</v>
      </c>
    </row>
    <row r="456" spans="1:44" ht="289.5" customHeight="1" x14ac:dyDescent="0.2">
      <c r="A456" s="10" t="s">
        <v>1926</v>
      </c>
      <c r="B456" s="10" t="s">
        <v>939</v>
      </c>
      <c r="C456" s="10" t="s">
        <v>2234</v>
      </c>
      <c r="D456" s="10" t="s">
        <v>945</v>
      </c>
      <c r="E456" s="10" t="s">
        <v>2235</v>
      </c>
      <c r="F456" s="10" t="s">
        <v>1023</v>
      </c>
      <c r="G456" s="10" t="s">
        <v>2236</v>
      </c>
      <c r="H456" s="10" t="s">
        <v>2237</v>
      </c>
      <c r="I456" s="10" t="s">
        <v>82</v>
      </c>
      <c r="J456" s="10"/>
      <c r="K456" s="10"/>
      <c r="L456" s="10" t="s">
        <v>1561</v>
      </c>
      <c r="M456" s="10" t="s">
        <v>2238</v>
      </c>
      <c r="N456" s="10" t="s">
        <v>55</v>
      </c>
      <c r="O456" s="10" t="str">
        <f>VLOOKUP(G456,'Sheet 1 (2)'!$H$4:$M$536,6,FALSE)</f>
        <v>Hospital e institutos
10 % adicional al número de mujeres con diagnóstico presuntivo de cáncer de mama atendidos de acuerdo a la capacidad resolutiva durante el año anterior; por referencia y/o demanda, debidamente registrados.</v>
      </c>
      <c r="P456" s="68" t="s">
        <v>3112</v>
      </c>
      <c r="Q456" s="10"/>
      <c r="R456" s="10" t="s">
        <v>2239</v>
      </c>
      <c r="S456" s="10" t="s">
        <v>55</v>
      </c>
      <c r="T456" s="10" t="str">
        <f>VLOOKUP(G456,'Sheet 1 (2)'!$H$4:$O$536,8,FALSE)</f>
        <v/>
      </c>
      <c r="U456" s="10" t="s">
        <v>264</v>
      </c>
      <c r="V456" s="10" t="s">
        <v>2240</v>
      </c>
      <c r="W456" s="10" t="s">
        <v>55</v>
      </c>
      <c r="X456" s="10" t="str">
        <f>VLOOKUP(G456,'Sheet 1 (2)'!$H$4:$Q$536,10,FALSE)</f>
        <v/>
      </c>
      <c r="Y456" s="10" t="s">
        <v>3073</v>
      </c>
      <c r="Z456" s="10" t="s">
        <v>2242</v>
      </c>
      <c r="AA456" s="10" t="s">
        <v>55</v>
      </c>
      <c r="AB456" s="10" t="str">
        <f>VLOOKUP(G456,'Sheet 1 (2)'!$H$4:$S$536,12,FALSE)</f>
        <v/>
      </c>
      <c r="AC456" s="10" t="s">
        <v>3113</v>
      </c>
      <c r="AD456" s="10" t="s">
        <v>55</v>
      </c>
      <c r="AE456" s="10" t="str">
        <f>VLOOKUP(G456,'Sheet 1 (2)'!$H$4:$AF$536,25,FALSE)</f>
        <v/>
      </c>
      <c r="AF456" s="10" t="s">
        <v>187</v>
      </c>
      <c r="AG456" s="10" t="str">
        <f t="shared" si="82"/>
        <v/>
      </c>
      <c r="AH456" s="10" t="s">
        <v>55</v>
      </c>
      <c r="AI456" s="10" t="str">
        <f>VLOOKUP(G456,'Sheet 1 (2)'!$H$4:$AG$536,26,FALSE)</f>
        <v>SI</v>
      </c>
      <c r="AJ456" s="10" t="s">
        <v>82</v>
      </c>
      <c r="AK456" s="10" t="s">
        <v>55</v>
      </c>
      <c r="AL456" s="10" t="str">
        <f>VLOOKUP(G456,'Sheet 1 (2)'!$H$4:$AH$536,27,FALSE)</f>
        <v/>
      </c>
      <c r="AM456" s="10"/>
      <c r="AN456" s="10">
        <v>1</v>
      </c>
      <c r="AO456" s="10">
        <f t="shared" si="5"/>
        <v>1</v>
      </c>
      <c r="AP456" s="11" t="s">
        <v>82</v>
      </c>
      <c r="AQ456" s="11" t="s">
        <v>3096</v>
      </c>
      <c r="AR456" s="11" t="s">
        <v>82</v>
      </c>
    </row>
    <row r="457" spans="1:44" ht="15.75" customHeight="1" x14ac:dyDescent="0.2">
      <c r="A457" s="10" t="s">
        <v>1926</v>
      </c>
      <c r="B457" s="10" t="s">
        <v>939</v>
      </c>
      <c r="C457" s="10" t="s">
        <v>2234</v>
      </c>
      <c r="D457" s="10" t="s">
        <v>945</v>
      </c>
      <c r="E457" s="10" t="s">
        <v>2243</v>
      </c>
      <c r="F457" s="10" t="s">
        <v>1026</v>
      </c>
      <c r="G457" s="10" t="s">
        <v>2244</v>
      </c>
      <c r="H457" s="10" t="s">
        <v>2245</v>
      </c>
      <c r="I457" s="10" t="s">
        <v>82</v>
      </c>
      <c r="J457" s="10"/>
      <c r="K457" s="10"/>
      <c r="L457" s="10" t="s">
        <v>1632</v>
      </c>
      <c r="M457" s="10" t="s">
        <v>2246</v>
      </c>
      <c r="N457" s="10" t="s">
        <v>55</v>
      </c>
      <c r="O457" s="10" t="str">
        <f>VLOOKUP(G457,'Sheet 1 (2)'!$H$4:$M$536,6,FALSE)</f>
        <v/>
      </c>
      <c r="P457" s="10" t="s">
        <v>3115</v>
      </c>
      <c r="Q457" s="10"/>
      <c r="R457" s="10" t="s">
        <v>2247</v>
      </c>
      <c r="S457" s="10" t="s">
        <v>55</v>
      </c>
      <c r="T457" s="10" t="str">
        <f>VLOOKUP(G457,'Sheet 1 (2)'!$H$4:$O$536,8,FALSE)</f>
        <v/>
      </c>
      <c r="U457" s="10" t="s">
        <v>264</v>
      </c>
      <c r="V457" s="10" t="s">
        <v>2248</v>
      </c>
      <c r="W457" s="10" t="s">
        <v>55</v>
      </c>
      <c r="X457" s="10" t="str">
        <f>VLOOKUP(G457,'Sheet 1 (2)'!$H$4:$Q$536,10,FALSE)</f>
        <v/>
      </c>
      <c r="Y457" s="10" t="s">
        <v>3073</v>
      </c>
      <c r="Z457" s="10" t="s">
        <v>2233</v>
      </c>
      <c r="AA457" s="10" t="s">
        <v>55</v>
      </c>
      <c r="AB457" s="10" t="str">
        <f>VLOOKUP(G457,'Sheet 1 (2)'!$H$4:$S$536,12,FALSE)</f>
        <v/>
      </c>
      <c r="AC457" s="10" t="s">
        <v>3113</v>
      </c>
      <c r="AD457" s="10" t="s">
        <v>55</v>
      </c>
      <c r="AE457" s="10" t="str">
        <f>VLOOKUP(G457,'Sheet 1 (2)'!$H$4:$AF$536,25,FALSE)</f>
        <v/>
      </c>
      <c r="AF457" s="10" t="s">
        <v>663</v>
      </c>
      <c r="AG457" s="10" t="str">
        <f t="shared" si="82"/>
        <v/>
      </c>
      <c r="AH457" s="10" t="s">
        <v>55</v>
      </c>
      <c r="AI457" s="10" t="str">
        <f>VLOOKUP(G457,'Sheet 1 (2)'!$H$4:$AG$536,26,FALSE)</f>
        <v>SI</v>
      </c>
      <c r="AJ457" s="10" t="s">
        <v>82</v>
      </c>
      <c r="AK457" s="10" t="s">
        <v>55</v>
      </c>
      <c r="AL457" s="10" t="str">
        <f>VLOOKUP(G457,'Sheet 1 (2)'!$H$4:$AH$536,27,FALSE)</f>
        <v/>
      </c>
      <c r="AM457" s="10" t="str">
        <f>IF(AK457&lt;&gt;"",AK457,AL457)</f>
        <v/>
      </c>
      <c r="AN457" s="10">
        <v>1</v>
      </c>
      <c r="AO457" s="10">
        <f t="shared" si="5"/>
        <v>1</v>
      </c>
      <c r="AP457" s="11" t="s">
        <v>82</v>
      </c>
      <c r="AQ457" s="11" t="s">
        <v>82</v>
      </c>
      <c r="AR457" s="11" t="s">
        <v>82</v>
      </c>
    </row>
    <row r="458" spans="1:44" ht="33.75" customHeight="1" x14ac:dyDescent="0.25">
      <c r="A458" s="10" t="s">
        <v>1926</v>
      </c>
      <c r="B458" s="10" t="s">
        <v>939</v>
      </c>
      <c r="C458" s="10" t="s">
        <v>2251</v>
      </c>
      <c r="D458" s="10" t="s">
        <v>947</v>
      </c>
      <c r="E458" s="10" t="s">
        <v>2252</v>
      </c>
      <c r="F458" s="10" t="s">
        <v>1027</v>
      </c>
      <c r="G458" s="10" t="s">
        <v>2253</v>
      </c>
      <c r="H458" s="10" t="s">
        <v>2254</v>
      </c>
      <c r="I458" s="10" t="s">
        <v>82</v>
      </c>
      <c r="J458" s="10"/>
      <c r="K458" s="10"/>
      <c r="L458" s="10" t="s">
        <v>1561</v>
      </c>
      <c r="M458" s="10" t="s">
        <v>2255</v>
      </c>
      <c r="N458" s="10" t="s">
        <v>55</v>
      </c>
      <c r="O458" s="10" t="str">
        <f>VLOOKUP(G458,'Sheet 1 (2)'!$H$4:$M$536,6,FALSE)</f>
        <v/>
      </c>
      <c r="P458" s="69" t="s">
        <v>3118</v>
      </c>
      <c r="Q458" s="10"/>
      <c r="R458" s="10" t="s">
        <v>2256</v>
      </c>
      <c r="S458" s="10" t="s">
        <v>55</v>
      </c>
      <c r="T458" s="10" t="str">
        <f>VLOOKUP(G458,'Sheet 1 (2)'!$H$4:$O$536,8,FALSE)</f>
        <v/>
      </c>
      <c r="U458" s="10" t="s">
        <v>264</v>
      </c>
      <c r="V458" s="10" t="s">
        <v>2257</v>
      </c>
      <c r="W458" s="10" t="s">
        <v>55</v>
      </c>
      <c r="X458" s="10" t="str">
        <f>VLOOKUP(G458,'Sheet 1 (2)'!$H$4:$Q$536,10,FALSE)</f>
        <v/>
      </c>
      <c r="Y458" s="10" t="s">
        <v>3073</v>
      </c>
      <c r="Z458" s="10" t="s">
        <v>2259</v>
      </c>
      <c r="AA458" s="10" t="s">
        <v>55</v>
      </c>
      <c r="AB458" s="10" t="str">
        <f>VLOOKUP(G458,'Sheet 1 (2)'!$H$4:$S$536,12,FALSE)</f>
        <v/>
      </c>
      <c r="AC458" s="70" t="s">
        <v>3120</v>
      </c>
      <c r="AD458" s="10" t="s">
        <v>55</v>
      </c>
      <c r="AE458" s="10" t="str">
        <f>VLOOKUP(G458,'Sheet 1 (2)'!$H$4:$AF$536,25,FALSE)</f>
        <v/>
      </c>
      <c r="AF458" s="10" t="s">
        <v>187</v>
      </c>
      <c r="AG458" s="10" t="str">
        <f t="shared" si="82"/>
        <v/>
      </c>
      <c r="AH458" s="10" t="s">
        <v>55</v>
      </c>
      <c r="AI458" s="10" t="str">
        <f>VLOOKUP(G458,'Sheet 1 (2)'!$H$4:$AG$536,26,FALSE)</f>
        <v>SI</v>
      </c>
      <c r="AJ458" s="10" t="s">
        <v>82</v>
      </c>
      <c r="AK458" s="10" t="s">
        <v>55</v>
      </c>
      <c r="AL458" s="10" t="str">
        <f>VLOOKUP(G458,'Sheet 1 (2)'!$H$4:$AH$536,27,FALSE)</f>
        <v/>
      </c>
      <c r="AM458" s="45"/>
      <c r="AN458" s="10">
        <v>1</v>
      </c>
      <c r="AO458" s="10">
        <f t="shared" si="5"/>
        <v>1</v>
      </c>
      <c r="AP458" s="11" t="s">
        <v>82</v>
      </c>
      <c r="AQ458" s="11" t="s">
        <v>82</v>
      </c>
      <c r="AR458" s="11"/>
    </row>
    <row r="459" spans="1:44" ht="15.75" customHeight="1" x14ac:dyDescent="0.2">
      <c r="A459" s="10" t="s">
        <v>1926</v>
      </c>
      <c r="B459" s="10" t="s">
        <v>939</v>
      </c>
      <c r="C459" s="10" t="s">
        <v>2251</v>
      </c>
      <c r="D459" s="10" t="s">
        <v>947</v>
      </c>
      <c r="E459" s="10" t="s">
        <v>2260</v>
      </c>
      <c r="F459" s="10" t="s">
        <v>1029</v>
      </c>
      <c r="G459" s="10" t="s">
        <v>2261</v>
      </c>
      <c r="H459" s="10" t="s">
        <v>2262</v>
      </c>
      <c r="I459" s="10" t="s">
        <v>82</v>
      </c>
      <c r="J459" s="10"/>
      <c r="K459" s="10"/>
      <c r="L459" s="10" t="s">
        <v>1632</v>
      </c>
      <c r="M459" s="10" t="s">
        <v>2263</v>
      </c>
      <c r="N459" s="10" t="s">
        <v>55</v>
      </c>
      <c r="O459" s="10" t="str">
        <f>VLOOKUP(G459,'Sheet 1 (2)'!$H$4:$M$536,6,FALSE)</f>
        <v/>
      </c>
      <c r="P459" s="10" t="s">
        <v>3121</v>
      </c>
      <c r="Q459" s="10"/>
      <c r="R459" s="10" t="s">
        <v>2256</v>
      </c>
      <c r="S459" s="10" t="s">
        <v>55</v>
      </c>
      <c r="T459" s="10" t="str">
        <f>VLOOKUP(G459,'Sheet 1 (2)'!$H$4:$O$536,8,FALSE)</f>
        <v/>
      </c>
      <c r="U459" s="10" t="s">
        <v>264</v>
      </c>
      <c r="V459" s="10" t="s">
        <v>2264</v>
      </c>
      <c r="W459" s="10" t="s">
        <v>55</v>
      </c>
      <c r="X459" s="10" t="str">
        <f>VLOOKUP(G459,'Sheet 1 (2)'!$H$4:$Q$536,10,FALSE)</f>
        <v/>
      </c>
      <c r="Y459" s="10" t="s">
        <v>3073</v>
      </c>
      <c r="Z459" s="10" t="s">
        <v>2233</v>
      </c>
      <c r="AA459" s="10" t="s">
        <v>55</v>
      </c>
      <c r="AB459" s="10" t="str">
        <f>VLOOKUP(G459,'Sheet 1 (2)'!$H$4:$S$536,12,FALSE)</f>
        <v/>
      </c>
      <c r="AC459" s="10" t="s">
        <v>3123</v>
      </c>
      <c r="AD459" s="10" t="s">
        <v>55</v>
      </c>
      <c r="AE459" s="10" t="str">
        <f>VLOOKUP(G459,'Sheet 1 (2)'!$H$4:$AF$536,25,FALSE)</f>
        <v/>
      </c>
      <c r="AF459" s="10" t="s">
        <v>663</v>
      </c>
      <c r="AG459" s="10" t="str">
        <f t="shared" si="82"/>
        <v/>
      </c>
      <c r="AH459" s="10" t="s">
        <v>55</v>
      </c>
      <c r="AI459" s="10" t="str">
        <f>VLOOKUP(G459,'Sheet 1 (2)'!$H$4:$AG$536,26,FALSE)</f>
        <v>SI</v>
      </c>
      <c r="AJ459" s="10" t="s">
        <v>82</v>
      </c>
      <c r="AK459" s="10" t="s">
        <v>55</v>
      </c>
      <c r="AL459" s="10" t="str">
        <f>VLOOKUP(G459,'Sheet 1 (2)'!$H$4:$AH$536,27,FALSE)</f>
        <v/>
      </c>
      <c r="AM459" s="10" t="str">
        <f>IF(AK459&lt;&gt;"",AK459,AL459)</f>
        <v/>
      </c>
      <c r="AN459" s="10">
        <v>1</v>
      </c>
      <c r="AO459" s="10">
        <f t="shared" si="5"/>
        <v>1</v>
      </c>
      <c r="AP459" s="11" t="s">
        <v>82</v>
      </c>
      <c r="AQ459" s="11" t="s">
        <v>82</v>
      </c>
      <c r="AR459" s="11"/>
    </row>
    <row r="460" spans="1:44" ht="15.75" customHeight="1" x14ac:dyDescent="0.25">
      <c r="A460" s="10" t="s">
        <v>1926</v>
      </c>
      <c r="B460" s="10" t="s">
        <v>939</v>
      </c>
      <c r="C460" s="10" t="s">
        <v>2266</v>
      </c>
      <c r="D460" s="10" t="s">
        <v>949</v>
      </c>
      <c r="E460" s="10" t="s">
        <v>2267</v>
      </c>
      <c r="F460" s="10" t="s">
        <v>1031</v>
      </c>
      <c r="G460" s="10" t="s">
        <v>2268</v>
      </c>
      <c r="H460" s="10" t="s">
        <v>2269</v>
      </c>
      <c r="I460" s="10" t="s">
        <v>82</v>
      </c>
      <c r="J460" s="10"/>
      <c r="K460" s="10"/>
      <c r="L460" s="10" t="s">
        <v>1561</v>
      </c>
      <c r="M460" s="10" t="s">
        <v>2270</v>
      </c>
      <c r="N460" s="10" t="s">
        <v>55</v>
      </c>
      <c r="O460" s="10" t="str">
        <f>VLOOKUP(G460,'Sheet 1 (2)'!$H$4:$M$536,6,FALSE)</f>
        <v/>
      </c>
      <c r="P460" s="64" t="s">
        <v>3124</v>
      </c>
      <c r="Q460" s="10"/>
      <c r="R460" s="10" t="s">
        <v>2271</v>
      </c>
      <c r="S460" s="10" t="s">
        <v>55</v>
      </c>
      <c r="T460" s="10" t="str">
        <f>VLOOKUP(G460,'Sheet 1 (2)'!$H$4:$O$536,8,FALSE)</f>
        <v/>
      </c>
      <c r="U460" s="10" t="s">
        <v>264</v>
      </c>
      <c r="V460" s="10" t="s">
        <v>2272</v>
      </c>
      <c r="W460" s="10" t="s">
        <v>55</v>
      </c>
      <c r="X460" s="10" t="str">
        <f>VLOOKUP(G460,'Sheet 1 (2)'!$H$4:$Q$536,10,FALSE)</f>
        <v/>
      </c>
      <c r="Y460" s="10" t="s">
        <v>3073</v>
      </c>
      <c r="Z460" s="10" t="s">
        <v>2273</v>
      </c>
      <c r="AA460" s="10" t="s">
        <v>55</v>
      </c>
      <c r="AB460" s="10" t="str">
        <f>VLOOKUP(G460,'Sheet 1 (2)'!$H$4:$S$536,12,FALSE)</f>
        <v/>
      </c>
      <c r="AC460" s="10" t="s">
        <v>3125</v>
      </c>
      <c r="AD460" s="10" t="s">
        <v>55</v>
      </c>
      <c r="AE460" s="10" t="str">
        <f>VLOOKUP(G460,'Sheet 1 (2)'!$H$4:$AF$536,25,FALSE)</f>
        <v/>
      </c>
      <c r="AF460" s="10" t="s">
        <v>187</v>
      </c>
      <c r="AG460" s="10" t="str">
        <f t="shared" si="82"/>
        <v/>
      </c>
      <c r="AH460" s="10" t="s">
        <v>55</v>
      </c>
      <c r="AI460" s="10" t="str">
        <f>VLOOKUP(G460,'Sheet 1 (2)'!$H$4:$AG$536,26,FALSE)</f>
        <v>SI</v>
      </c>
      <c r="AJ460" s="10" t="s">
        <v>82</v>
      </c>
      <c r="AK460" s="10" t="s">
        <v>55</v>
      </c>
      <c r="AL460" s="10" t="str">
        <f>VLOOKUP(G460,'Sheet 1 (2)'!$H$4:$AH$536,27,FALSE)</f>
        <v/>
      </c>
      <c r="AM460" s="10"/>
      <c r="AN460" s="10">
        <v>1</v>
      </c>
      <c r="AO460" s="10">
        <f t="shared" si="5"/>
        <v>1</v>
      </c>
      <c r="AP460" s="11" t="s">
        <v>82</v>
      </c>
      <c r="AQ460" s="11" t="s">
        <v>3096</v>
      </c>
      <c r="AR460" s="11"/>
    </row>
    <row r="461" spans="1:44" ht="15.75" customHeight="1" x14ac:dyDescent="0.25">
      <c r="A461" s="10" t="s">
        <v>1926</v>
      </c>
      <c r="B461" s="10" t="s">
        <v>939</v>
      </c>
      <c r="C461" s="10" t="s">
        <v>2266</v>
      </c>
      <c r="D461" s="10" t="s">
        <v>949</v>
      </c>
      <c r="E461" s="10" t="s">
        <v>2275</v>
      </c>
      <c r="F461" s="10" t="s">
        <v>1032</v>
      </c>
      <c r="G461" s="10" t="s">
        <v>2276</v>
      </c>
      <c r="H461" s="10" t="s">
        <v>2277</v>
      </c>
      <c r="I461" s="10" t="s">
        <v>82</v>
      </c>
      <c r="J461" s="10"/>
      <c r="K461" s="10"/>
      <c r="L461" s="10" t="s">
        <v>1632</v>
      </c>
      <c r="M461" s="10" t="s">
        <v>2278</v>
      </c>
      <c r="N461" s="10" t="s">
        <v>55</v>
      </c>
      <c r="O461" s="10"/>
      <c r="P461" s="69" t="s">
        <v>3126</v>
      </c>
      <c r="Q461" s="10"/>
      <c r="R461" s="10" t="s">
        <v>2279</v>
      </c>
      <c r="S461" s="10" t="s">
        <v>55</v>
      </c>
      <c r="T461" s="10" t="str">
        <f>VLOOKUP(G461,'Sheet 1 (2)'!$H$4:$O$536,8,FALSE)</f>
        <v/>
      </c>
      <c r="U461" s="10" t="s">
        <v>264</v>
      </c>
      <c r="V461" s="10" t="s">
        <v>2280</v>
      </c>
      <c r="W461" s="10" t="s">
        <v>55</v>
      </c>
      <c r="X461" s="10" t="str">
        <f>VLOOKUP(G461,'Sheet 1 (2)'!$H$4:$Q$536,10,FALSE)</f>
        <v/>
      </c>
      <c r="Y461" s="10" t="s">
        <v>3073</v>
      </c>
      <c r="Z461" s="10" t="s">
        <v>2233</v>
      </c>
      <c r="AA461" s="10" t="s">
        <v>55</v>
      </c>
      <c r="AB461" s="10" t="str">
        <f>VLOOKUP(G461,'Sheet 1 (2)'!$H$4:$S$536,12,FALSE)</f>
        <v/>
      </c>
      <c r="AC461" s="10" t="s">
        <v>3125</v>
      </c>
      <c r="AD461" s="10" t="s">
        <v>55</v>
      </c>
      <c r="AE461" s="10" t="str">
        <f>VLOOKUP(G461,'Sheet 1 (2)'!$H$4:$AF$536,25,FALSE)</f>
        <v/>
      </c>
      <c r="AF461" s="10" t="s">
        <v>187</v>
      </c>
      <c r="AG461" s="10" t="str">
        <f t="shared" si="82"/>
        <v/>
      </c>
      <c r="AH461" s="10" t="s">
        <v>55</v>
      </c>
      <c r="AI461" s="10" t="str">
        <f>VLOOKUP(G461,'Sheet 1 (2)'!$H$4:$AG$536,26,FALSE)</f>
        <v>SI</v>
      </c>
      <c r="AJ461" s="10" t="s">
        <v>82</v>
      </c>
      <c r="AK461" s="10" t="s">
        <v>55</v>
      </c>
      <c r="AL461" s="10" t="str">
        <f>VLOOKUP(G461,'Sheet 1 (2)'!$H$4:$AH$536,27,FALSE)</f>
        <v/>
      </c>
      <c r="AM461" s="10" t="str">
        <f>IF(AK461&lt;&gt;"",AK461,AL461)</f>
        <v/>
      </c>
      <c r="AN461" s="10">
        <v>1</v>
      </c>
      <c r="AO461" s="10">
        <f t="shared" si="5"/>
        <v>1</v>
      </c>
      <c r="AP461" s="11" t="s">
        <v>82</v>
      </c>
      <c r="AQ461" s="11" t="s">
        <v>3128</v>
      </c>
      <c r="AR461" s="11"/>
    </row>
    <row r="462" spans="1:44" ht="15.75" customHeight="1" x14ac:dyDescent="0.2">
      <c r="A462" s="10" t="s">
        <v>1926</v>
      </c>
      <c r="B462" s="10" t="s">
        <v>939</v>
      </c>
      <c r="C462" s="10" t="s">
        <v>2282</v>
      </c>
      <c r="D462" s="10" t="s">
        <v>951</v>
      </c>
      <c r="E462" s="10" t="s">
        <v>2283</v>
      </c>
      <c r="F462" s="10" t="s">
        <v>1033</v>
      </c>
      <c r="G462" s="10" t="s">
        <v>2284</v>
      </c>
      <c r="H462" s="10" t="s">
        <v>2285</v>
      </c>
      <c r="I462" s="10" t="s">
        <v>82</v>
      </c>
      <c r="J462" s="10"/>
      <c r="K462" s="10"/>
      <c r="L462" s="10" t="s">
        <v>1561</v>
      </c>
      <c r="M462" s="10" t="s">
        <v>2286</v>
      </c>
      <c r="N462" s="10" t="s">
        <v>55</v>
      </c>
      <c r="O462" s="10" t="str">
        <f>VLOOKUP(G462,'Sheet 1 (2)'!$H$4:$M$536,6,FALSE)</f>
        <v/>
      </c>
      <c r="P462" s="66" t="s">
        <v>3129</v>
      </c>
      <c r="Q462" s="10"/>
      <c r="R462" s="10" t="s">
        <v>2256</v>
      </c>
      <c r="S462" s="10" t="s">
        <v>55</v>
      </c>
      <c r="T462" s="10" t="str">
        <f>VLOOKUP(G462,'Sheet 1 (2)'!$H$4:$O$536,8,FALSE)</f>
        <v/>
      </c>
      <c r="U462" s="10" t="s">
        <v>264</v>
      </c>
      <c r="V462" s="10" t="s">
        <v>2287</v>
      </c>
      <c r="W462" s="10" t="s">
        <v>55</v>
      </c>
      <c r="X462" s="10" t="str">
        <f>VLOOKUP(G462,'Sheet 1 (2)'!$H$4:$Q$536,10,FALSE)</f>
        <v/>
      </c>
      <c r="Y462" s="10" t="s">
        <v>3073</v>
      </c>
      <c r="Z462" s="10" t="s">
        <v>2288</v>
      </c>
      <c r="AA462" s="10" t="s">
        <v>55</v>
      </c>
      <c r="AB462" s="10" t="str">
        <f>VLOOKUP(G462,'Sheet 1 (2)'!$H$4:$S$536,12,FALSE)</f>
        <v/>
      </c>
      <c r="AC462" s="65" t="s">
        <v>3131</v>
      </c>
      <c r="AD462" s="10" t="s">
        <v>55</v>
      </c>
      <c r="AE462" s="10" t="str">
        <f>VLOOKUP(G462,'Sheet 1 (2)'!$H$4:$AF$536,25,FALSE)</f>
        <v/>
      </c>
      <c r="AF462" s="10" t="s">
        <v>187</v>
      </c>
      <c r="AG462" s="10" t="str">
        <f t="shared" si="82"/>
        <v/>
      </c>
      <c r="AH462" s="10" t="s">
        <v>55</v>
      </c>
      <c r="AI462" s="10" t="str">
        <f>VLOOKUP(G462,'Sheet 1 (2)'!$H$4:$AG$536,26,FALSE)</f>
        <v>SI</v>
      </c>
      <c r="AJ462" s="10" t="s">
        <v>82</v>
      </c>
      <c r="AK462" s="10" t="s">
        <v>55</v>
      </c>
      <c r="AL462" s="10" t="str">
        <f>VLOOKUP(G462,'Sheet 1 (2)'!$H$4:$AH$536,27,FALSE)</f>
        <v/>
      </c>
      <c r="AM462" s="10"/>
      <c r="AN462" s="10">
        <v>1</v>
      </c>
      <c r="AO462" s="10">
        <f t="shared" si="5"/>
        <v>1</v>
      </c>
      <c r="AP462" s="11" t="s">
        <v>82</v>
      </c>
      <c r="AQ462" s="11" t="s">
        <v>3096</v>
      </c>
      <c r="AR462" s="11"/>
    </row>
    <row r="463" spans="1:44" ht="15.75" customHeight="1" x14ac:dyDescent="0.25">
      <c r="A463" s="10" t="s">
        <v>1926</v>
      </c>
      <c r="B463" s="10" t="s">
        <v>939</v>
      </c>
      <c r="C463" s="10" t="s">
        <v>2282</v>
      </c>
      <c r="D463" s="10" t="s">
        <v>951</v>
      </c>
      <c r="E463" s="10" t="s">
        <v>2290</v>
      </c>
      <c r="F463" s="10" t="s">
        <v>1034</v>
      </c>
      <c r="G463" s="10" t="s">
        <v>2291</v>
      </c>
      <c r="H463" s="10" t="s">
        <v>2292</v>
      </c>
      <c r="I463" s="10" t="s">
        <v>82</v>
      </c>
      <c r="J463" s="10"/>
      <c r="K463" s="10"/>
      <c r="L463" s="10" t="s">
        <v>1632</v>
      </c>
      <c r="M463" s="10" t="s">
        <v>2293</v>
      </c>
      <c r="N463" s="10" t="s">
        <v>55</v>
      </c>
      <c r="O463" s="10" t="str">
        <f>VLOOKUP(G463,'Sheet 1 (2)'!$H$4:$M$536,6,FALSE)</f>
        <v/>
      </c>
      <c r="P463" s="69" t="s">
        <v>3135</v>
      </c>
      <c r="Q463" s="10"/>
      <c r="R463" s="10" t="s">
        <v>2279</v>
      </c>
      <c r="S463" s="10" t="s">
        <v>55</v>
      </c>
      <c r="T463" s="10" t="str">
        <f>VLOOKUP(G463,'Sheet 1 (2)'!$H$4:$O$536,8,FALSE)</f>
        <v/>
      </c>
      <c r="U463" s="10" t="s">
        <v>264</v>
      </c>
      <c r="V463" s="10" t="s">
        <v>2294</v>
      </c>
      <c r="W463" s="10" t="s">
        <v>55</v>
      </c>
      <c r="X463" s="10" t="str">
        <f>VLOOKUP(G463,'Sheet 1 (2)'!$H$4:$Q$536,10,FALSE)</f>
        <v/>
      </c>
      <c r="Y463" s="10" t="s">
        <v>3073</v>
      </c>
      <c r="Z463" s="10" t="s">
        <v>2233</v>
      </c>
      <c r="AA463" s="10" t="s">
        <v>55</v>
      </c>
      <c r="AB463" s="10" t="str">
        <f>VLOOKUP(G463,'Sheet 1 (2)'!$H$4:$S$536,12,FALSE)</f>
        <v/>
      </c>
      <c r="AC463" s="10" t="s">
        <v>3131</v>
      </c>
      <c r="AD463" s="10" t="s">
        <v>55</v>
      </c>
      <c r="AE463" s="10" t="str">
        <f>VLOOKUP(G463,'Sheet 1 (2)'!$H$4:$AF$536,25,FALSE)</f>
        <v/>
      </c>
      <c r="AF463" s="10" t="s">
        <v>663</v>
      </c>
      <c r="AG463" s="10" t="str">
        <f t="shared" si="82"/>
        <v/>
      </c>
      <c r="AH463" s="10" t="s">
        <v>55</v>
      </c>
      <c r="AI463" s="10" t="str">
        <f>VLOOKUP(G463,'Sheet 1 (2)'!$H$4:$AG$536,26,FALSE)</f>
        <v>SI</v>
      </c>
      <c r="AJ463" s="10" t="s">
        <v>82</v>
      </c>
      <c r="AK463" s="10" t="s">
        <v>55</v>
      </c>
      <c r="AL463" s="10" t="str">
        <f>VLOOKUP(G463,'Sheet 1 (2)'!$H$4:$AH$536,27,FALSE)</f>
        <v/>
      </c>
      <c r="AM463" s="10" t="str">
        <f>IF(AK463&lt;&gt;"",AK463,AL463)</f>
        <v/>
      </c>
      <c r="AN463" s="10">
        <v>1</v>
      </c>
      <c r="AO463" s="10">
        <f t="shared" si="5"/>
        <v>1</v>
      </c>
      <c r="AP463" s="11" t="s">
        <v>82</v>
      </c>
      <c r="AQ463" s="11" t="s">
        <v>82</v>
      </c>
      <c r="AR463" s="11"/>
    </row>
    <row r="464" spans="1:44" ht="15.75" customHeight="1" x14ac:dyDescent="0.2">
      <c r="A464" s="10" t="s">
        <v>1926</v>
      </c>
      <c r="B464" s="10" t="s">
        <v>939</v>
      </c>
      <c r="C464" s="10" t="s">
        <v>2295</v>
      </c>
      <c r="D464" s="10" t="s">
        <v>953</v>
      </c>
      <c r="E464" s="10" t="s">
        <v>2296</v>
      </c>
      <c r="F464" s="10" t="s">
        <v>1035</v>
      </c>
      <c r="G464" s="10" t="s">
        <v>2297</v>
      </c>
      <c r="H464" s="10" t="s">
        <v>2298</v>
      </c>
      <c r="I464" s="10" t="s">
        <v>82</v>
      </c>
      <c r="J464" s="10"/>
      <c r="K464" s="10"/>
      <c r="L464" s="10" t="s">
        <v>1561</v>
      </c>
      <c r="M464" s="10" t="s">
        <v>2299</v>
      </c>
      <c r="N464" s="10" t="s">
        <v>55</v>
      </c>
      <c r="O464" s="10" t="str">
        <f>VLOOKUP(G464,'Sheet 1 (2)'!$H$4:$M$536,6,FALSE)</f>
        <v/>
      </c>
      <c r="P464" s="65" t="s">
        <v>3137</v>
      </c>
      <c r="Q464" s="10"/>
      <c r="R464" s="10" t="s">
        <v>2301</v>
      </c>
      <c r="S464" s="10" t="s">
        <v>55</v>
      </c>
      <c r="T464" s="10" t="str">
        <f>VLOOKUP(G464,'Sheet 1 (2)'!$H$4:$O$536,8,FALSE)</f>
        <v/>
      </c>
      <c r="U464" s="10" t="s">
        <v>264</v>
      </c>
      <c r="V464" s="10" t="s">
        <v>2302</v>
      </c>
      <c r="W464" s="10" t="s">
        <v>55</v>
      </c>
      <c r="X464" s="10" t="str">
        <f>VLOOKUP(G464,'Sheet 1 (2)'!$H$4:$Q$536,10,FALSE)</f>
        <v/>
      </c>
      <c r="Y464" s="10" t="s">
        <v>3073</v>
      </c>
      <c r="Z464" s="10" t="s">
        <v>2303</v>
      </c>
      <c r="AA464" s="10" t="s">
        <v>55</v>
      </c>
      <c r="AB464" s="10" t="str">
        <f>VLOOKUP(G464,'Sheet 1 (2)'!$H$4:$S$536,12,FALSE)</f>
        <v/>
      </c>
      <c r="AC464" s="10" t="s">
        <v>3138</v>
      </c>
      <c r="AD464" s="10" t="s">
        <v>55</v>
      </c>
      <c r="AE464" s="10" t="str">
        <f>VLOOKUP(G464,'Sheet 1 (2)'!$H$4:$AF$536,25,FALSE)</f>
        <v/>
      </c>
      <c r="AF464" s="10" t="s">
        <v>187</v>
      </c>
      <c r="AG464" s="10" t="str">
        <f t="shared" si="82"/>
        <v/>
      </c>
      <c r="AH464" s="10" t="s">
        <v>55</v>
      </c>
      <c r="AI464" s="10" t="str">
        <f>VLOOKUP(G464,'Sheet 1 (2)'!$H$4:$AG$536,26,FALSE)</f>
        <v>SI</v>
      </c>
      <c r="AJ464" s="10" t="s">
        <v>82</v>
      </c>
      <c r="AK464" s="10" t="s">
        <v>55</v>
      </c>
      <c r="AL464" s="10" t="str">
        <f>VLOOKUP(G464,'Sheet 1 (2)'!$H$4:$AH$536,27,FALSE)</f>
        <v/>
      </c>
      <c r="AM464" s="10"/>
      <c r="AN464" s="10">
        <v>1</v>
      </c>
      <c r="AO464" s="10">
        <f t="shared" si="5"/>
        <v>1</v>
      </c>
      <c r="AP464" s="11" t="s">
        <v>82</v>
      </c>
      <c r="AQ464" s="11" t="s">
        <v>3140</v>
      </c>
      <c r="AR464" s="11"/>
    </row>
    <row r="465" spans="1:44" ht="15.75" customHeight="1" x14ac:dyDescent="0.25">
      <c r="A465" s="10" t="s">
        <v>1926</v>
      </c>
      <c r="B465" s="10" t="s">
        <v>939</v>
      </c>
      <c r="C465" s="10" t="s">
        <v>2295</v>
      </c>
      <c r="D465" s="10" t="s">
        <v>953</v>
      </c>
      <c r="E465" s="10" t="s">
        <v>2304</v>
      </c>
      <c r="F465" s="10" t="s">
        <v>1038</v>
      </c>
      <c r="G465" s="10" t="s">
        <v>2305</v>
      </c>
      <c r="H465" s="10" t="s">
        <v>2306</v>
      </c>
      <c r="I465" s="10" t="s">
        <v>82</v>
      </c>
      <c r="J465" s="10"/>
      <c r="K465" s="10"/>
      <c r="L465" s="10" t="s">
        <v>1632</v>
      </c>
      <c r="M465" s="10" t="s">
        <v>2307</v>
      </c>
      <c r="N465" s="10" t="s">
        <v>55</v>
      </c>
      <c r="O465" s="10" t="str">
        <f>VLOOKUP(G465,'Sheet 1 (2)'!$H$4:$M$536,6,FALSE)</f>
        <v/>
      </c>
      <c r="P465" s="69" t="s">
        <v>3141</v>
      </c>
      <c r="Q465" s="10"/>
      <c r="R465" s="10" t="s">
        <v>2279</v>
      </c>
      <c r="S465" s="10" t="s">
        <v>55</v>
      </c>
      <c r="T465" s="10" t="str">
        <f>VLOOKUP(G465,'Sheet 1 (2)'!$H$4:$O$536,8,FALSE)</f>
        <v/>
      </c>
      <c r="U465" s="10" t="s">
        <v>264</v>
      </c>
      <c r="V465" s="10" t="s">
        <v>2309</v>
      </c>
      <c r="W465" s="10" t="s">
        <v>55</v>
      </c>
      <c r="X465" s="10" t="str">
        <f>VLOOKUP(G465,'Sheet 1 (2)'!$H$4:$Q$536,10,FALSE)</f>
        <v/>
      </c>
      <c r="Y465" s="10" t="s">
        <v>3073</v>
      </c>
      <c r="Z465" s="10" t="s">
        <v>2233</v>
      </c>
      <c r="AA465" s="10" t="s">
        <v>55</v>
      </c>
      <c r="AB465" s="10" t="str">
        <f>VLOOKUP(G465,'Sheet 1 (2)'!$H$4:$S$536,12,FALSE)</f>
        <v/>
      </c>
      <c r="AC465" s="10" t="s">
        <v>3138</v>
      </c>
      <c r="AD465" s="10" t="s">
        <v>55</v>
      </c>
      <c r="AE465" s="10" t="str">
        <f>VLOOKUP(G465,'Sheet 1 (2)'!$H$4:$AF$536,25,FALSE)</f>
        <v/>
      </c>
      <c r="AF465" s="10" t="s">
        <v>663</v>
      </c>
      <c r="AG465" s="10" t="str">
        <f t="shared" si="82"/>
        <v/>
      </c>
      <c r="AH465" s="10" t="s">
        <v>55</v>
      </c>
      <c r="AI465" s="10" t="str">
        <f>VLOOKUP(G465,'Sheet 1 (2)'!$H$4:$AG$536,26,FALSE)</f>
        <v>SI</v>
      </c>
      <c r="AJ465" s="10" t="s">
        <v>82</v>
      </c>
      <c r="AK465" s="10" t="s">
        <v>55</v>
      </c>
      <c r="AL465" s="10" t="str">
        <f>VLOOKUP(G465,'Sheet 1 (2)'!$H$4:$AH$536,27,FALSE)</f>
        <v/>
      </c>
      <c r="AM465" s="10" t="str">
        <f>IF(AK465&lt;&gt;"",AK465,AL465)</f>
        <v/>
      </c>
      <c r="AN465" s="10">
        <v>1</v>
      </c>
      <c r="AO465" s="10">
        <f t="shared" si="5"/>
        <v>1</v>
      </c>
      <c r="AP465" s="11" t="s">
        <v>82</v>
      </c>
      <c r="AQ465" s="11" t="s">
        <v>82</v>
      </c>
      <c r="AR465" s="11"/>
    </row>
    <row r="466" spans="1:44" ht="15.75" customHeight="1" x14ac:dyDescent="0.2">
      <c r="A466" s="10" t="s">
        <v>1926</v>
      </c>
      <c r="B466" s="10" t="s">
        <v>939</v>
      </c>
      <c r="C466" s="10" t="s">
        <v>2310</v>
      </c>
      <c r="D466" s="10" t="s">
        <v>957</v>
      </c>
      <c r="E466" s="10" t="s">
        <v>2311</v>
      </c>
      <c r="F466" s="10" t="s">
        <v>1040</v>
      </c>
      <c r="G466" s="10" t="s">
        <v>2312</v>
      </c>
      <c r="H466" s="10" t="s">
        <v>2313</v>
      </c>
      <c r="I466" s="10" t="s">
        <v>82</v>
      </c>
      <c r="J466" s="10"/>
      <c r="K466" s="10"/>
      <c r="L466" s="10" t="s">
        <v>1561</v>
      </c>
      <c r="M466" s="10" t="s">
        <v>2314</v>
      </c>
      <c r="N466" s="10" t="s">
        <v>55</v>
      </c>
      <c r="O466" s="10" t="str">
        <f>VLOOKUP(G466,'Sheet 1 (2)'!$H$4:$M$536,6,FALSE)</f>
        <v/>
      </c>
      <c r="P466" s="66" t="s">
        <v>3144</v>
      </c>
      <c r="Q466" s="10"/>
      <c r="R466" s="10" t="s">
        <v>2256</v>
      </c>
      <c r="S466" s="10" t="s">
        <v>55</v>
      </c>
      <c r="T466" s="10" t="str">
        <f>VLOOKUP(G466,'Sheet 1 (2)'!$H$4:$O$536,8,FALSE)</f>
        <v/>
      </c>
      <c r="U466" s="10" t="s">
        <v>264</v>
      </c>
      <c r="V466" s="10" t="s">
        <v>2316</v>
      </c>
      <c r="W466" s="10" t="s">
        <v>55</v>
      </c>
      <c r="X466" s="10" t="str">
        <f>VLOOKUP(G466,'Sheet 1 (2)'!$H$4:$Q$536,10,FALSE)</f>
        <v/>
      </c>
      <c r="Y466" s="10" t="s">
        <v>3073</v>
      </c>
      <c r="Z466" s="10" t="s">
        <v>2317</v>
      </c>
      <c r="AA466" s="10" t="s">
        <v>55</v>
      </c>
      <c r="AB466" s="10" t="str">
        <f>VLOOKUP(G466,'Sheet 1 (2)'!$H$4:$S$536,12,FALSE)</f>
        <v/>
      </c>
      <c r="AC466" s="10" t="s">
        <v>3145</v>
      </c>
      <c r="AD466" s="10" t="s">
        <v>55</v>
      </c>
      <c r="AE466" s="10" t="str">
        <f>VLOOKUP(G466,'Sheet 1 (2)'!$H$4:$AF$536,25,FALSE)</f>
        <v/>
      </c>
      <c r="AF466" s="10" t="s">
        <v>187</v>
      </c>
      <c r="AG466" s="10" t="str">
        <f t="shared" si="82"/>
        <v/>
      </c>
      <c r="AH466" s="10" t="s">
        <v>55</v>
      </c>
      <c r="AI466" s="10" t="str">
        <f>VLOOKUP(G466,'Sheet 1 (2)'!$H$4:$AG$536,26,FALSE)</f>
        <v>SI</v>
      </c>
      <c r="AJ466" s="10" t="s">
        <v>82</v>
      </c>
      <c r="AK466" s="10" t="s">
        <v>55</v>
      </c>
      <c r="AL466" s="10" t="str">
        <f>VLOOKUP(G466,'Sheet 1 (2)'!$H$4:$AH$536,27,FALSE)</f>
        <v/>
      </c>
      <c r="AM466" s="10"/>
      <c r="AN466" s="10">
        <v>1</v>
      </c>
      <c r="AO466" s="10">
        <f t="shared" si="5"/>
        <v>1</v>
      </c>
      <c r="AP466" s="11" t="s">
        <v>82</v>
      </c>
      <c r="AQ466" s="11" t="s">
        <v>3096</v>
      </c>
      <c r="AR466" s="11"/>
    </row>
    <row r="467" spans="1:44" ht="15.75" customHeight="1" x14ac:dyDescent="0.2">
      <c r="A467" s="10" t="s">
        <v>1926</v>
      </c>
      <c r="B467" s="10" t="s">
        <v>939</v>
      </c>
      <c r="C467" s="10" t="s">
        <v>2310</v>
      </c>
      <c r="D467" s="10" t="s">
        <v>957</v>
      </c>
      <c r="E467" s="10" t="s">
        <v>2318</v>
      </c>
      <c r="F467" s="10" t="s">
        <v>1041</v>
      </c>
      <c r="G467" s="10" t="s">
        <v>2319</v>
      </c>
      <c r="H467" s="10" t="s">
        <v>2320</v>
      </c>
      <c r="I467" s="10" t="s">
        <v>82</v>
      </c>
      <c r="J467" s="10"/>
      <c r="K467" s="10"/>
      <c r="L467" s="10" t="s">
        <v>1632</v>
      </c>
      <c r="M467" s="10" t="s">
        <v>2321</v>
      </c>
      <c r="N467" s="10" t="s">
        <v>55</v>
      </c>
      <c r="O467" s="10" t="str">
        <f>VLOOKUP(G467,'Sheet 1 (2)'!$H$4:$M$536,6,FALSE)</f>
        <v/>
      </c>
      <c r="P467" s="63" t="s">
        <v>3146</v>
      </c>
      <c r="Q467" s="10"/>
      <c r="R467" s="10" t="s">
        <v>2279</v>
      </c>
      <c r="S467" s="10" t="s">
        <v>55</v>
      </c>
      <c r="T467" s="10" t="str">
        <f>VLOOKUP(G467,'Sheet 1 (2)'!$H$4:$O$536,8,FALSE)</f>
        <v/>
      </c>
      <c r="U467" s="10" t="s">
        <v>264</v>
      </c>
      <c r="V467" s="10" t="s">
        <v>2294</v>
      </c>
      <c r="W467" s="10" t="s">
        <v>55</v>
      </c>
      <c r="X467" s="10" t="str">
        <f>VLOOKUP(G467,'Sheet 1 (2)'!$H$4:$Q$536,10,FALSE)</f>
        <v/>
      </c>
      <c r="Y467" s="10" t="s">
        <v>3073</v>
      </c>
      <c r="Z467" s="10" t="s">
        <v>2233</v>
      </c>
      <c r="AA467" s="10" t="s">
        <v>55</v>
      </c>
      <c r="AB467" s="10" t="str">
        <f>VLOOKUP(G467,'Sheet 1 (2)'!$H$4:$S$536,12,FALSE)</f>
        <v/>
      </c>
      <c r="AC467" s="10" t="s">
        <v>3147</v>
      </c>
      <c r="AD467" s="10" t="s">
        <v>55</v>
      </c>
      <c r="AE467" s="10" t="str">
        <f>VLOOKUP(G467,'Sheet 1 (2)'!$H$4:$AF$536,25,FALSE)</f>
        <v/>
      </c>
      <c r="AF467" s="10" t="s">
        <v>709</v>
      </c>
      <c r="AG467" s="10" t="str">
        <f t="shared" si="82"/>
        <v/>
      </c>
      <c r="AH467" s="10" t="s">
        <v>55</v>
      </c>
      <c r="AI467" s="10" t="str">
        <f>VLOOKUP(G467,'Sheet 1 (2)'!$H$4:$AG$536,26,FALSE)</f>
        <v>SI</v>
      </c>
      <c r="AJ467" s="10" t="s">
        <v>82</v>
      </c>
      <c r="AK467" s="10" t="s">
        <v>55</v>
      </c>
      <c r="AL467" s="10" t="str">
        <f>VLOOKUP(G467,'Sheet 1 (2)'!$H$4:$AH$536,27,FALSE)</f>
        <v/>
      </c>
      <c r="AM467" s="10" t="str">
        <f>IF(AK467&lt;&gt;"",AK467,AL467)</f>
        <v/>
      </c>
      <c r="AN467" s="10">
        <v>1</v>
      </c>
      <c r="AO467" s="10">
        <f t="shared" si="5"/>
        <v>1</v>
      </c>
      <c r="AP467" s="11" t="s">
        <v>82</v>
      </c>
      <c r="AQ467" s="11" t="s">
        <v>82</v>
      </c>
      <c r="AR467" s="11"/>
    </row>
    <row r="468" spans="1:44" ht="15.75" customHeight="1" x14ac:dyDescent="0.2">
      <c r="A468" s="10" t="s">
        <v>1926</v>
      </c>
      <c r="B468" s="10" t="s">
        <v>939</v>
      </c>
      <c r="C468" s="10" t="s">
        <v>2323</v>
      </c>
      <c r="D468" s="10" t="s">
        <v>959</v>
      </c>
      <c r="E468" s="10" t="s">
        <v>2324</v>
      </c>
      <c r="F468" s="10" t="s">
        <v>1043</v>
      </c>
      <c r="G468" s="10" t="s">
        <v>2325</v>
      </c>
      <c r="H468" s="10" t="s">
        <v>2326</v>
      </c>
      <c r="I468" s="10" t="s">
        <v>82</v>
      </c>
      <c r="J468" s="10"/>
      <c r="K468" s="10"/>
      <c r="L468" s="10" t="s">
        <v>1561</v>
      </c>
      <c r="M468" s="10" t="s">
        <v>2327</v>
      </c>
      <c r="N468" s="10" t="s">
        <v>55</v>
      </c>
      <c r="O468" s="10" t="str">
        <f>VLOOKUP(G468,'Sheet 1 (2)'!$H$4:$M$536,6,FALSE)</f>
        <v/>
      </c>
      <c r="P468" s="68" t="s">
        <v>3148</v>
      </c>
      <c r="Q468" s="10"/>
      <c r="R468" s="10" t="s">
        <v>2328</v>
      </c>
      <c r="S468" s="10" t="s">
        <v>55</v>
      </c>
      <c r="T468" s="10" t="str">
        <f>VLOOKUP(G468,'Sheet 1 (2)'!$H$4:$O$536,8,FALSE)</f>
        <v/>
      </c>
      <c r="U468" s="10" t="s">
        <v>264</v>
      </c>
      <c r="V468" s="10" t="s">
        <v>2330</v>
      </c>
      <c r="W468" s="10" t="s">
        <v>55</v>
      </c>
      <c r="X468" s="10" t="str">
        <f>VLOOKUP(G468,'Sheet 1 (2)'!$H$4:$Q$536,10,FALSE)</f>
        <v/>
      </c>
      <c r="Y468" s="10" t="s">
        <v>3073</v>
      </c>
      <c r="Z468" s="10" t="s">
        <v>2331</v>
      </c>
      <c r="AA468" s="10" t="s">
        <v>55</v>
      </c>
      <c r="AB468" s="10" t="str">
        <f>VLOOKUP(G468,'Sheet 1 (2)'!$H$4:$S$536,12,FALSE)</f>
        <v/>
      </c>
      <c r="AC468" s="65" t="s">
        <v>3149</v>
      </c>
      <c r="AD468" s="10" t="s">
        <v>55</v>
      </c>
      <c r="AE468" s="10" t="str">
        <f>VLOOKUP(G468,'Sheet 1 (2)'!$H$4:$AF$536,25,FALSE)</f>
        <v/>
      </c>
      <c r="AF468" s="10" t="s">
        <v>187</v>
      </c>
      <c r="AG468" s="10" t="str">
        <f t="shared" si="82"/>
        <v/>
      </c>
      <c r="AH468" s="10" t="s">
        <v>55</v>
      </c>
      <c r="AI468" s="10" t="str">
        <f>VLOOKUP(G468,'Sheet 1 (2)'!$H$4:$AG$536,26,FALSE)</f>
        <v>SI</v>
      </c>
      <c r="AJ468" s="10" t="s">
        <v>82</v>
      </c>
      <c r="AK468" s="10" t="s">
        <v>55</v>
      </c>
      <c r="AL468" s="10" t="str">
        <f>VLOOKUP(G468,'Sheet 1 (2)'!$H$4:$AH$536,27,FALSE)</f>
        <v/>
      </c>
      <c r="AM468" s="10"/>
      <c r="AN468" s="10">
        <v>1</v>
      </c>
      <c r="AO468" s="10">
        <f t="shared" si="5"/>
        <v>1</v>
      </c>
      <c r="AP468" s="11" t="s">
        <v>82</v>
      </c>
      <c r="AQ468" s="11" t="s">
        <v>3096</v>
      </c>
      <c r="AR468" s="11"/>
    </row>
    <row r="469" spans="1:44" ht="15.75" customHeight="1" x14ac:dyDescent="0.2">
      <c r="A469" s="10" t="s">
        <v>1926</v>
      </c>
      <c r="B469" s="10" t="s">
        <v>939</v>
      </c>
      <c r="C469" s="10" t="s">
        <v>2323</v>
      </c>
      <c r="D469" s="10" t="s">
        <v>959</v>
      </c>
      <c r="E469" s="10" t="s">
        <v>2332</v>
      </c>
      <c r="F469" s="10" t="s">
        <v>1044</v>
      </c>
      <c r="G469" s="10" t="s">
        <v>2333</v>
      </c>
      <c r="H469" s="10" t="s">
        <v>2334</v>
      </c>
      <c r="I469" s="10" t="s">
        <v>82</v>
      </c>
      <c r="J469" s="10"/>
      <c r="K469" s="10"/>
      <c r="L469" s="10" t="s">
        <v>1632</v>
      </c>
      <c r="M469" s="10" t="s">
        <v>2335</v>
      </c>
      <c r="N469" s="10" t="s">
        <v>55</v>
      </c>
      <c r="O469" s="10" t="str">
        <f>VLOOKUP(G469,'Sheet 1 (2)'!$H$4:$M$536,6,FALSE)</f>
        <v/>
      </c>
      <c r="P469" s="63" t="s">
        <v>3151</v>
      </c>
      <c r="Q469" s="10"/>
      <c r="R469" s="10" t="s">
        <v>2337</v>
      </c>
      <c r="S469" s="10" t="s">
        <v>55</v>
      </c>
      <c r="T469" s="10" t="str">
        <f>VLOOKUP(G469,'Sheet 1 (2)'!$H$4:$O$536,8,FALSE)</f>
        <v/>
      </c>
      <c r="U469" s="10" t="s">
        <v>264</v>
      </c>
      <c r="V469" s="10" t="s">
        <v>2337</v>
      </c>
      <c r="W469" s="10" t="s">
        <v>55</v>
      </c>
      <c r="X469" s="10" t="str">
        <f>VLOOKUP(G469,'Sheet 1 (2)'!$H$4:$Q$536,10,FALSE)</f>
        <v/>
      </c>
      <c r="Y469" s="10" t="s">
        <v>3073</v>
      </c>
      <c r="Z469" s="10" t="s">
        <v>2233</v>
      </c>
      <c r="AA469" s="10" t="s">
        <v>55</v>
      </c>
      <c r="AB469" s="10" t="str">
        <f>VLOOKUP(G469,'Sheet 1 (2)'!$H$4:$S$536,12,FALSE)</f>
        <v/>
      </c>
      <c r="AC469" s="10" t="s">
        <v>3149</v>
      </c>
      <c r="AD469" s="10" t="s">
        <v>55</v>
      </c>
      <c r="AE469" s="10" t="str">
        <f>VLOOKUP(G469,'Sheet 1 (2)'!$H$4:$AF$536,25,FALSE)</f>
        <v/>
      </c>
      <c r="AF469" s="10" t="s">
        <v>663</v>
      </c>
      <c r="AG469" s="10" t="str">
        <f t="shared" si="82"/>
        <v/>
      </c>
      <c r="AH469" s="10" t="s">
        <v>55</v>
      </c>
      <c r="AI469" s="10" t="str">
        <f>VLOOKUP(G469,'Sheet 1 (2)'!$H$4:$AG$536,26,FALSE)</f>
        <v>SI</v>
      </c>
      <c r="AJ469" s="10" t="s">
        <v>82</v>
      </c>
      <c r="AK469" s="10" t="s">
        <v>55</v>
      </c>
      <c r="AL469" s="10" t="str">
        <f>VLOOKUP(G469,'Sheet 1 (2)'!$H$4:$AH$536,27,FALSE)</f>
        <v/>
      </c>
      <c r="AM469" s="10" t="str">
        <f>IF(AK469&lt;&gt;"",AK469,AL469)</f>
        <v/>
      </c>
      <c r="AN469" s="10">
        <v>1</v>
      </c>
      <c r="AO469" s="10">
        <f t="shared" si="5"/>
        <v>1</v>
      </c>
      <c r="AP469" s="11" t="s">
        <v>82</v>
      </c>
      <c r="AQ469" s="11" t="s">
        <v>82</v>
      </c>
      <c r="AR469" s="11"/>
    </row>
    <row r="470" spans="1:44" ht="15.75" customHeight="1" x14ac:dyDescent="0.2">
      <c r="A470" s="10" t="s">
        <v>1926</v>
      </c>
      <c r="B470" s="10" t="s">
        <v>939</v>
      </c>
      <c r="C470" s="10" t="s">
        <v>2339</v>
      </c>
      <c r="D470" s="10" t="s">
        <v>962</v>
      </c>
      <c r="E470" s="10" t="s">
        <v>2340</v>
      </c>
      <c r="F470" s="10" t="s">
        <v>1045</v>
      </c>
      <c r="G470" s="10" t="s">
        <v>2341</v>
      </c>
      <c r="H470" s="10" t="s">
        <v>2342</v>
      </c>
      <c r="I470" s="10" t="s">
        <v>82</v>
      </c>
      <c r="J470" s="10"/>
      <c r="K470" s="10"/>
      <c r="L470" s="10" t="s">
        <v>1561</v>
      </c>
      <c r="M470" s="10" t="s">
        <v>2343</v>
      </c>
      <c r="N470" s="10" t="s">
        <v>55</v>
      </c>
      <c r="O470" s="10" t="str">
        <f>VLOOKUP(G470,'Sheet 1 (2)'!$H$4:$M$536,6,FALSE)</f>
        <v/>
      </c>
      <c r="P470" s="65" t="s">
        <v>3152</v>
      </c>
      <c r="Q470" s="10"/>
      <c r="R470" s="10" t="s">
        <v>2345</v>
      </c>
      <c r="S470" s="10" t="s">
        <v>55</v>
      </c>
      <c r="T470" s="10" t="str">
        <f>VLOOKUP(G470,'Sheet 1 (2)'!$H$4:$O$536,8,FALSE)</f>
        <v/>
      </c>
      <c r="U470" s="10" t="s">
        <v>264</v>
      </c>
      <c r="V470" s="10" t="s">
        <v>2316</v>
      </c>
      <c r="W470" s="10" t="s">
        <v>55</v>
      </c>
      <c r="X470" s="10" t="str">
        <f>VLOOKUP(G470,'Sheet 1 (2)'!$H$4:$Q$536,10,FALSE)</f>
        <v/>
      </c>
      <c r="Y470" s="10" t="s">
        <v>3073</v>
      </c>
      <c r="Z470" s="10" t="s">
        <v>2346</v>
      </c>
      <c r="AA470" s="10" t="s">
        <v>55</v>
      </c>
      <c r="AB470" s="10" t="str">
        <f>VLOOKUP(G470,'Sheet 1 (2)'!$H$4:$S$536,12,FALSE)</f>
        <v/>
      </c>
      <c r="AC470" s="65" t="s">
        <v>3153</v>
      </c>
      <c r="AD470" s="10" t="s">
        <v>55</v>
      </c>
      <c r="AE470" s="10" t="str">
        <f>VLOOKUP(G470,'Sheet 1 (2)'!$H$4:$AF$536,25,FALSE)</f>
        <v/>
      </c>
      <c r="AF470" s="10" t="s">
        <v>187</v>
      </c>
      <c r="AG470" s="10" t="str">
        <f t="shared" si="82"/>
        <v/>
      </c>
      <c r="AH470" s="10" t="s">
        <v>55</v>
      </c>
      <c r="AI470" s="10" t="str">
        <f>VLOOKUP(G470,'Sheet 1 (2)'!$H$4:$AG$536,26,FALSE)</f>
        <v>SI</v>
      </c>
      <c r="AJ470" s="10" t="s">
        <v>82</v>
      </c>
      <c r="AK470" s="10" t="s">
        <v>55</v>
      </c>
      <c r="AL470" s="10" t="str">
        <f>VLOOKUP(G470,'Sheet 1 (2)'!$H$4:$AH$536,27,FALSE)</f>
        <v/>
      </c>
      <c r="AM470" s="10"/>
      <c r="AN470" s="10">
        <v>1</v>
      </c>
      <c r="AO470" s="10">
        <f t="shared" si="5"/>
        <v>1</v>
      </c>
      <c r="AP470" s="11" t="s">
        <v>82</v>
      </c>
      <c r="AQ470" s="11" t="s">
        <v>3155</v>
      </c>
      <c r="AR470" s="11"/>
    </row>
    <row r="471" spans="1:44" ht="15.75" customHeight="1" x14ac:dyDescent="0.2">
      <c r="A471" s="10" t="s">
        <v>1926</v>
      </c>
      <c r="B471" s="10" t="s">
        <v>939</v>
      </c>
      <c r="C471" s="10" t="s">
        <v>2339</v>
      </c>
      <c r="D471" s="10" t="s">
        <v>962</v>
      </c>
      <c r="E471" s="10" t="s">
        <v>2347</v>
      </c>
      <c r="F471" s="10" t="s">
        <v>1047</v>
      </c>
      <c r="G471" s="10" t="s">
        <v>2348</v>
      </c>
      <c r="H471" s="10" t="s">
        <v>2349</v>
      </c>
      <c r="I471" s="10" t="s">
        <v>82</v>
      </c>
      <c r="J471" s="10"/>
      <c r="K471" s="10"/>
      <c r="L471" s="10" t="s">
        <v>1632</v>
      </c>
      <c r="M471" s="10" t="s">
        <v>2350</v>
      </c>
      <c r="N471" s="10" t="s">
        <v>55</v>
      </c>
      <c r="O471" s="10" t="str">
        <f>VLOOKUP(G471,'Sheet 1 (2)'!$H$4:$M$536,6,FALSE)</f>
        <v/>
      </c>
      <c r="P471" s="63" t="s">
        <v>3156</v>
      </c>
      <c r="Q471" s="10"/>
      <c r="R471" s="10" t="s">
        <v>2301</v>
      </c>
      <c r="S471" s="10" t="s">
        <v>55</v>
      </c>
      <c r="T471" s="10" t="str">
        <f>VLOOKUP(G471,'Sheet 1 (2)'!$H$4:$O$536,8,FALSE)</f>
        <v/>
      </c>
      <c r="U471" s="10" t="s">
        <v>264</v>
      </c>
      <c r="V471" s="10" t="s">
        <v>2352</v>
      </c>
      <c r="W471" s="10" t="s">
        <v>55</v>
      </c>
      <c r="X471" s="10" t="str">
        <f>VLOOKUP(G471,'Sheet 1 (2)'!$H$4:$Q$536,10,FALSE)</f>
        <v/>
      </c>
      <c r="Y471" s="10" t="s">
        <v>3073</v>
      </c>
      <c r="Z471" s="10" t="s">
        <v>2233</v>
      </c>
      <c r="AA471" s="10" t="s">
        <v>55</v>
      </c>
      <c r="AB471" s="10" t="str">
        <f>VLOOKUP(G471,'Sheet 1 (2)'!$H$4:$S$536,12,FALSE)</f>
        <v/>
      </c>
      <c r="AC471" s="10" t="s">
        <v>3153</v>
      </c>
      <c r="AD471" s="10" t="s">
        <v>55</v>
      </c>
      <c r="AE471" s="10" t="str">
        <f>VLOOKUP(G471,'Sheet 1 (2)'!$H$4:$AF$536,25,FALSE)</f>
        <v/>
      </c>
      <c r="AF471" s="10" t="s">
        <v>663</v>
      </c>
      <c r="AG471" s="10" t="str">
        <f t="shared" si="82"/>
        <v/>
      </c>
      <c r="AH471" s="10" t="s">
        <v>55</v>
      </c>
      <c r="AI471" s="10" t="str">
        <f>VLOOKUP(G471,'Sheet 1 (2)'!$H$4:$AG$536,26,FALSE)</f>
        <v>SI</v>
      </c>
      <c r="AJ471" s="10" t="s">
        <v>82</v>
      </c>
      <c r="AK471" s="10" t="s">
        <v>55</v>
      </c>
      <c r="AL471" s="10" t="str">
        <f>VLOOKUP(G471,'Sheet 1 (2)'!$H$4:$AH$536,27,FALSE)</f>
        <v/>
      </c>
      <c r="AM471" s="10" t="str">
        <f>IF(AK471&lt;&gt;"",AK471,AL471)</f>
        <v/>
      </c>
      <c r="AN471" s="10">
        <v>1</v>
      </c>
      <c r="AO471" s="10">
        <f t="shared" si="5"/>
        <v>1</v>
      </c>
      <c r="AP471" s="11" t="s">
        <v>82</v>
      </c>
      <c r="AQ471" s="11" t="s">
        <v>82</v>
      </c>
      <c r="AR471" s="11"/>
    </row>
    <row r="472" spans="1:44" ht="15.75" customHeight="1" x14ac:dyDescent="0.2">
      <c r="A472" s="10" t="s">
        <v>1926</v>
      </c>
      <c r="B472" s="10" t="s">
        <v>939</v>
      </c>
      <c r="C472" s="10" t="s">
        <v>2354</v>
      </c>
      <c r="D472" s="10" t="s">
        <v>964</v>
      </c>
      <c r="E472" s="10" t="s">
        <v>2355</v>
      </c>
      <c r="F472" s="10" t="s">
        <v>1048</v>
      </c>
      <c r="G472" s="10" t="s">
        <v>2356</v>
      </c>
      <c r="H472" s="10" t="s">
        <v>2357</v>
      </c>
      <c r="I472" s="10" t="s">
        <v>82</v>
      </c>
      <c r="J472" s="10"/>
      <c r="K472" s="10"/>
      <c r="L472" s="10" t="s">
        <v>1561</v>
      </c>
      <c r="M472" s="10" t="s">
        <v>2358</v>
      </c>
      <c r="N472" s="10" t="s">
        <v>55</v>
      </c>
      <c r="O472" s="10" t="str">
        <f>VLOOKUP(G472,'Sheet 1 (2)'!$H$4:$M$536,6,FALSE)</f>
        <v/>
      </c>
      <c r="P472" s="63" t="s">
        <v>3158</v>
      </c>
      <c r="Q472" s="10"/>
      <c r="R472" s="10" t="s">
        <v>2301</v>
      </c>
      <c r="S472" s="10" t="s">
        <v>55</v>
      </c>
      <c r="T472" s="10" t="str">
        <f>VLOOKUP(G472,'Sheet 1 (2)'!$H$4:$O$536,8,FALSE)</f>
        <v/>
      </c>
      <c r="U472" s="10" t="s">
        <v>264</v>
      </c>
      <c r="V472" s="10" t="s">
        <v>2287</v>
      </c>
      <c r="W472" s="10" t="s">
        <v>55</v>
      </c>
      <c r="X472" s="10" t="str">
        <f>VLOOKUP(G472,'Sheet 1 (2)'!$H$4:$Q$536,10,FALSE)</f>
        <v/>
      </c>
      <c r="Y472" s="10" t="s">
        <v>3073</v>
      </c>
      <c r="Z472" s="10" t="s">
        <v>2360</v>
      </c>
      <c r="AA472" s="10" t="s">
        <v>55</v>
      </c>
      <c r="AB472" s="10" t="str">
        <f>VLOOKUP(G472,'Sheet 1 (2)'!$H$4:$S$536,12,FALSE)</f>
        <v/>
      </c>
      <c r="AC472" s="63" t="s">
        <v>3159</v>
      </c>
      <c r="AD472" s="10" t="s">
        <v>55</v>
      </c>
      <c r="AE472" s="10" t="str">
        <f>VLOOKUP(G472,'Sheet 1 (2)'!$H$4:$AF$536,25,FALSE)</f>
        <v/>
      </c>
      <c r="AF472" s="10" t="s">
        <v>187</v>
      </c>
      <c r="AG472" s="10" t="str">
        <f t="shared" si="82"/>
        <v/>
      </c>
      <c r="AH472" s="10" t="s">
        <v>55</v>
      </c>
      <c r="AI472" s="10" t="str">
        <f>VLOOKUP(G472,'Sheet 1 (2)'!$H$4:$AG$536,26,FALSE)</f>
        <v>SI</v>
      </c>
      <c r="AJ472" s="10" t="s">
        <v>82</v>
      </c>
      <c r="AK472" s="10" t="s">
        <v>55</v>
      </c>
      <c r="AL472" s="10" t="str">
        <f>VLOOKUP(G472,'Sheet 1 (2)'!$H$4:$AH$536,27,FALSE)</f>
        <v/>
      </c>
      <c r="AM472" s="10"/>
      <c r="AN472" s="10">
        <v>1</v>
      </c>
      <c r="AO472" s="10">
        <f t="shared" si="5"/>
        <v>1</v>
      </c>
      <c r="AP472" s="11" t="s">
        <v>82</v>
      </c>
      <c r="AQ472" s="11" t="s">
        <v>3096</v>
      </c>
      <c r="AR472" s="11"/>
    </row>
    <row r="473" spans="1:44" ht="15.75" customHeight="1" x14ac:dyDescent="0.2">
      <c r="A473" s="10" t="s">
        <v>1926</v>
      </c>
      <c r="B473" s="10" t="s">
        <v>939</v>
      </c>
      <c r="C473" s="10" t="s">
        <v>2354</v>
      </c>
      <c r="D473" s="10" t="s">
        <v>964</v>
      </c>
      <c r="E473" s="10" t="s">
        <v>2364</v>
      </c>
      <c r="F473" s="10" t="s">
        <v>1049</v>
      </c>
      <c r="G473" s="10" t="s">
        <v>2365</v>
      </c>
      <c r="H473" s="10" t="s">
        <v>2366</v>
      </c>
      <c r="I473" s="10" t="s">
        <v>82</v>
      </c>
      <c r="J473" s="10"/>
      <c r="K473" s="10"/>
      <c r="L473" s="10" t="s">
        <v>1632</v>
      </c>
      <c r="M473" s="10" t="s">
        <v>2367</v>
      </c>
      <c r="N473" s="10" t="s">
        <v>55</v>
      </c>
      <c r="O473" s="10" t="str">
        <f>VLOOKUP(G473,'Sheet 1 (2)'!$H$4:$M$536,6,FALSE)</f>
        <v/>
      </c>
      <c r="P473" s="63" t="s">
        <v>3161</v>
      </c>
      <c r="Q473" s="10"/>
      <c r="R473" s="10" t="s">
        <v>2337</v>
      </c>
      <c r="S473" s="10" t="s">
        <v>55</v>
      </c>
      <c r="T473" s="10" t="str">
        <f>VLOOKUP(G473,'Sheet 1 (2)'!$H$4:$O$536,8,FALSE)</f>
        <v/>
      </c>
      <c r="U473" s="10" t="s">
        <v>264</v>
      </c>
      <c r="V473" s="10" t="s">
        <v>2294</v>
      </c>
      <c r="W473" s="10" t="s">
        <v>55</v>
      </c>
      <c r="X473" s="10" t="str">
        <f>VLOOKUP(G473,'Sheet 1 (2)'!$H$4:$Q$536,10,FALSE)</f>
        <v/>
      </c>
      <c r="Y473" s="10" t="s">
        <v>3073</v>
      </c>
      <c r="Z473" s="10" t="s">
        <v>2233</v>
      </c>
      <c r="AA473" s="10" t="s">
        <v>55</v>
      </c>
      <c r="AB473" s="10" t="str">
        <f>VLOOKUP(G473,'Sheet 1 (2)'!$H$4:$S$536,12,FALSE)</f>
        <v/>
      </c>
      <c r="AC473" s="10" t="s">
        <v>3162</v>
      </c>
      <c r="AD473" s="10" t="s">
        <v>55</v>
      </c>
      <c r="AE473" s="10" t="str">
        <f>VLOOKUP(G473,'Sheet 1 (2)'!$H$4:$AF$536,25,FALSE)</f>
        <v/>
      </c>
      <c r="AF473" s="10" t="s">
        <v>187</v>
      </c>
      <c r="AG473" s="10" t="str">
        <f t="shared" si="82"/>
        <v/>
      </c>
      <c r="AH473" s="10" t="s">
        <v>55</v>
      </c>
      <c r="AI473" s="10" t="str">
        <f>VLOOKUP(G473,'Sheet 1 (2)'!$H$4:$AG$536,26,FALSE)</f>
        <v>SI</v>
      </c>
      <c r="AJ473" s="10" t="s">
        <v>82</v>
      </c>
      <c r="AK473" s="10" t="s">
        <v>55</v>
      </c>
      <c r="AL473" s="10" t="str">
        <f>VLOOKUP(G473,'Sheet 1 (2)'!$H$4:$AH$536,27,FALSE)</f>
        <v/>
      </c>
      <c r="AM473" s="10" t="str">
        <f t="shared" ref="AM473:AM475" si="84">IF(AK473&lt;&gt;"",AK473,AL473)</f>
        <v/>
      </c>
      <c r="AN473" s="10">
        <v>1</v>
      </c>
      <c r="AO473" s="10">
        <f t="shared" si="5"/>
        <v>1</v>
      </c>
      <c r="AP473" s="11" t="s">
        <v>82</v>
      </c>
      <c r="AQ473" s="11" t="s">
        <v>82</v>
      </c>
      <c r="AR473" s="11"/>
    </row>
    <row r="474" spans="1:44" ht="15.75" customHeight="1" x14ac:dyDescent="0.2">
      <c r="A474" s="10" t="s">
        <v>1926</v>
      </c>
      <c r="B474" s="10" t="s">
        <v>939</v>
      </c>
      <c r="C474" s="10" t="s">
        <v>2371</v>
      </c>
      <c r="D474" s="10" t="s">
        <v>975</v>
      </c>
      <c r="E474" s="10" t="s">
        <v>2372</v>
      </c>
      <c r="F474" s="10" t="s">
        <v>1069</v>
      </c>
      <c r="G474" s="10" t="s">
        <v>2374</v>
      </c>
      <c r="H474" s="10" t="s">
        <v>2375</v>
      </c>
      <c r="I474" s="10" t="s">
        <v>82</v>
      </c>
      <c r="J474" s="10"/>
      <c r="K474" s="10"/>
      <c r="L474" s="10" t="s">
        <v>493</v>
      </c>
      <c r="M474" s="10" t="s">
        <v>2376</v>
      </c>
      <c r="N474" s="10" t="s">
        <v>55</v>
      </c>
      <c r="O474" s="10" t="str">
        <f>VLOOKUP(G474,'Sheet 1 (2)'!$H$4:$M$536,6,FALSE)</f>
        <v/>
      </c>
      <c r="P474" s="65" t="s">
        <v>3163</v>
      </c>
      <c r="Q474" s="10"/>
      <c r="R474" s="10" t="s">
        <v>2377</v>
      </c>
      <c r="S474" s="10" t="s">
        <v>55</v>
      </c>
      <c r="T474" s="10" t="str">
        <f>VLOOKUP(G474,'Sheet 1 (2)'!$H$4:$O$536,8,FALSE)</f>
        <v/>
      </c>
      <c r="U474" s="65" t="s">
        <v>3165</v>
      </c>
      <c r="V474" s="10" t="s">
        <v>2378</v>
      </c>
      <c r="W474" s="10" t="s">
        <v>55</v>
      </c>
      <c r="X474" s="10" t="str">
        <f>VLOOKUP(G474,'Sheet 1 (2)'!$H$4:$Q$536,10,FALSE)</f>
        <v/>
      </c>
      <c r="Y474" s="10" t="s">
        <v>3073</v>
      </c>
      <c r="Z474" s="10" t="s">
        <v>2379</v>
      </c>
      <c r="AA474" s="10" t="s">
        <v>55</v>
      </c>
      <c r="AB474" s="10" t="str">
        <f>VLOOKUP(G474,'Sheet 1 (2)'!$H$4:$S$536,12,FALSE)</f>
        <v/>
      </c>
      <c r="AC474" s="65" t="s">
        <v>3166</v>
      </c>
      <c r="AD474" s="10" t="s">
        <v>55</v>
      </c>
      <c r="AE474" s="10" t="str">
        <f>VLOOKUP(G474,'Sheet 1 (2)'!$H$4:$AF$536,25,FALSE)</f>
        <v/>
      </c>
      <c r="AF474" s="10" t="s">
        <v>187</v>
      </c>
      <c r="AG474" s="10" t="str">
        <f t="shared" si="82"/>
        <v/>
      </c>
      <c r="AH474" s="10" t="s">
        <v>55</v>
      </c>
      <c r="AI474" s="10" t="str">
        <f>VLOOKUP(G474,'Sheet 1 (2)'!$H$4:$AG$536,26,FALSE)</f>
        <v>SI</v>
      </c>
      <c r="AJ474" s="10" t="s">
        <v>82</v>
      </c>
      <c r="AK474" s="10" t="s">
        <v>55</v>
      </c>
      <c r="AL474" s="10" t="str">
        <f>VLOOKUP(G474,'Sheet 1 (2)'!$H$4:$AH$536,27,FALSE)</f>
        <v/>
      </c>
      <c r="AM474" s="10" t="str">
        <f t="shared" si="84"/>
        <v/>
      </c>
      <c r="AN474" s="10">
        <v>1</v>
      </c>
      <c r="AO474" s="10">
        <f t="shared" si="5"/>
        <v>1</v>
      </c>
      <c r="AP474" s="11" t="s">
        <v>82</v>
      </c>
      <c r="AQ474" s="11" t="s">
        <v>1264</v>
      </c>
      <c r="AR474" s="11"/>
    </row>
    <row r="475" spans="1:44" ht="15.75" customHeight="1" x14ac:dyDescent="0.2">
      <c r="A475" s="10" t="s">
        <v>1926</v>
      </c>
      <c r="B475" s="10" t="s">
        <v>939</v>
      </c>
      <c r="C475" s="10" t="s">
        <v>2371</v>
      </c>
      <c r="D475" s="10" t="s">
        <v>975</v>
      </c>
      <c r="E475" s="10" t="s">
        <v>2383</v>
      </c>
      <c r="F475" s="10" t="s">
        <v>1070</v>
      </c>
      <c r="G475" s="10" t="s">
        <v>2384</v>
      </c>
      <c r="H475" s="10" t="s">
        <v>2386</v>
      </c>
      <c r="I475" s="10" t="s">
        <v>82</v>
      </c>
      <c r="J475" s="10"/>
      <c r="K475" s="10"/>
      <c r="L475" s="10" t="s">
        <v>493</v>
      </c>
      <c r="M475" s="10" t="s">
        <v>2387</v>
      </c>
      <c r="N475" s="10" t="s">
        <v>55</v>
      </c>
      <c r="O475" s="10" t="str">
        <f>VLOOKUP(G475,'Sheet 1 (2)'!$H$4:$M$536,6,FALSE)</f>
        <v xml:space="preserve">Hospitales e institutos, el 5% adicional al número de las personas con diagnóstico de cáncer en estadío IV atendidos el año anterior.
</v>
      </c>
      <c r="P475" s="65" t="s">
        <v>3168</v>
      </c>
      <c r="Q475" s="10"/>
      <c r="R475" s="10" t="s">
        <v>2388</v>
      </c>
      <c r="S475" s="10" t="s">
        <v>55</v>
      </c>
      <c r="T475" s="10" t="str">
        <f>VLOOKUP(G475,'Sheet 1 (2)'!$H$4:$O$536,8,FALSE)</f>
        <v/>
      </c>
      <c r="U475" s="65" t="s">
        <v>3165</v>
      </c>
      <c r="V475" s="10" t="s">
        <v>2389</v>
      </c>
      <c r="W475" s="10" t="s">
        <v>55</v>
      </c>
      <c r="X475" s="10" t="str">
        <f>VLOOKUP(G475,'Sheet 1 (2)'!$H$4:$Q$536,10,FALSE)</f>
        <v/>
      </c>
      <c r="Y475" s="10" t="s">
        <v>3073</v>
      </c>
      <c r="Z475" s="10" t="s">
        <v>2379</v>
      </c>
      <c r="AA475" s="10" t="s">
        <v>55</v>
      </c>
      <c r="AB475" s="10" t="str">
        <f>VLOOKUP(G475,'Sheet 1 (2)'!$H$4:$S$536,12,FALSE)</f>
        <v/>
      </c>
      <c r="AC475" s="65" t="s">
        <v>3170</v>
      </c>
      <c r="AD475" s="10" t="s">
        <v>55</v>
      </c>
      <c r="AE475" s="10" t="str">
        <f>VLOOKUP(G475,'Sheet 1 (2)'!$H$4:$AF$536,25,FALSE)</f>
        <v/>
      </c>
      <c r="AF475" s="10" t="s">
        <v>87</v>
      </c>
      <c r="AG475" s="10" t="str">
        <f t="shared" si="82"/>
        <v/>
      </c>
      <c r="AH475" s="10" t="s">
        <v>55</v>
      </c>
      <c r="AI475" s="10" t="str">
        <f>VLOOKUP(G475,'Sheet 1 (2)'!$H$4:$AG$536,26,FALSE)</f>
        <v>SI</v>
      </c>
      <c r="AJ475" s="10" t="s">
        <v>82</v>
      </c>
      <c r="AK475" s="10" t="s">
        <v>55</v>
      </c>
      <c r="AL475" s="10" t="str">
        <f>VLOOKUP(G475,'Sheet 1 (2)'!$H$4:$AH$536,27,FALSE)</f>
        <v/>
      </c>
      <c r="AM475" s="10" t="str">
        <f t="shared" si="84"/>
        <v/>
      </c>
      <c r="AN475" s="10">
        <v>1</v>
      </c>
      <c r="AO475" s="10">
        <f t="shared" si="5"/>
        <v>1</v>
      </c>
      <c r="AP475" s="11" t="s">
        <v>82</v>
      </c>
      <c r="AQ475" s="11" t="s">
        <v>1264</v>
      </c>
      <c r="AR475" s="11"/>
    </row>
    <row r="476" spans="1:44" ht="15.75" customHeight="1" x14ac:dyDescent="0.2">
      <c r="A476" s="10" t="s">
        <v>1926</v>
      </c>
      <c r="B476" s="10" t="s">
        <v>939</v>
      </c>
      <c r="C476" s="10" t="s">
        <v>2601</v>
      </c>
      <c r="D476" s="10" t="s">
        <v>966</v>
      </c>
      <c r="E476" s="10" t="s">
        <v>2602</v>
      </c>
      <c r="F476" s="10" t="s">
        <v>1050</v>
      </c>
      <c r="G476" s="10" t="s">
        <v>2603</v>
      </c>
      <c r="H476" s="10" t="s">
        <v>2604</v>
      </c>
      <c r="I476" s="10" t="s">
        <v>82</v>
      </c>
      <c r="J476" s="10"/>
      <c r="K476" s="10"/>
      <c r="L476" s="10" t="s">
        <v>116</v>
      </c>
      <c r="M476" s="10" t="s">
        <v>2605</v>
      </c>
      <c r="N476" s="10" t="s">
        <v>55</v>
      </c>
      <c r="O476" s="10" t="str">
        <f>VLOOKUP(G476,'Sheet 1 (2)'!$H$4:$M$536,6,FALSE)</f>
        <v>Proxy. El número de niñas del padrón nominal</v>
      </c>
      <c r="P476" s="10" t="s">
        <v>3173</v>
      </c>
      <c r="Q476" s="10"/>
      <c r="R476" s="10" t="s">
        <v>2607</v>
      </c>
      <c r="S476" s="10" t="s">
        <v>55</v>
      </c>
      <c r="T476" s="10" t="str">
        <f>VLOOKUP(G476,'Sheet 1 (2)'!$H$4:$O$536,8,FALSE)</f>
        <v>Padrón nominal</v>
      </c>
      <c r="U476" s="10" t="s">
        <v>264</v>
      </c>
      <c r="V476" s="10" t="s">
        <v>2608</v>
      </c>
      <c r="W476" s="10" t="s">
        <v>55</v>
      </c>
      <c r="X476" s="10" t="str">
        <f>VLOOKUP(G476,'Sheet 1 (2)'!$H$4:$Q$536,10,FALSE)</f>
        <v/>
      </c>
      <c r="Y476" s="10" t="str">
        <f t="shared" ref="Y476:Y492" si="85">IF(W476&lt;&gt;"",W476,X476)</f>
        <v/>
      </c>
      <c r="Z476" s="10"/>
      <c r="AA476" s="10" t="s">
        <v>55</v>
      </c>
      <c r="AB476" s="10" t="str">
        <f>VLOOKUP(G476,'Sheet 1 (2)'!$H$4:$S$536,12,FALSE)</f>
        <v/>
      </c>
      <c r="AC476" s="71" t="s">
        <v>3174</v>
      </c>
      <c r="AD476" s="10" t="s">
        <v>55</v>
      </c>
      <c r="AE476" s="10" t="str">
        <f>VLOOKUP(G476,'Sheet 1 (2)'!$H$4:$AF$536,25,FALSE)</f>
        <v/>
      </c>
      <c r="AF476" s="10" t="s">
        <v>87</v>
      </c>
      <c r="AG476" s="10" t="str">
        <f t="shared" si="82"/>
        <v/>
      </c>
      <c r="AH476" s="10" t="s">
        <v>55</v>
      </c>
      <c r="AI476" s="10" t="str">
        <f>VLOOKUP(G476,'Sheet 1 (2)'!$H$4:$AG$536,26,FALSE)</f>
        <v>SI</v>
      </c>
      <c r="AJ476" s="10" t="s">
        <v>52</v>
      </c>
      <c r="AK476" s="10" t="s">
        <v>55</v>
      </c>
      <c r="AL476" s="10" t="str">
        <f>VLOOKUP(G476,'Sheet 1 (2)'!$H$4:$AH$536,27,FALSE)</f>
        <v/>
      </c>
      <c r="AM476" s="10"/>
      <c r="AN476" s="10">
        <v>1</v>
      </c>
      <c r="AO476" s="10">
        <f t="shared" si="5"/>
        <v>0</v>
      </c>
      <c r="AP476" s="11"/>
      <c r="AQ476" s="11"/>
      <c r="AR476" s="11"/>
    </row>
    <row r="477" spans="1:44" ht="15.75" customHeight="1" x14ac:dyDescent="0.2">
      <c r="A477" s="10" t="s">
        <v>3176</v>
      </c>
      <c r="B477" s="10" t="s">
        <v>976</v>
      </c>
      <c r="C477" s="10" t="s">
        <v>3177</v>
      </c>
      <c r="D477" s="10" t="s">
        <v>979</v>
      </c>
      <c r="E477" s="10" t="s">
        <v>3178</v>
      </c>
      <c r="F477" s="10" t="s">
        <v>1073</v>
      </c>
      <c r="G477" s="10" t="s">
        <v>3178</v>
      </c>
      <c r="H477" s="72" t="s">
        <v>1073</v>
      </c>
      <c r="I477" s="10" t="s">
        <v>52</v>
      </c>
      <c r="J477" s="10"/>
      <c r="K477" s="10"/>
      <c r="L477" s="10" t="s">
        <v>3179</v>
      </c>
      <c r="M477" s="10" t="s">
        <v>3180</v>
      </c>
      <c r="N477" s="10" t="s">
        <v>3181</v>
      </c>
      <c r="O477" s="10" t="str">
        <f>VLOOKUP(G477,'Sheet 1 (2)'!$H$4:$M$536,6,FALSE)</f>
        <v/>
      </c>
      <c r="P477" s="10" t="str">
        <f t="shared" ref="P477:P492" si="86">IF(N477&lt;&gt;"",N477,O477)</f>
        <v>1. Para aquellas regiones que cuentan con Central de Regulación en funcionamiento y cuenten con registros de un año a más:
*Programar el 100% de las llamadas recibidas (pertinentes y no pertinentes) de la central de regulación del año anterior.
2. Para aquellas regiones que cuentan con Central de Regulación con registros menor a un año: 
*Proyectar el numero de llamadas recibidas (pertinentes y no pertinentes) en el año, a partir de los registros con los que cuenten a la fecha.
3. Para aquellas regiones que implementaran la Central de Regulación:
*Programar en base al promedio mensual del número de llamadas de las regiones colindantes geográficamente que cuentan con SAMU en funcionamiento, multiplicado por los 12 meses. (Información proporcionada por el responsable técnico del PP 0104-MINSA).
*Cosnideraciones: Considerar la sumatoria de las opciones SI y NO del campo "LA LLAMADA FUE PERTINENTE" del  REGISTRO DE ATENCIONES EN EL SERVICIO DE ATENCIONES PRE HOSPITALARIAS.
En el punto 3 (ver criterio de programación) para el año 2021, las siguientes regiones contaran con SAMU operativo, para su programación considerar la región que cuente con caracterisitcas similares:
ICA - LIMA PROVINCIAS
AREQUIPA - LA LIBERTAD
PUNO - AYACUCHO
CAJAMARCA - ANCASH
SAN MARTIN -  UCAYALI</v>
      </c>
      <c r="Q477" s="10"/>
      <c r="R477" s="10" t="s">
        <v>3182</v>
      </c>
      <c r="S477" s="10" t="s">
        <v>55</v>
      </c>
      <c r="T477" s="10" t="str">
        <f>VLOOKUP(G477,'Sheet 1 (2)'!$H$4:$O$536,8,FALSE)</f>
        <v/>
      </c>
      <c r="U477" s="10" t="str">
        <f t="shared" ref="U477:U492" si="87">IF(S477&lt;&gt;"",S477,T477)</f>
        <v/>
      </c>
      <c r="V477" s="10" t="s">
        <v>3183</v>
      </c>
      <c r="W477" s="10" t="s">
        <v>55</v>
      </c>
      <c r="X477" s="10" t="str">
        <f>VLOOKUP(G477,'Sheet 1 (2)'!$H$4:$Q$536,10,FALSE)</f>
        <v/>
      </c>
      <c r="Y477" s="10" t="str">
        <f t="shared" si="85"/>
        <v/>
      </c>
      <c r="Z477" s="10"/>
      <c r="AA477" s="10" t="s">
        <v>55</v>
      </c>
      <c r="AB477" s="10" t="str">
        <f>VLOOKUP(G477,'Sheet 1 (2)'!$H$4:$S$536,12,FALSE)</f>
        <v/>
      </c>
      <c r="AC477" s="10" t="str">
        <f t="shared" ref="AC477:AC492" si="88">IF(AA477&lt;&gt;"",AA477,AB477)</f>
        <v/>
      </c>
      <c r="AD477" s="10" t="s">
        <v>55</v>
      </c>
      <c r="AE477" s="10" t="str">
        <f>VLOOKUP(G477,'Sheet 1 (2)'!$H$4:$AF$536,25,FALSE)</f>
        <v/>
      </c>
      <c r="AF477" s="10" t="s">
        <v>58</v>
      </c>
      <c r="AG477" s="10" t="str">
        <f t="shared" si="82"/>
        <v/>
      </c>
      <c r="AH477" s="10" t="s">
        <v>82</v>
      </c>
      <c r="AI477" s="10" t="str">
        <f>VLOOKUP(G477,'Sheet 1 (2)'!$H$4:$AG$536,26,FALSE)</f>
        <v/>
      </c>
      <c r="AJ477" s="10" t="s">
        <v>82</v>
      </c>
      <c r="AK477" s="10" t="s">
        <v>3184</v>
      </c>
      <c r="AL477" s="10" t="str">
        <f>VLOOKUP(G477,'Sheet 1 (2)'!$H$4:$AH$536,27,FALSE)</f>
        <v/>
      </c>
      <c r="AM477" s="10" t="str">
        <f t="shared" ref="AM477:AM492" si="89">IF(AK477&lt;&gt;"",AK477,AL477)</f>
        <v>LA BASE NO ESTÁ COMPLETA. FALTA Regiones que implementaran la Central de Regulación</v>
      </c>
      <c r="AN477" s="10">
        <v>1</v>
      </c>
      <c r="AO477" s="10">
        <f t="shared" si="5"/>
        <v>1</v>
      </c>
      <c r="AP477" s="11" t="s">
        <v>82</v>
      </c>
      <c r="AQ477" s="11"/>
      <c r="AR477" s="11" t="s">
        <v>82</v>
      </c>
    </row>
    <row r="478" spans="1:44" ht="15.75" customHeight="1" x14ac:dyDescent="0.2">
      <c r="A478" s="10" t="s">
        <v>3176</v>
      </c>
      <c r="B478" s="10" t="s">
        <v>976</v>
      </c>
      <c r="C478" s="10" t="s">
        <v>3177</v>
      </c>
      <c r="D478" s="10" t="s">
        <v>979</v>
      </c>
      <c r="E478" s="10" t="s">
        <v>3185</v>
      </c>
      <c r="F478" s="10" t="s">
        <v>1074</v>
      </c>
      <c r="G478" s="10" t="s">
        <v>3185</v>
      </c>
      <c r="H478" s="72" t="s">
        <v>1074</v>
      </c>
      <c r="I478" s="10" t="s">
        <v>52</v>
      </c>
      <c r="J478" s="10"/>
      <c r="K478" s="10"/>
      <c r="L478" s="10" t="s">
        <v>3179</v>
      </c>
      <c r="M478" s="10" t="s">
        <v>3186</v>
      </c>
      <c r="N478" s="10" t="s">
        <v>3187</v>
      </c>
      <c r="O478" s="10" t="str">
        <f>VLOOKUP(G478,'Sheet 1 (2)'!$H$4:$M$536,6,FALSE)</f>
        <v/>
      </c>
      <c r="P478" s="10" t="str">
        <f t="shared" si="86"/>
        <v>1. Para aquellas regiones que cuentan con Central de Regulación en funcionamiento y cuenten con registros de un año a más:
*Programar el 100% de las llamadas recibidas (pertinentes y no pertinentes) de la central de regulación del año anterior.
2. Para aquellas regiones que cuentan con Central de Regulación con registros menor a un año: 
*Proyectar el numero de llamadas recibidas (pertinentes y no pertinentes) en el año, a partir de los registros con los que cuenten a la fecha.
3. Para aquellas regiones que implementaran la Central de Regulación:
*Programar en base al promedio mensual del número de llamadas de las regiones colindantes geográficamente que cuentan con SAMU en funcionamiento, multiplicado por los 12 meses. (Información proporcionada por el responsable técnico del PP 0104-MINSA).
*Consideraciones: Considerar la sumatoria de la opció SI del campo "SE REALIZÓ EL DESPACHO 
EFECTIVO" del  REGISTRO DE ATENCIONES EN EL SERVICIO DE ATENCIONES PRE HOSPITALARIAS
En el punto 3 (ver criterio de programación) para el año 2021, las siguientes regiones contaran con SAMU operativo, para su programación considerar la región que cuente con caracterisitcas similares:
ICA - LIMA PROVINCIAS
AREQUIPA - LA LIBERTAD
PUNO - AYACUCHO
CAJAMARCA - ANCASH
SAN MARTIN -  UCAYALI</v>
      </c>
      <c r="Q478" s="10"/>
      <c r="R478" s="10" t="s">
        <v>3188</v>
      </c>
      <c r="S478" s="10" t="s">
        <v>55</v>
      </c>
      <c r="T478" s="10" t="str">
        <f>VLOOKUP(G478,'Sheet 1 (2)'!$H$4:$O$536,8,FALSE)</f>
        <v/>
      </c>
      <c r="U478" s="10" t="str">
        <f t="shared" si="87"/>
        <v/>
      </c>
      <c r="V478" s="10" t="s">
        <v>3183</v>
      </c>
      <c r="W478" s="10" t="s">
        <v>55</v>
      </c>
      <c r="X478" s="10" t="str">
        <f>VLOOKUP(G478,'Sheet 1 (2)'!$H$4:$Q$536,10,FALSE)</f>
        <v/>
      </c>
      <c r="Y478" s="10" t="str">
        <f t="shared" si="85"/>
        <v/>
      </c>
      <c r="Z478" s="10"/>
      <c r="AA478" s="10" t="s">
        <v>55</v>
      </c>
      <c r="AB478" s="10" t="str">
        <f>VLOOKUP(G478,'Sheet 1 (2)'!$H$4:$S$536,12,FALSE)</f>
        <v/>
      </c>
      <c r="AC478" s="10" t="str">
        <f t="shared" si="88"/>
        <v/>
      </c>
      <c r="AD478" s="10" t="s">
        <v>55</v>
      </c>
      <c r="AE478" s="10" t="str">
        <f>VLOOKUP(G478,'Sheet 1 (2)'!$H$4:$AF$536,25,FALSE)</f>
        <v/>
      </c>
      <c r="AF478" s="10" t="s">
        <v>58</v>
      </c>
      <c r="AG478" s="10" t="str">
        <f t="shared" si="82"/>
        <v/>
      </c>
      <c r="AH478" s="10" t="s">
        <v>82</v>
      </c>
      <c r="AI478" s="10" t="str">
        <f>VLOOKUP(G478,'Sheet 1 (2)'!$H$4:$AG$536,26,FALSE)</f>
        <v/>
      </c>
      <c r="AJ478" s="10" t="s">
        <v>82</v>
      </c>
      <c r="AK478" s="10" t="s">
        <v>3184</v>
      </c>
      <c r="AL478" s="10" t="str">
        <f>VLOOKUP(G478,'Sheet 1 (2)'!$H$4:$AH$536,27,FALSE)</f>
        <v/>
      </c>
      <c r="AM478" s="10" t="str">
        <f t="shared" si="89"/>
        <v>LA BASE NO ESTÁ COMPLETA. FALTA Regiones que implementaran la Central de Regulación</v>
      </c>
      <c r="AN478" s="10">
        <v>1</v>
      </c>
      <c r="AO478" s="10">
        <f t="shared" si="5"/>
        <v>1</v>
      </c>
      <c r="AP478" s="11" t="s">
        <v>82</v>
      </c>
      <c r="AQ478" s="11"/>
      <c r="AR478" s="11" t="s">
        <v>82</v>
      </c>
    </row>
    <row r="479" spans="1:44" ht="15.75" customHeight="1" x14ac:dyDescent="0.2">
      <c r="A479" s="10" t="s">
        <v>3176</v>
      </c>
      <c r="B479" s="10" t="s">
        <v>976</v>
      </c>
      <c r="C479" s="10" t="s">
        <v>3189</v>
      </c>
      <c r="D479" s="10" t="s">
        <v>980</v>
      </c>
      <c r="E479" s="10" t="s">
        <v>3190</v>
      </c>
      <c r="F479" s="10" t="s">
        <v>1076</v>
      </c>
      <c r="G479" s="10" t="s">
        <v>3190</v>
      </c>
      <c r="H479" s="72" t="s">
        <v>1076</v>
      </c>
      <c r="I479" s="10" t="s">
        <v>52</v>
      </c>
      <c r="J479" s="10"/>
      <c r="K479" s="10"/>
      <c r="L479" s="10" t="s">
        <v>3179</v>
      </c>
      <c r="M479" s="10" t="s">
        <v>3191</v>
      </c>
      <c r="N479" s="10" t="s">
        <v>3192</v>
      </c>
      <c r="O479" s="10" t="str">
        <f>VLOOKUP(G479,'Sheet 1 (2)'!$H$4:$M$536,6,FALSE)</f>
        <v/>
      </c>
      <c r="P479" s="10" t="str">
        <f t="shared" si="86"/>
        <v xml:space="preserve">1. Para aquellas regiones que cuentan con Central de Regulación en funcionamiento y cuenten con registros de un año a más:
*Programar el 100% de despachos de unidades móviles realizados el año anterior.
2. Para aquellas regiones que cuentan con Central de Regulación con registros menor a un año: 
*Proyectar el numero de despachos de unidades móviles en el año, a partir de los registros con los que cuenten a la fecha.
3. Para aquellas regiones que implementaran la Central de Regulación: 
*Programar en base al promedio mensual del número de despachos de unidades móviles de las regiones colindantes geográficamente que cuentan con SAMU en funcionamiento, multiplicado por los 12 meses. (Información proporcionada por el responsable técnico del PP 0104-MINSA).
*Consideraciones: Considerar la sumatoria de la opció SI del campo "SE REALIZÓ EL DESPACHO 
EFECTIVO" del  REGISTRO DE ATENCIONES EN EL SERVICIO DE ATENCIONES PRE HOSPITALARIAS
En el punto 3 (ver criterio de programación) para el año 2021, las siguientes regiones contaran con SAMU operativo, para su programación considerar la región que cuente con caracterisitcas similares:
ICA - LIMA PROVINCIAS
AREQUIPA - LA LIBERTAD
PUNO - AYACUCHO
CAJAMARCA - ANCASH
SAN MARTIN -  UCAYALI
</v>
      </c>
      <c r="Q479" s="10"/>
      <c r="R479" s="10" t="s">
        <v>3182</v>
      </c>
      <c r="S479" s="10" t="s">
        <v>55</v>
      </c>
      <c r="T479" s="10" t="str">
        <f>VLOOKUP(G479,'Sheet 1 (2)'!$H$4:$O$536,8,FALSE)</f>
        <v/>
      </c>
      <c r="U479" s="10" t="str">
        <f t="shared" si="87"/>
        <v/>
      </c>
      <c r="V479" s="10" t="s">
        <v>3183</v>
      </c>
      <c r="W479" s="10" t="s">
        <v>55</v>
      </c>
      <c r="X479" s="10" t="str">
        <f>VLOOKUP(G479,'Sheet 1 (2)'!$H$4:$Q$536,10,FALSE)</f>
        <v/>
      </c>
      <c r="Y479" s="10" t="str">
        <f t="shared" si="85"/>
        <v/>
      </c>
      <c r="Z479" s="10"/>
      <c r="AA479" s="10" t="s">
        <v>55</v>
      </c>
      <c r="AB479" s="10" t="str">
        <f>VLOOKUP(G479,'Sheet 1 (2)'!$H$4:$S$536,12,FALSE)</f>
        <v/>
      </c>
      <c r="AC479" s="10" t="str">
        <f t="shared" si="88"/>
        <v/>
      </c>
      <c r="AD479" s="10" t="s">
        <v>55</v>
      </c>
      <c r="AE479" s="10" t="str">
        <f>VLOOKUP(G479,'Sheet 1 (2)'!$H$4:$AF$536,25,FALSE)</f>
        <v/>
      </c>
      <c r="AF479" s="10" t="s">
        <v>58</v>
      </c>
      <c r="AG479" s="10" t="str">
        <f t="shared" si="82"/>
        <v/>
      </c>
      <c r="AH479" s="10" t="s">
        <v>82</v>
      </c>
      <c r="AI479" s="10" t="str">
        <f>VLOOKUP(G479,'Sheet 1 (2)'!$H$4:$AG$536,26,FALSE)</f>
        <v/>
      </c>
      <c r="AJ479" s="10" t="s">
        <v>82</v>
      </c>
      <c r="AK479" s="10" t="s">
        <v>3184</v>
      </c>
      <c r="AL479" s="10" t="str">
        <f>VLOOKUP(G479,'Sheet 1 (2)'!$H$4:$AH$536,27,FALSE)</f>
        <v/>
      </c>
      <c r="AM479" s="10" t="str">
        <f t="shared" si="89"/>
        <v>LA BASE NO ESTÁ COMPLETA. FALTA Regiones que implementaran la Central de Regulación</v>
      </c>
      <c r="AN479" s="10">
        <v>1</v>
      </c>
      <c r="AO479" s="10">
        <f t="shared" si="5"/>
        <v>1</v>
      </c>
      <c r="AP479" s="11"/>
      <c r="AQ479" s="11"/>
      <c r="AR479" s="11"/>
    </row>
    <row r="480" spans="1:44" ht="15.75" customHeight="1" x14ac:dyDescent="0.2">
      <c r="A480" s="10" t="s">
        <v>3176</v>
      </c>
      <c r="B480" s="10" t="s">
        <v>976</v>
      </c>
      <c r="C480" s="10" t="s">
        <v>3193</v>
      </c>
      <c r="D480" s="10" t="s">
        <v>982</v>
      </c>
      <c r="E480" s="10" t="s">
        <v>3194</v>
      </c>
      <c r="F480" s="10" t="s">
        <v>1079</v>
      </c>
      <c r="G480" s="10" t="s">
        <v>3194</v>
      </c>
      <c r="H480" s="72" t="s">
        <v>3195</v>
      </c>
      <c r="I480" s="10" t="s">
        <v>82</v>
      </c>
      <c r="J480" s="10"/>
      <c r="K480" s="10"/>
      <c r="L480" s="10" t="s">
        <v>3179</v>
      </c>
      <c r="M480" s="10" t="s">
        <v>3196</v>
      </c>
      <c r="N480" s="10" t="s">
        <v>3197</v>
      </c>
      <c r="O480" s="10" t="str">
        <f>VLOOKUP(G480,'Sheet 1 (2)'!$H$4:$M$536,6,FALSE)</f>
        <v/>
      </c>
      <c r="P480" s="10" t="str">
        <f t="shared" si="86"/>
        <v>Programar el 100% de las atenciones registradas como prioridad III y IV en los registros administrativos.</v>
      </c>
      <c r="Q480" s="10"/>
      <c r="R480" s="10" t="s">
        <v>3198</v>
      </c>
      <c r="S480" s="10" t="s">
        <v>3199</v>
      </c>
      <c r="T480" s="10" t="str">
        <f>VLOOKUP(G480,'Sheet 1 (2)'!$H$4:$O$536,8,FALSE)</f>
        <v/>
      </c>
      <c r="U480" s="10" t="str">
        <f t="shared" si="87"/>
        <v xml:space="preserve">
Registro adminitrativos propios de la IPRESS.</v>
      </c>
      <c r="V480" s="10" t="s">
        <v>433</v>
      </c>
      <c r="W480" s="10" t="s">
        <v>55</v>
      </c>
      <c r="X480" s="10" t="str">
        <f>VLOOKUP(G480,'Sheet 1 (2)'!$H$4:$Q$536,10,FALSE)</f>
        <v/>
      </c>
      <c r="Y480" s="10" t="str">
        <f t="shared" si="85"/>
        <v/>
      </c>
      <c r="Z480" s="10"/>
      <c r="AA480" s="10" t="s">
        <v>55</v>
      </c>
      <c r="AB480" s="10" t="str">
        <f>VLOOKUP(G480,'Sheet 1 (2)'!$H$4:$S$536,12,FALSE)</f>
        <v/>
      </c>
      <c r="AC480" s="10" t="str">
        <f t="shared" si="88"/>
        <v/>
      </c>
      <c r="AD480" s="10" t="s">
        <v>55</v>
      </c>
      <c r="AE480" s="10" t="str">
        <f>VLOOKUP(G480,'Sheet 1 (2)'!$H$4:$AF$536,25,FALSE)</f>
        <v/>
      </c>
      <c r="AF480" s="10" t="s">
        <v>187</v>
      </c>
      <c r="AG480" s="10" t="str">
        <f t="shared" si="82"/>
        <v/>
      </c>
      <c r="AH480" s="10" t="s">
        <v>52</v>
      </c>
      <c r="AI480" s="10" t="str">
        <f>VLOOKUP(G480,'Sheet 1 (2)'!$H$4:$AG$536,26,FALSE)</f>
        <v/>
      </c>
      <c r="AJ480" s="10" t="s">
        <v>52</v>
      </c>
      <c r="AK480" s="10" t="s">
        <v>3200</v>
      </c>
      <c r="AL480" s="10" t="str">
        <f>VLOOKUP(G480,'Sheet 1 (2)'!$H$4:$AH$536,27,FALSE)</f>
        <v/>
      </c>
      <c r="AM480" s="10" t="str">
        <f t="shared" si="89"/>
        <v>A LA ESPERA BASE SIS. FALTA VARIABLE TRIAJE.</v>
      </c>
      <c r="AN480" s="10">
        <v>1</v>
      </c>
      <c r="AO480" s="10">
        <f t="shared" si="5"/>
        <v>0</v>
      </c>
      <c r="AP480" s="11"/>
      <c r="AQ480" s="11"/>
      <c r="AR480" s="11" t="s">
        <v>82</v>
      </c>
    </row>
    <row r="481" spans="1:44" ht="15.75" customHeight="1" x14ac:dyDescent="0.2">
      <c r="A481" s="10" t="s">
        <v>3176</v>
      </c>
      <c r="B481" s="10" t="s">
        <v>976</v>
      </c>
      <c r="C481" s="10" t="s">
        <v>3201</v>
      </c>
      <c r="D481" s="10" t="s">
        <v>977</v>
      </c>
      <c r="E481" s="10" t="s">
        <v>3202</v>
      </c>
      <c r="F481" s="10" t="s">
        <v>1071</v>
      </c>
      <c r="G481" s="10" t="s">
        <v>3202</v>
      </c>
      <c r="H481" s="72" t="s">
        <v>3203</v>
      </c>
      <c r="I481" s="10" t="s">
        <v>82</v>
      </c>
      <c r="J481" s="10"/>
      <c r="K481" s="10"/>
      <c r="L481" s="10" t="s">
        <v>3179</v>
      </c>
      <c r="M481" s="10" t="s">
        <v>3204</v>
      </c>
      <c r="N481" s="10" t="s">
        <v>3205</v>
      </c>
      <c r="O481" s="10" t="str">
        <f>VLOOKUP(G481,'Sheet 1 (2)'!$H$4:$M$536,6,FALSE)</f>
        <v/>
      </c>
      <c r="P481" s="10" t="str">
        <f t="shared" si="86"/>
        <v>*Proyectar el numero de llamadas recibidas (pertinentes y no pertinentes) en el año, a partir de los registros con los que cuenten a la fecha.</v>
      </c>
      <c r="Q481" s="10"/>
      <c r="R481" s="10" t="s">
        <v>3206</v>
      </c>
      <c r="S481" s="10" t="s">
        <v>55</v>
      </c>
      <c r="T481" s="10" t="str">
        <f>VLOOKUP(G481,'Sheet 1 (2)'!$H$4:$O$536,8,FALSE)</f>
        <v/>
      </c>
      <c r="U481" s="10" t="str">
        <f t="shared" si="87"/>
        <v/>
      </c>
      <c r="V481" s="10"/>
      <c r="W481" s="10" t="s">
        <v>55</v>
      </c>
      <c r="X481" s="10" t="str">
        <f>VLOOKUP(G481,'Sheet 1 (2)'!$H$4:$Q$536,10,FALSE)</f>
        <v/>
      </c>
      <c r="Y481" s="10" t="str">
        <f t="shared" si="85"/>
        <v/>
      </c>
      <c r="Z481" s="10"/>
      <c r="AA481" s="10" t="s">
        <v>55</v>
      </c>
      <c r="AB481" s="10" t="str">
        <f>VLOOKUP(G481,'Sheet 1 (2)'!$H$4:$S$536,12,FALSE)</f>
        <v/>
      </c>
      <c r="AC481" s="10" t="str">
        <f t="shared" si="88"/>
        <v/>
      </c>
      <c r="AD481" s="10" t="s">
        <v>55</v>
      </c>
      <c r="AE481" s="10" t="str">
        <f>VLOOKUP(G481,'Sheet 1 (2)'!$H$4:$AF$536,25,FALSE)</f>
        <v/>
      </c>
      <c r="AF481" s="10" t="s">
        <v>2159</v>
      </c>
      <c r="AG481" s="10" t="str">
        <f t="shared" si="82"/>
        <v/>
      </c>
      <c r="AH481" s="10" t="s">
        <v>82</v>
      </c>
      <c r="AI481" s="10" t="str">
        <f>VLOOKUP(G481,'Sheet 1 (2)'!$H$4:$AG$536,26,FALSE)</f>
        <v/>
      </c>
      <c r="AJ481" s="10" t="s">
        <v>52</v>
      </c>
      <c r="AK481" s="10" t="s">
        <v>3207</v>
      </c>
      <c r="AL481" s="10" t="str">
        <f>VLOOKUP(G481,'Sheet 1 (2)'!$H$4:$AH$536,27,FALSE)</f>
        <v/>
      </c>
      <c r="AM481" s="10" t="str">
        <f t="shared" si="89"/>
        <v>LA BASE NO ESTÁ COMPLETA. FALTA Regiones que implementaran los Módulos de Atención Ambulantoria</v>
      </c>
      <c r="AN481" s="10">
        <v>1</v>
      </c>
      <c r="AO481" s="10">
        <f t="shared" si="5"/>
        <v>0</v>
      </c>
      <c r="AP481" s="11"/>
      <c r="AQ481" s="11"/>
      <c r="AR481" s="11"/>
    </row>
    <row r="482" spans="1:44" ht="15.75" customHeight="1" x14ac:dyDescent="0.2">
      <c r="A482" s="10" t="s">
        <v>3176</v>
      </c>
      <c r="B482" s="10" t="s">
        <v>976</v>
      </c>
      <c r="C482" s="10" t="s">
        <v>3189</v>
      </c>
      <c r="D482" s="10" t="s">
        <v>980</v>
      </c>
      <c r="E482" s="10" t="s">
        <v>3208</v>
      </c>
      <c r="F482" s="10" t="s">
        <v>1077</v>
      </c>
      <c r="G482" s="10" t="s">
        <v>3208</v>
      </c>
      <c r="H482" s="72" t="s">
        <v>1077</v>
      </c>
      <c r="I482" s="10" t="s">
        <v>52</v>
      </c>
      <c r="J482" s="10"/>
      <c r="K482" s="10"/>
      <c r="L482" s="10" t="s">
        <v>3179</v>
      </c>
      <c r="M482" s="10" t="s">
        <v>3209</v>
      </c>
      <c r="N482" s="10" t="s">
        <v>3210</v>
      </c>
      <c r="O482" s="10" t="str">
        <f>VLOOKUP(G482,'Sheet 1 (2)'!$H$4:$M$536,6,FALSE)</f>
        <v/>
      </c>
      <c r="P482" s="10" t="str">
        <f t="shared" si="86"/>
        <v xml:space="preserve">Programar el 100% de referencias coordinadas realizadas el año anterior.
</v>
      </c>
      <c r="Q482" s="10"/>
      <c r="R482" s="10" t="s">
        <v>3211</v>
      </c>
      <c r="S482" s="10" t="s">
        <v>3212</v>
      </c>
      <c r="T482" s="10" t="str">
        <f>VLOOKUP(G482,'Sheet 1 (2)'!$H$4:$O$536,8,FALSE)</f>
        <v/>
      </c>
      <c r="U482" s="10" t="str">
        <f t="shared" si="87"/>
        <v>Registro de las DIRESAS, GERESAS y unidades de referencias de redes, hospitales e institutos. (registros administrativos)</v>
      </c>
      <c r="V482" s="10" t="s">
        <v>3213</v>
      </c>
      <c r="W482" s="10" t="s">
        <v>55</v>
      </c>
      <c r="X482" s="10" t="str">
        <f>VLOOKUP(G482,'Sheet 1 (2)'!$H$4:$Q$536,10,FALSE)</f>
        <v/>
      </c>
      <c r="Y482" s="10" t="str">
        <f t="shared" si="85"/>
        <v/>
      </c>
      <c r="Z482" s="10"/>
      <c r="AA482" s="10" t="s">
        <v>55</v>
      </c>
      <c r="AB482" s="10" t="str">
        <f>VLOOKUP(G482,'Sheet 1 (2)'!$H$4:$S$536,12,FALSE)</f>
        <v/>
      </c>
      <c r="AC482" s="10" t="str">
        <f t="shared" si="88"/>
        <v/>
      </c>
      <c r="AD482" s="10" t="s">
        <v>55</v>
      </c>
      <c r="AE482" s="10" t="str">
        <f>VLOOKUP(G482,'Sheet 1 (2)'!$H$4:$AF$536,25,FALSE)</f>
        <v/>
      </c>
      <c r="AF482" s="10" t="s">
        <v>2913</v>
      </c>
      <c r="AG482" s="10" t="str">
        <f t="shared" si="82"/>
        <v/>
      </c>
      <c r="AH482" s="10" t="s">
        <v>3214</v>
      </c>
      <c r="AI482" s="10" t="str">
        <f>VLOOKUP(G482,'Sheet 1 (2)'!$H$4:$AG$536,26,FALSE)</f>
        <v/>
      </c>
      <c r="AJ482" s="10" t="s">
        <v>52</v>
      </c>
      <c r="AK482" s="10" t="s">
        <v>3215</v>
      </c>
      <c r="AL482" s="10" t="str">
        <f>VLOOKUP(G482,'Sheet 1 (2)'!$H$4:$AH$536,27,FALSE)</f>
        <v/>
      </c>
      <c r="AM482" s="10" t="str">
        <f t="shared" si="89"/>
        <v>NO HAY VARIABLE REFERENCIA EN CENTRAL DE REGULACIÓN.</v>
      </c>
      <c r="AN482" s="10">
        <v>1</v>
      </c>
      <c r="AO482" s="10">
        <f t="shared" si="5"/>
        <v>0</v>
      </c>
      <c r="AP482" s="11"/>
      <c r="AQ482" s="11"/>
      <c r="AR482" s="11"/>
    </row>
    <row r="483" spans="1:44" ht="15.75" customHeight="1" x14ac:dyDescent="0.2">
      <c r="A483" s="10" t="s">
        <v>3176</v>
      </c>
      <c r="B483" s="10" t="s">
        <v>976</v>
      </c>
      <c r="C483" s="10" t="s">
        <v>3216</v>
      </c>
      <c r="D483" s="73" t="s">
        <v>984</v>
      </c>
      <c r="E483" s="10" t="s">
        <v>3218</v>
      </c>
      <c r="F483" s="73" t="s">
        <v>1089</v>
      </c>
      <c r="G483" s="10" t="s">
        <v>3218</v>
      </c>
      <c r="H483" s="74" t="s">
        <v>3219</v>
      </c>
      <c r="I483" s="10" t="s">
        <v>82</v>
      </c>
      <c r="J483" s="10"/>
      <c r="K483" s="10"/>
      <c r="L483" s="10" t="s">
        <v>3179</v>
      </c>
      <c r="M483" s="10" t="s">
        <v>3220</v>
      </c>
      <c r="N483" s="10" t="s">
        <v>3221</v>
      </c>
      <c r="O483" s="10" t="str">
        <f>VLOOKUP(G483,'Sheet 1 (2)'!$H$4:$M$536,6,FALSE)</f>
        <v/>
      </c>
      <c r="P483" s="10" t="str">
        <f t="shared" si="86"/>
        <v>1. Para aquellas regiones que cuentan con el servicio pre hospitalario y cuenten con registros de un año a más:
*Programar el 100% de las atenciones pre hospitalarias del año anterior más un 5% de incremento.
2. Para aquellas regiones que cuentan con el servicio pre hospitalario y cuenten con registros menor a un año: 
*Proyectar el numero de atenciones pre hospitalarias en el año, a partir de los registros con los que cuenten a la fecha. 
3. Para aquellas regiones que implementaran el servicio pre hospitalario: 
*Programar en base al promedio mensual del número de atenciones pre hospitalarias de las regiones colindantes geográficamente que cuentan con SAMU en funcionamiento, multiplicado por los 12 meses. (Información proporcionada por el responsable técnico del PP 0104-MINSA). 
*Consideraciones:
Considerar "Nº DE FICHA DE ATENCIÓN PRE HOSPITALARIA" del  REGISTRO DE ATENCIONES EN EL SERVICIO DE ATENCIONES PRE HOSPITALARIAS
En el punto 3 (ver criterio de programación) para el año 2021, las siguientes regiones contaran con SAMU operativo, para su programación considerar la región que cuente con caracterisitcas similares:
ICA - LIMA PROVINCIAS
AREQUIPA - LA LIBERTAD
PUNO - AYACUCHO
CAJAMARCA - ANCASH
SAN MARTIN -  UCAYALI</v>
      </c>
      <c r="Q483" s="10"/>
      <c r="R483" s="10" t="s">
        <v>3182</v>
      </c>
      <c r="S483" s="10" t="s">
        <v>55</v>
      </c>
      <c r="T483" s="10" t="str">
        <f>VLOOKUP(G483,'Sheet 1 (2)'!$H$4:$O$536,8,FALSE)</f>
        <v/>
      </c>
      <c r="U483" s="10" t="str">
        <f t="shared" si="87"/>
        <v/>
      </c>
      <c r="V483" s="10" t="s">
        <v>3183</v>
      </c>
      <c r="W483" s="10" t="s">
        <v>55</v>
      </c>
      <c r="X483" s="10" t="str">
        <f>VLOOKUP(G483,'Sheet 1 (2)'!$H$4:$Q$536,10,FALSE)</f>
        <v/>
      </c>
      <c r="Y483" s="10" t="str">
        <f t="shared" si="85"/>
        <v/>
      </c>
      <c r="Z483" s="10"/>
      <c r="AA483" s="10" t="s">
        <v>55</v>
      </c>
      <c r="AB483" s="10" t="str">
        <f>VLOOKUP(G483,'Sheet 1 (2)'!$H$4:$S$536,12,FALSE)</f>
        <v/>
      </c>
      <c r="AC483" s="10" t="str">
        <f t="shared" si="88"/>
        <v/>
      </c>
      <c r="AD483" s="10" t="s">
        <v>55</v>
      </c>
      <c r="AE483" s="10" t="str">
        <f>VLOOKUP(G483,'Sheet 1 (2)'!$H$4:$AF$536,25,FALSE)</f>
        <v/>
      </c>
      <c r="AF483" s="10" t="s">
        <v>3223</v>
      </c>
      <c r="AG483" s="10" t="str">
        <f t="shared" si="82"/>
        <v/>
      </c>
      <c r="AH483" s="10" t="s">
        <v>52</v>
      </c>
      <c r="AI483" s="10" t="str">
        <f>VLOOKUP(G483,'Sheet 1 (2)'!$H$4:$AG$536,26,FALSE)</f>
        <v/>
      </c>
      <c r="AJ483" s="10" t="s">
        <v>52</v>
      </c>
      <c r="AK483" s="10" t="s">
        <v>3224</v>
      </c>
      <c r="AL483" s="10" t="str">
        <f>VLOOKUP(G483,'Sheet 1 (2)'!$H$4:$AH$536,27,FALSE)</f>
        <v/>
      </c>
      <c r="AM483" s="10" t="str">
        <f t="shared" si="89"/>
        <v>Se necesita que completen el Cósigo de EESS en las bases APH.</v>
      </c>
      <c r="AN483" s="10">
        <v>1</v>
      </c>
      <c r="AO483" s="10">
        <f t="shared" si="5"/>
        <v>0</v>
      </c>
      <c r="AP483" s="11"/>
      <c r="AQ483" s="11"/>
      <c r="AR483" s="11" t="s">
        <v>82</v>
      </c>
    </row>
    <row r="484" spans="1:44" ht="15.75" customHeight="1" x14ac:dyDescent="0.2">
      <c r="A484" s="10" t="s">
        <v>3176</v>
      </c>
      <c r="B484" s="10" t="s">
        <v>976</v>
      </c>
      <c r="C484" s="10" t="s">
        <v>3226</v>
      </c>
      <c r="D484" s="10" t="s">
        <v>985</v>
      </c>
      <c r="E484" s="10" t="s">
        <v>3227</v>
      </c>
      <c r="F484" s="73" t="s">
        <v>1090</v>
      </c>
      <c r="G484" s="10" t="s">
        <v>3227</v>
      </c>
      <c r="H484" s="74" t="s">
        <v>3228</v>
      </c>
      <c r="I484" s="10" t="s">
        <v>52</v>
      </c>
      <c r="J484" s="73"/>
      <c r="K484" s="73"/>
      <c r="L484" s="73" t="s">
        <v>3229</v>
      </c>
      <c r="M484" s="10" t="s">
        <v>3230</v>
      </c>
      <c r="N484" s="10" t="s">
        <v>3231</v>
      </c>
      <c r="O484" s="10" t="str">
        <f>VLOOKUP(G484,'Sheet 1 (2)'!$H$4:$M$536,6,FALSE)</f>
        <v/>
      </c>
      <c r="P484" s="10" t="str">
        <f t="shared" si="86"/>
        <v>Programar al 10% de actores sociales (instituciones educativas, juntas vecinales, promotores de salud, líders de base e instituciones públicas), pertenecientes a la jurisdicción de las DIRESA/GERESA y Redes de Salud.</v>
      </c>
      <c r="Q484" s="10"/>
      <c r="R484" s="10" t="s">
        <v>3232</v>
      </c>
      <c r="S484" s="10" t="s">
        <v>3233</v>
      </c>
      <c r="T484" s="10" t="str">
        <f>VLOOKUP(G484,'Sheet 1 (2)'!$H$4:$O$536,8,FALSE)</f>
        <v/>
      </c>
      <c r="U484" s="10" t="str">
        <f t="shared" si="87"/>
        <v>Registros de actores sociales</v>
      </c>
      <c r="V484" s="10"/>
      <c r="W484" s="10" t="s">
        <v>55</v>
      </c>
      <c r="X484" s="10" t="str">
        <f>VLOOKUP(G484,'Sheet 1 (2)'!$H$4:$Q$536,10,FALSE)</f>
        <v/>
      </c>
      <c r="Y484" s="10" t="str">
        <f t="shared" si="85"/>
        <v/>
      </c>
      <c r="Z484" s="10" t="s">
        <v>3234</v>
      </c>
      <c r="AA484" s="10" t="s">
        <v>55</v>
      </c>
      <c r="AB484" s="10" t="str">
        <f>VLOOKUP(G484,'Sheet 1 (2)'!$H$4:$S$536,12,FALSE)</f>
        <v/>
      </c>
      <c r="AC484" s="10" t="str">
        <f t="shared" si="88"/>
        <v/>
      </c>
      <c r="AD484" s="10" t="s">
        <v>55</v>
      </c>
      <c r="AE484" s="10" t="str">
        <f>VLOOKUP(G484,'Sheet 1 (2)'!$H$4:$AF$536,25,FALSE)</f>
        <v/>
      </c>
      <c r="AF484" s="10" t="s">
        <v>3235</v>
      </c>
      <c r="AG484" s="10" t="str">
        <f t="shared" si="82"/>
        <v/>
      </c>
      <c r="AH484" s="10" t="s">
        <v>52</v>
      </c>
      <c r="AI484" s="10" t="str">
        <f>VLOOKUP(G484,'Sheet 1 (2)'!$H$4:$AG$536,26,FALSE)</f>
        <v/>
      </c>
      <c r="AJ484" s="10" t="s">
        <v>52</v>
      </c>
      <c r="AK484" s="10" t="s">
        <v>3236</v>
      </c>
      <c r="AL484" s="10" t="str">
        <f>VLOOKUP(G484,'Sheet 1 (2)'!$H$4:$AH$536,27,FALSE)</f>
        <v/>
      </c>
      <c r="AM484" s="10" t="str">
        <f t="shared" si="89"/>
        <v>NO SE TIENE BASE DE DATOS</v>
      </c>
      <c r="AN484" s="10">
        <v>1</v>
      </c>
      <c r="AO484" s="10">
        <f t="shared" si="5"/>
        <v>0</v>
      </c>
      <c r="AP484" s="11"/>
      <c r="AQ484" s="11"/>
      <c r="AR484" s="11"/>
    </row>
    <row r="485" spans="1:44" ht="15.75" customHeight="1" x14ac:dyDescent="0.2">
      <c r="A485" s="10" t="s">
        <v>3176</v>
      </c>
      <c r="B485" s="10" t="s">
        <v>976</v>
      </c>
      <c r="C485" s="10" t="s">
        <v>3237</v>
      </c>
      <c r="D485" s="73" t="s">
        <v>986</v>
      </c>
      <c r="E485" s="10" t="s">
        <v>3238</v>
      </c>
      <c r="F485" s="73" t="s">
        <v>1092</v>
      </c>
      <c r="G485" s="10" t="s">
        <v>3238</v>
      </c>
      <c r="H485" s="72" t="s">
        <v>3239</v>
      </c>
      <c r="I485" s="10" t="s">
        <v>82</v>
      </c>
      <c r="J485" s="10"/>
      <c r="K485" s="10"/>
      <c r="L485" s="10" t="s">
        <v>3179</v>
      </c>
      <c r="M485" s="10" t="s">
        <v>3240</v>
      </c>
      <c r="N485" s="10" t="s">
        <v>55</v>
      </c>
      <c r="O485" s="10" t="str">
        <f>VLOOKUP(G485,'Sheet 1 (2)'!$H$4:$M$536,6,FALSE)</f>
        <v/>
      </c>
      <c r="P485" s="10" t="str">
        <f t="shared" si="86"/>
        <v/>
      </c>
      <c r="Q485" s="10"/>
      <c r="R485" s="10" t="s">
        <v>3211</v>
      </c>
      <c r="S485" s="10" t="s">
        <v>3212</v>
      </c>
      <c r="T485" s="10" t="str">
        <f>VLOOKUP(G485,'Sheet 1 (2)'!$H$4:$O$536,8,FALSE)</f>
        <v/>
      </c>
      <c r="U485" s="10" t="str">
        <f t="shared" si="87"/>
        <v>Registro de las DIRESAS, GERESAS y unidades de referencias de redes, hospitales e institutos. (registros administrativos)</v>
      </c>
      <c r="V485" s="10" t="s">
        <v>3213</v>
      </c>
      <c r="W485" s="10" t="s">
        <v>55</v>
      </c>
      <c r="X485" s="10" t="str">
        <f>VLOOKUP(G485,'Sheet 1 (2)'!$H$4:$Q$536,10,FALSE)</f>
        <v/>
      </c>
      <c r="Y485" s="10" t="str">
        <f t="shared" si="85"/>
        <v/>
      </c>
      <c r="Z485" s="10" t="s">
        <v>3234</v>
      </c>
      <c r="AA485" s="10" t="s">
        <v>55</v>
      </c>
      <c r="AB485" s="10" t="str">
        <f>VLOOKUP(G485,'Sheet 1 (2)'!$H$4:$S$536,12,FALSE)</f>
        <v/>
      </c>
      <c r="AC485" s="10" t="str">
        <f t="shared" si="88"/>
        <v/>
      </c>
      <c r="AD485" s="10" t="s">
        <v>55</v>
      </c>
      <c r="AE485" s="10" t="str">
        <f>VLOOKUP(G485,'Sheet 1 (2)'!$H$4:$AF$536,25,FALSE)</f>
        <v/>
      </c>
      <c r="AF485" s="10" t="s">
        <v>327</v>
      </c>
      <c r="AG485" s="10" t="str">
        <f t="shared" si="82"/>
        <v/>
      </c>
      <c r="AH485" s="10" t="s">
        <v>52</v>
      </c>
      <c r="AI485" s="10" t="str">
        <f>VLOOKUP(G485,'Sheet 1 (2)'!$H$4:$AG$536,26,FALSE)</f>
        <v/>
      </c>
      <c r="AJ485" s="10" t="s">
        <v>52</v>
      </c>
      <c r="AK485" s="10" t="s">
        <v>3242</v>
      </c>
      <c r="AL485" s="10" t="str">
        <f>VLOOKUP(G485,'Sheet 1 (2)'!$H$4:$AH$536,27,FALSE)</f>
        <v/>
      </c>
      <c r="AM485" s="10" t="str">
        <f t="shared" si="89"/>
        <v>A LA ESPERA BASE SIS.</v>
      </c>
      <c r="AN485" s="10">
        <v>1</v>
      </c>
      <c r="AO485" s="10">
        <f t="shared" si="5"/>
        <v>0</v>
      </c>
      <c r="AP485" s="11"/>
      <c r="AQ485" s="11"/>
      <c r="AR485" s="11" t="s">
        <v>82</v>
      </c>
    </row>
    <row r="486" spans="1:44" ht="15.75" customHeight="1" x14ac:dyDescent="0.2">
      <c r="A486" s="10" t="s">
        <v>3176</v>
      </c>
      <c r="B486" s="10" t="s">
        <v>976</v>
      </c>
      <c r="C486" s="10" t="s">
        <v>3193</v>
      </c>
      <c r="D486" s="10" t="s">
        <v>982</v>
      </c>
      <c r="E486" s="10" t="s">
        <v>3243</v>
      </c>
      <c r="F486" s="10" t="s">
        <v>1080</v>
      </c>
      <c r="G486" s="10" t="s">
        <v>3243</v>
      </c>
      <c r="H486" s="72" t="s">
        <v>1080</v>
      </c>
      <c r="I486" s="10" t="s">
        <v>82</v>
      </c>
      <c r="J486" s="10"/>
      <c r="K486" s="10"/>
      <c r="L486" s="10" t="s">
        <v>3179</v>
      </c>
      <c r="M486" s="10" t="s">
        <v>3244</v>
      </c>
      <c r="N486" s="10" t="s">
        <v>3245</v>
      </c>
      <c r="O486" s="10" t="str">
        <f>VLOOKUP(G486,'Sheet 1 (2)'!$H$4:$M$536,6,FALSE)</f>
        <v/>
      </c>
      <c r="P486" s="10" t="str">
        <f t="shared" si="86"/>
        <v>Programar el 100% de las atenciones registradas.
*Consideraciones: Considerar la sumatoria de las atenciones de emergencia de los niveles de atención II y III</v>
      </c>
      <c r="Q486" s="10"/>
      <c r="R486" s="10" t="s">
        <v>433</v>
      </c>
      <c r="S486" s="10" t="s">
        <v>55</v>
      </c>
      <c r="T486" s="10" t="str">
        <f>VLOOKUP(G486,'Sheet 1 (2)'!$H$4:$O$536,8,FALSE)</f>
        <v/>
      </c>
      <c r="U486" s="10" t="str">
        <f t="shared" si="87"/>
        <v/>
      </c>
      <c r="V486" s="10" t="s">
        <v>3246</v>
      </c>
      <c r="W486" s="10" t="s">
        <v>55</v>
      </c>
      <c r="X486" s="10" t="str">
        <f>VLOOKUP(G486,'Sheet 1 (2)'!$H$4:$Q$536,10,FALSE)</f>
        <v/>
      </c>
      <c r="Y486" s="10" t="str">
        <f t="shared" si="85"/>
        <v/>
      </c>
      <c r="Z486" s="10"/>
      <c r="AA486" s="10" t="s">
        <v>55</v>
      </c>
      <c r="AB486" s="10" t="str">
        <f>VLOOKUP(G486,'Sheet 1 (2)'!$H$4:$S$536,12,FALSE)</f>
        <v/>
      </c>
      <c r="AC486" s="10" t="str">
        <f t="shared" si="88"/>
        <v/>
      </c>
      <c r="AD486" s="10" t="s">
        <v>55</v>
      </c>
      <c r="AE486" s="10" t="str">
        <f>VLOOKUP(G486,'Sheet 1 (2)'!$H$4:$AF$536,25,FALSE)</f>
        <v/>
      </c>
      <c r="AF486" s="10" t="s">
        <v>187</v>
      </c>
      <c r="AG486" s="10" t="str">
        <f t="shared" si="82"/>
        <v/>
      </c>
      <c r="AH486" s="10" t="s">
        <v>82</v>
      </c>
      <c r="AI486" s="10" t="str">
        <f>VLOOKUP(G486,'Sheet 1 (2)'!$H$4:$AG$536,26,FALSE)</f>
        <v/>
      </c>
      <c r="AJ486" s="10" t="s">
        <v>82</v>
      </c>
      <c r="AK486" s="10" t="s">
        <v>3247</v>
      </c>
      <c r="AL486" s="10" t="str">
        <f>VLOOKUP(G486,'Sheet 1 (2)'!$H$4:$AH$536,27,FALSE)</f>
        <v/>
      </c>
      <c r="AM486" s="10" t="str">
        <f t="shared" si="89"/>
        <v>¿A LA ESPERA BASE SIS?</v>
      </c>
      <c r="AN486" s="10">
        <v>1</v>
      </c>
      <c r="AO486" s="10">
        <f t="shared" si="5"/>
        <v>1</v>
      </c>
      <c r="AP486" s="11" t="s">
        <v>82</v>
      </c>
      <c r="AQ486" s="11"/>
      <c r="AR486" s="11" t="s">
        <v>82</v>
      </c>
    </row>
    <row r="487" spans="1:44" ht="15.75" customHeight="1" x14ac:dyDescent="0.2">
      <c r="A487" s="10" t="s">
        <v>3176</v>
      </c>
      <c r="B487" s="10" t="s">
        <v>976</v>
      </c>
      <c r="C487" s="10" t="s">
        <v>3193</v>
      </c>
      <c r="D487" s="10" t="s">
        <v>982</v>
      </c>
      <c r="E487" s="10" t="s">
        <v>3248</v>
      </c>
      <c r="F487" s="10" t="s">
        <v>1082</v>
      </c>
      <c r="G487" s="10" t="s">
        <v>3248</v>
      </c>
      <c r="H487" s="72" t="s">
        <v>1082</v>
      </c>
      <c r="I487" s="10" t="s">
        <v>82</v>
      </c>
      <c r="J487" s="10"/>
      <c r="K487" s="10"/>
      <c r="L487" s="10" t="s">
        <v>3179</v>
      </c>
      <c r="M487" s="10" t="s">
        <v>3249</v>
      </c>
      <c r="N487" s="10" t="s">
        <v>3250</v>
      </c>
      <c r="O487" s="10" t="str">
        <f>VLOOKUP(G487,'Sheet 1 (2)'!$H$4:$M$536,6,FALSE)</f>
        <v/>
      </c>
      <c r="P487" s="10" t="str">
        <f t="shared" si="86"/>
        <v>Programar el 100% de atenciones registradas el año anterior.
Consideraciones: Considerar la sumatoria de las atenciones de emergencia del nivel I</v>
      </c>
      <c r="Q487" s="10"/>
      <c r="R487" s="10" t="s">
        <v>433</v>
      </c>
      <c r="S487" s="10" t="s">
        <v>55</v>
      </c>
      <c r="T487" s="10" t="str">
        <f>VLOOKUP(G487,'Sheet 1 (2)'!$H$4:$O$536,8,FALSE)</f>
        <v/>
      </c>
      <c r="U487" s="10" t="str">
        <f t="shared" si="87"/>
        <v/>
      </c>
      <c r="V487" s="10" t="s">
        <v>3252</v>
      </c>
      <c r="W487" s="10" t="s">
        <v>55</v>
      </c>
      <c r="X487" s="10" t="str">
        <f>VLOOKUP(G487,'Sheet 1 (2)'!$H$4:$Q$536,10,FALSE)</f>
        <v/>
      </c>
      <c r="Y487" s="10" t="str">
        <f t="shared" si="85"/>
        <v/>
      </c>
      <c r="Z487" s="10"/>
      <c r="AA487" s="10" t="s">
        <v>55</v>
      </c>
      <c r="AB487" s="10" t="str">
        <f>VLOOKUP(G487,'Sheet 1 (2)'!$H$4:$S$536,12,FALSE)</f>
        <v/>
      </c>
      <c r="AC487" s="10" t="str">
        <f t="shared" si="88"/>
        <v/>
      </c>
      <c r="AD487" s="10" t="s">
        <v>55</v>
      </c>
      <c r="AE487" s="10" t="str">
        <f>VLOOKUP(G487,'Sheet 1 (2)'!$H$4:$AF$536,25,FALSE)</f>
        <v/>
      </c>
      <c r="AF487" s="10" t="s">
        <v>1637</v>
      </c>
      <c r="AG487" s="10" t="str">
        <f t="shared" si="82"/>
        <v/>
      </c>
      <c r="AH487" s="10" t="s">
        <v>82</v>
      </c>
      <c r="AI487" s="10" t="str">
        <f>VLOOKUP(G487,'Sheet 1 (2)'!$H$4:$AG$536,26,FALSE)</f>
        <v/>
      </c>
      <c r="AJ487" s="10" t="s">
        <v>82</v>
      </c>
      <c r="AK487" s="10" t="s">
        <v>3247</v>
      </c>
      <c r="AL487" s="10" t="str">
        <f>VLOOKUP(G487,'Sheet 1 (2)'!$H$4:$AH$536,27,FALSE)</f>
        <v/>
      </c>
      <c r="AM487" s="10" t="str">
        <f t="shared" si="89"/>
        <v>¿A LA ESPERA BASE SIS?</v>
      </c>
      <c r="AN487" s="10">
        <v>1</v>
      </c>
      <c r="AO487" s="10">
        <f t="shared" si="5"/>
        <v>1</v>
      </c>
      <c r="AP487" s="11" t="s">
        <v>82</v>
      </c>
      <c r="AQ487" s="11"/>
      <c r="AR487" s="11" t="s">
        <v>82</v>
      </c>
    </row>
    <row r="488" spans="1:44" ht="15.75" customHeight="1" x14ac:dyDescent="0.2">
      <c r="A488" s="10" t="s">
        <v>3176</v>
      </c>
      <c r="B488" s="10" t="s">
        <v>976</v>
      </c>
      <c r="C488" s="10" t="s">
        <v>3193</v>
      </c>
      <c r="D488" s="10" t="s">
        <v>982</v>
      </c>
      <c r="E488" s="10" t="s">
        <v>3253</v>
      </c>
      <c r="F488" s="10" t="s">
        <v>1085</v>
      </c>
      <c r="G488" s="10" t="s">
        <v>3253</v>
      </c>
      <c r="H488" s="72" t="s">
        <v>1085</v>
      </c>
      <c r="I488" s="10" t="s">
        <v>82</v>
      </c>
      <c r="J488" s="10"/>
      <c r="K488" s="10"/>
      <c r="L488" s="10" t="s">
        <v>3179</v>
      </c>
      <c r="M488" s="10" t="s">
        <v>3254</v>
      </c>
      <c r="N488" s="10" t="s">
        <v>3255</v>
      </c>
      <c r="O488" s="10" t="str">
        <f>VLOOKUP(G488,'Sheet 1 (2)'!$H$4:$M$536,6,FALSE)</f>
        <v/>
      </c>
      <c r="P488" s="10" t="str">
        <f t="shared" si="86"/>
        <v xml:space="preserve">Programar el 100% de atenciones registradas el año anterior, excepto las patologías maternas y neonatales comprendidas en los 
SUB PRODUCTOS
3329404 AMENAZA DE PARTO PREMATURO
3329406 HEMORRAGIAS DE LA 1ER MITAD DEL EMBARAZO SIN LAPAROTOMIA
3329407 HEMORRAGIA DE LA 2DA MITAD DEL EMBARAZO
3329408 HIPEREMESIS GRAVIDICA
3329409 INFECCION DEL TRACTO URINARIO EN EL EMBARAZO
3329413 RUPTURA PREMATURA DE MEMBRANAS Y OTRARELACIONADAS
3329414 HEMORRAGIAS DE LA 1ERA MITAD DEL EMBARAZO CON LAPAROTOMIA
3329415 TRASTORNO HIPERTENSIVOS EN EL EMBARAZO
3329416 TRASTORNOS METABOLICOS DEL EMBARAZO
3329417 OTRAS ENFERMEDADES DEL EMBARAZO
3330701 ATENCION DEL RECIEN NACIDO CON COMPLICACIONES QUE REQUIERE UCIN
3330702 RECIEN NACIDO DE BAJO PESO AL NACIMIENTO (&lt; 2500GR)
3330703 ASFIXIA DEL NACIMIENTO
3330704 NEONATO AFECTADO POR EL PARTO (TRAUMA OBSTETRICO)
3330705 SEPSIS NEONATAL
3330706 TRASTORNOS METABOLICOS DEL RECIEN NACIDO. ICTERICIA NEONATAL NO FISIOLOGICA
3330707 DIFICULTAD RESPIRATORIA DEL RECIEN NACIDO
3330708 CONVULSIONES NEONATALES
3330709 INCOMPATIBILIDAD RH/ABO EN EL RECIEN NACIDO
3330710 HIDROCEFALIA CONGENITA
*Consideraciones:
Considerar la sumatoria de las atenciones de emergencia de los niveles de atención II y III, excluyendo las las patologías maternas y neonatales comprendidas en los 
SUB PRODUCTOS
3329404 AMENAZA DE PARTO PREMATURO
3329406 HEMORRAGIAS DE LA 1ER MITAD DEL EMBARAZO SIN LAPAROTOMIA
3329407 HEMORRAGIA DE LA 2DA MITAD DEL EMBARAZO
3329408 HIPEREMESIS GRAVIDICA
3329409 INFECCION DEL TRACTO URINARIO EN EL EMBARAZO
3329413 RUPTURA PREMATURA DE MEMBRANAS Y OTRARELACIONADAS
3329414 HEMORRAGIAS DE LA 1ERA MITAD DEL EMBARAZO CON LAPAROTOMIA
3329415 TRASTORNO HIPERTENSIVOS EN EL EMBARAZO
3329416 TRASTORNOS METABOLICOS DEL EMBARAZO
3329417 OTRAS ENFERMEDADES DEL EMBARAZO
3330701 ATENCION DEL RECIEN NACIDO CON COMPLICACIONES QUE REQUIERE UCIN
3330702 RECIEN NACIDO DE BAJO PESO AL NACIMIENTO (&lt; 2500GR)
3330703 ASFIXIA DEL NACIMIENTO
3330704 NEONATO AFECTADO POR EL PARTO (TRAUMA OBSTETRICO)
3330705 SEPSIS NEONATAL
3330706 TRASTORNOS METABOLICOS DEL RECIEN NACIDO. ICTERICIA NEONATAL NO FISIOLOGICA
3330707 DIFICULTAD RESPIRATORIA DEL RECIEN NACIDO
3330708 CONVULSIONES NEONATALES
3330709 INCOMPATIBILIDAD RH/ABO EN EL RECIEN NACIDO
3330710 HIDROCEFALIA CONGENITA
</v>
      </c>
      <c r="Q488" s="10"/>
      <c r="R488" s="10" t="s">
        <v>433</v>
      </c>
      <c r="S488" s="10" t="s">
        <v>55</v>
      </c>
      <c r="T488" s="10" t="str">
        <f>VLOOKUP(G488,'Sheet 1 (2)'!$H$4:$O$536,8,FALSE)</f>
        <v/>
      </c>
      <c r="U488" s="10" t="str">
        <f t="shared" si="87"/>
        <v/>
      </c>
      <c r="V488" s="10" t="s">
        <v>551</v>
      </c>
      <c r="W488" s="10" t="s">
        <v>55</v>
      </c>
      <c r="X488" s="10" t="str">
        <f>VLOOKUP(G488,'Sheet 1 (2)'!$H$4:$Q$536,10,FALSE)</f>
        <v/>
      </c>
      <c r="Y488" s="10" t="str">
        <f t="shared" si="85"/>
        <v/>
      </c>
      <c r="Z488" s="10"/>
      <c r="AA488" s="10" t="s">
        <v>55</v>
      </c>
      <c r="AB488" s="10" t="str">
        <f>VLOOKUP(G488,'Sheet 1 (2)'!$H$4:$S$536,12,FALSE)</f>
        <v/>
      </c>
      <c r="AC488" s="10" t="str">
        <f t="shared" si="88"/>
        <v/>
      </c>
      <c r="AD488" s="10" t="s">
        <v>55</v>
      </c>
      <c r="AE488" s="10" t="str">
        <f>VLOOKUP(G488,'Sheet 1 (2)'!$H$4:$AF$536,25,FALSE)</f>
        <v/>
      </c>
      <c r="AF488" s="10" t="s">
        <v>187</v>
      </c>
      <c r="AG488" s="10" t="str">
        <f t="shared" si="82"/>
        <v/>
      </c>
      <c r="AH488" s="10" t="s">
        <v>82</v>
      </c>
      <c r="AI488" s="10" t="str">
        <f>VLOOKUP(G488,'Sheet 1 (2)'!$H$4:$AG$536,26,FALSE)</f>
        <v/>
      </c>
      <c r="AJ488" s="10" t="s">
        <v>82</v>
      </c>
      <c r="AK488" s="10" t="s">
        <v>3247</v>
      </c>
      <c r="AL488" s="10" t="str">
        <f>VLOOKUP(G488,'Sheet 1 (2)'!$H$4:$AH$536,27,FALSE)</f>
        <v/>
      </c>
      <c r="AM488" s="10" t="str">
        <f t="shared" si="89"/>
        <v>¿A LA ESPERA BASE SIS?</v>
      </c>
      <c r="AN488" s="10">
        <v>1</v>
      </c>
      <c r="AO488" s="10">
        <f t="shared" si="5"/>
        <v>1</v>
      </c>
      <c r="AP488" s="11" t="s">
        <v>82</v>
      </c>
      <c r="AQ488" s="11"/>
      <c r="AR488" s="11" t="s">
        <v>82</v>
      </c>
    </row>
    <row r="489" spans="1:44" ht="15.75" customHeight="1" x14ac:dyDescent="0.2">
      <c r="A489" s="10" t="s">
        <v>3176</v>
      </c>
      <c r="B489" s="10" t="s">
        <v>976</v>
      </c>
      <c r="C489" s="10" t="s">
        <v>3193</v>
      </c>
      <c r="D489" s="10" t="s">
        <v>982</v>
      </c>
      <c r="E489" s="10" t="s">
        <v>3256</v>
      </c>
      <c r="F489" s="10" t="s">
        <v>1086</v>
      </c>
      <c r="G489" s="10" t="s">
        <v>3256</v>
      </c>
      <c r="H489" s="72" t="s">
        <v>1086</v>
      </c>
      <c r="I489" s="10" t="s">
        <v>82</v>
      </c>
      <c r="J489" s="10"/>
      <c r="K489" s="10"/>
      <c r="L489" s="10" t="s">
        <v>3179</v>
      </c>
      <c r="M489" s="10" t="s">
        <v>3257</v>
      </c>
      <c r="N489" s="10" t="s">
        <v>3258</v>
      </c>
      <c r="O489" s="10" t="str">
        <f>VLOOKUP(G489,'Sheet 1 (2)'!$H$4:$M$536,6,FALSE)</f>
        <v/>
      </c>
      <c r="P489" s="10" t="str">
        <f t="shared" si="86"/>
        <v>Programar el 100% de atenciones registradas el año anterior, excepto las patologías maternas y neonatales comprendidas en los 
SUB PRODUCTOS
3329404 AMENAZA DE PARTO PREMATURO
3329406 HEMORRAGIAS DE LA 1ER MITAD DEL EMBARAZO SIN LAPAROTOMIA
3329407 HEMORRAGIA DE LA 2DA MITAD DEL EMBARAZO
3329408 HIPEREMESIS GRAVIDICA
3329409 INFECCION DEL TRACTO URINARIO EN EL EMBARAZO
3329413 RUPTURA PREMATURA DE MEMBRANAS Y OTRARELACIONADAS
3329414 HEMORRAGIAS DE LA 1ERA MITAD DEL EMBARAZO CON LAPAROTOMIA
3329415 TRASTORNO HIPERTENSIVOS EN EL EMBARAZO
3329416 TRASTORNOS METABOLICOS DEL EMBARAZO
3329417 OTRAS ENFERMEDADES DEL EMBARAZO
3330701 ATENCION DEL RECIEN NACIDO CON COMPLICACIONES QUE REQUIERE UCIN
3330702 RECIEN NACIDO DE BAJO PESO AL NACIMIENTO (&lt; 2500GR)
3330703 ASFIXIA DEL NACIMIENTO
3330704 NEONATO AFECTADO POR EL PARTO (TRAUMA OBSTETRICO)
3330705 SEPSIS NEONATAL
3330706 TRASTORNOS METABOLICOS DEL RECIEN NACIDO. ICTERICIA NEONATAL NO FISIOLOGICA
3330707 DIFICULTAD RESPIRATORIA DEL RECIEN NACIDO
3330708 CONVULSIONES NEONATALES
3330709 INCOMPATIBILIDAD RH/ABO EN EL RECIEN NACIDO
3330710 HIDROCEFALIA CONGENITA
*Consideraciones:
Considerar la sumatoria de todas las atenciones que corresponden al servicio de UCI</v>
      </c>
      <c r="Q489" s="10"/>
      <c r="R489" s="10" t="s">
        <v>433</v>
      </c>
      <c r="S489" s="10" t="s">
        <v>55</v>
      </c>
      <c r="T489" s="10" t="str">
        <f>VLOOKUP(G489,'Sheet 1 (2)'!$H$4:$O$536,8,FALSE)</f>
        <v/>
      </c>
      <c r="U489" s="10" t="str">
        <f t="shared" si="87"/>
        <v/>
      </c>
      <c r="V489" s="10" t="s">
        <v>3252</v>
      </c>
      <c r="W489" s="10" t="s">
        <v>55</v>
      </c>
      <c r="X489" s="10" t="str">
        <f>VLOOKUP(G489,'Sheet 1 (2)'!$H$4:$Q$536,10,FALSE)</f>
        <v/>
      </c>
      <c r="Y489" s="10" t="str">
        <f t="shared" si="85"/>
        <v/>
      </c>
      <c r="Z489" s="10"/>
      <c r="AA489" s="10" t="s">
        <v>55</v>
      </c>
      <c r="AB489" s="10" t="str">
        <f>VLOOKUP(G489,'Sheet 1 (2)'!$H$4:$S$536,12,FALSE)</f>
        <v/>
      </c>
      <c r="AC489" s="10" t="str">
        <f t="shared" si="88"/>
        <v/>
      </c>
      <c r="AD489" s="10" t="s">
        <v>55</v>
      </c>
      <c r="AE489" s="10" t="str">
        <f>VLOOKUP(G489,'Sheet 1 (2)'!$H$4:$AF$536,25,FALSE)</f>
        <v/>
      </c>
      <c r="AF489" s="10" t="s">
        <v>187</v>
      </c>
      <c r="AG489" s="10" t="str">
        <f t="shared" si="82"/>
        <v/>
      </c>
      <c r="AH489" s="10" t="s">
        <v>82</v>
      </c>
      <c r="AI489" s="10" t="str">
        <f>VLOOKUP(G489,'Sheet 1 (2)'!$H$4:$AG$536,26,FALSE)</f>
        <v/>
      </c>
      <c r="AJ489" s="10" t="s">
        <v>82</v>
      </c>
      <c r="AK489" s="10" t="s">
        <v>3247</v>
      </c>
      <c r="AL489" s="10" t="str">
        <f>VLOOKUP(G489,'Sheet 1 (2)'!$H$4:$AH$536,27,FALSE)</f>
        <v/>
      </c>
      <c r="AM489" s="10" t="str">
        <f t="shared" si="89"/>
        <v>¿A LA ESPERA BASE SIS?</v>
      </c>
      <c r="AN489" s="10">
        <v>1</v>
      </c>
      <c r="AO489" s="10">
        <f t="shared" si="5"/>
        <v>1</v>
      </c>
      <c r="AP489" s="11" t="s">
        <v>82</v>
      </c>
      <c r="AQ489" s="11"/>
      <c r="AR489" s="11" t="s">
        <v>82</v>
      </c>
    </row>
    <row r="490" spans="1:44" ht="15.75" customHeight="1" x14ac:dyDescent="0.2">
      <c r="A490" s="10" t="s">
        <v>3176</v>
      </c>
      <c r="B490" s="10" t="s">
        <v>976</v>
      </c>
      <c r="C490" s="10" t="s">
        <v>3193</v>
      </c>
      <c r="D490" s="10" t="s">
        <v>982</v>
      </c>
      <c r="E490" s="10" t="s">
        <v>3259</v>
      </c>
      <c r="F490" s="10" t="s">
        <v>1087</v>
      </c>
      <c r="G490" s="10" t="s">
        <v>3259</v>
      </c>
      <c r="H490" s="72" t="s">
        <v>1087</v>
      </c>
      <c r="I490" s="10" t="s">
        <v>82</v>
      </c>
      <c r="J490" s="10"/>
      <c r="K490" s="10"/>
      <c r="L490" s="10" t="s">
        <v>3179</v>
      </c>
      <c r="M490" s="10" t="s">
        <v>3260</v>
      </c>
      <c r="N490" s="10" t="s">
        <v>3260</v>
      </c>
      <c r="O490" s="10" t="str">
        <f>VLOOKUP(G490,'Sheet 1 (2)'!$H$4:$M$536,6,FALSE)</f>
        <v/>
      </c>
      <c r="P490" s="10" t="str">
        <f t="shared" si="86"/>
        <v xml:space="preserve">Programar el 100% de atenciones  (intervención quirúrgica de emergencia) registradas el año anterior, excepto las patologías maternas y neonatales comprendidas en los SUB PRODUCTOS:
3329404 AMENAZA DE PARTO PREMATURO
3329406 HEMORRAGIAS DE LA 1ER MITAD DEL EMBARAZO SIN LAPAROTOMIA
3329407 HEMORRAGIA DE LA 2DA MITAD DEL EMBARAZO
3329408 HIPEREMESIS GRAVIDICA
3329409 INFECCION DEL TRACTO URINARIO EN EL EMBARAZO
3329413 RUPTURA PREMATURA DE MEMBRANAS Y OTRARELACIONADAS
3329414 HEMORRAGIAS DE LA 1ERA MITAD DEL EMBARAZO CON LAPAROTOMIA
3329415 TRASTORNO HIPERTENSIVOS EN EL EMBARAZO
3329416 TRASTORNOS METABOLICOS DEL EMBARAZO
3329417 OTRAS ENFERMEDADES DEL EMBARAZO
3330701 ATENCION DEL RECIEN NACIDO CON COMPLICACIONES QUE REQUIERE UCIN
3330702 RECIEN NACIDO DE BAJO PESO AL NACIMIENTO (&lt; 2500GR)
3330703 ASFIXIA DEL NACIMIENTO
3330704 NEONATO AFECTADO POR EL PARTO (TRAUMA OBSTETRICO)
3330705 SEPSIS NEONATAL
3330706 TRASTORNOS METABOLICOS DEL RECIEN NACIDO. ICTERICIA NEONATAL NO FISIOLOGICA
3330707 DIFICULTAD RESPIRATORIA DEL RECIEN NACIDO
3330708 CONVULSIONES NEONATALES
3330709 INCOMPATIBILIDAD RH/ABO EN EL RECIEN NACIDO
3330710 HIDROCEFALIA CONGENITA
</v>
      </c>
      <c r="Q490" s="10"/>
      <c r="R490" s="10" t="s">
        <v>433</v>
      </c>
      <c r="S490" s="10" t="s">
        <v>55</v>
      </c>
      <c r="T490" s="10" t="str">
        <f>VLOOKUP(G490,'Sheet 1 (2)'!$H$4:$O$536,8,FALSE)</f>
        <v/>
      </c>
      <c r="U490" s="10" t="str">
        <f t="shared" si="87"/>
        <v/>
      </c>
      <c r="V490" s="10" t="s">
        <v>3252</v>
      </c>
      <c r="W490" s="10" t="s">
        <v>55</v>
      </c>
      <c r="X490" s="10" t="str">
        <f>VLOOKUP(G490,'Sheet 1 (2)'!$H$4:$Q$536,10,FALSE)</f>
        <v/>
      </c>
      <c r="Y490" s="10" t="str">
        <f t="shared" si="85"/>
        <v/>
      </c>
      <c r="Z490" s="10"/>
      <c r="AA490" s="10" t="s">
        <v>55</v>
      </c>
      <c r="AB490" s="10" t="str">
        <f>VLOOKUP(G490,'Sheet 1 (2)'!$H$4:$S$536,12,FALSE)</f>
        <v/>
      </c>
      <c r="AC490" s="10" t="str">
        <f t="shared" si="88"/>
        <v/>
      </c>
      <c r="AD490" s="10" t="s">
        <v>55</v>
      </c>
      <c r="AE490" s="10" t="str">
        <f>VLOOKUP(G490,'Sheet 1 (2)'!$H$4:$AF$536,25,FALSE)</f>
        <v/>
      </c>
      <c r="AF490" s="10" t="s">
        <v>187</v>
      </c>
      <c r="AG490" s="10" t="str">
        <f t="shared" si="82"/>
        <v/>
      </c>
      <c r="AH490" s="10" t="s">
        <v>82</v>
      </c>
      <c r="AI490" s="10" t="str">
        <f>VLOOKUP(G490,'Sheet 1 (2)'!$H$4:$AG$536,26,FALSE)</f>
        <v/>
      </c>
      <c r="AJ490" s="10" t="s">
        <v>82</v>
      </c>
      <c r="AK490" s="10" t="s">
        <v>3247</v>
      </c>
      <c r="AL490" s="10" t="str">
        <f>VLOOKUP(G490,'Sheet 1 (2)'!$H$4:$AH$536,27,FALSE)</f>
        <v/>
      </c>
      <c r="AM490" s="10" t="str">
        <f t="shared" si="89"/>
        <v>¿A LA ESPERA BASE SIS?</v>
      </c>
      <c r="AN490" s="10">
        <v>1</v>
      </c>
      <c r="AO490" s="10">
        <f t="shared" si="5"/>
        <v>1</v>
      </c>
      <c r="AP490" s="11" t="s">
        <v>82</v>
      </c>
      <c r="AQ490" s="11"/>
      <c r="AR490" s="11" t="s">
        <v>82</v>
      </c>
    </row>
    <row r="491" spans="1:44" ht="15.75" customHeight="1" x14ac:dyDescent="0.2">
      <c r="A491" s="10" t="s">
        <v>3176</v>
      </c>
      <c r="B491" s="10" t="s">
        <v>976</v>
      </c>
      <c r="C491" s="10" t="s">
        <v>3237</v>
      </c>
      <c r="D491" s="73" t="s">
        <v>986</v>
      </c>
      <c r="E491" s="10" t="s">
        <v>3238</v>
      </c>
      <c r="F491" s="73" t="s">
        <v>1092</v>
      </c>
      <c r="G491" s="10" t="s">
        <v>3262</v>
      </c>
      <c r="H491" s="72" t="s">
        <v>3263</v>
      </c>
      <c r="I491" s="10" t="s">
        <v>82</v>
      </c>
      <c r="J491" s="10"/>
      <c r="K491" s="10"/>
      <c r="L491" s="10" t="s">
        <v>3179</v>
      </c>
      <c r="M491" s="10" t="s">
        <v>3264</v>
      </c>
      <c r="N491" s="10" t="s">
        <v>55</v>
      </c>
      <c r="O491" s="10" t="str">
        <f>VLOOKUP(G491,'Sheet 1 (2)'!$H$4:$M$536,6,FALSE)</f>
        <v/>
      </c>
      <c r="P491" s="10" t="str">
        <f t="shared" si="86"/>
        <v/>
      </c>
      <c r="Q491" s="10"/>
      <c r="R491" s="10" t="s">
        <v>3211</v>
      </c>
      <c r="S491" s="10" t="s">
        <v>3212</v>
      </c>
      <c r="T491" s="10" t="str">
        <f>VLOOKUP(G491,'Sheet 1 (2)'!$H$4:$O$536,8,FALSE)</f>
        <v/>
      </c>
      <c r="U491" s="10" t="str">
        <f t="shared" si="87"/>
        <v>Registro de las DIRESAS, GERESAS y unidades de referencias de redes, hospitales e institutos. (registros administrativos)</v>
      </c>
      <c r="V491" s="10" t="s">
        <v>3213</v>
      </c>
      <c r="W491" s="10" t="s">
        <v>55</v>
      </c>
      <c r="X491" s="10" t="str">
        <f>VLOOKUP(G491,'Sheet 1 (2)'!$H$4:$Q$536,10,FALSE)</f>
        <v/>
      </c>
      <c r="Y491" s="10" t="str">
        <f t="shared" si="85"/>
        <v/>
      </c>
      <c r="Z491" s="10" t="s">
        <v>3234</v>
      </c>
      <c r="AA491" s="10" t="s">
        <v>55</v>
      </c>
      <c r="AB491" s="10" t="str">
        <f>VLOOKUP(G491,'Sheet 1 (2)'!$H$4:$S$536,12,FALSE)</f>
        <v/>
      </c>
      <c r="AC491" s="10" t="str">
        <f t="shared" si="88"/>
        <v/>
      </c>
      <c r="AD491" s="10" t="s">
        <v>55</v>
      </c>
      <c r="AE491" s="10" t="str">
        <f>VLOOKUP(G491,'Sheet 1 (2)'!$H$4:$AF$536,25,FALSE)</f>
        <v/>
      </c>
      <c r="AF491" s="10" t="s">
        <v>270</v>
      </c>
      <c r="AG491" s="10" t="str">
        <f t="shared" si="82"/>
        <v/>
      </c>
      <c r="AH491" s="10" t="s">
        <v>52</v>
      </c>
      <c r="AI491" s="10" t="str">
        <f>VLOOKUP(G491,'Sheet 1 (2)'!$H$4:$AG$536,26,FALSE)</f>
        <v/>
      </c>
      <c r="AJ491" s="10" t="s">
        <v>52</v>
      </c>
      <c r="AK491" s="10" t="s">
        <v>3242</v>
      </c>
      <c r="AL491" s="10" t="str">
        <f>VLOOKUP(G491,'Sheet 1 (2)'!$H$4:$AH$536,27,FALSE)</f>
        <v/>
      </c>
      <c r="AM491" s="10" t="str">
        <f t="shared" si="89"/>
        <v>A LA ESPERA BASE SIS.</v>
      </c>
      <c r="AN491" s="10">
        <v>1</v>
      </c>
      <c r="AO491" s="10">
        <f t="shared" si="5"/>
        <v>0</v>
      </c>
      <c r="AP491" s="11"/>
      <c r="AQ491" s="11"/>
      <c r="AR491" s="11" t="s">
        <v>82</v>
      </c>
    </row>
    <row r="492" spans="1:44" ht="15.75" customHeight="1" x14ac:dyDescent="0.2">
      <c r="A492" s="10" t="s">
        <v>3176</v>
      </c>
      <c r="B492" s="10" t="s">
        <v>976</v>
      </c>
      <c r="C492" s="10" t="s">
        <v>3237</v>
      </c>
      <c r="D492" s="73" t="s">
        <v>986</v>
      </c>
      <c r="E492" s="10" t="s">
        <v>3238</v>
      </c>
      <c r="F492" s="73" t="s">
        <v>1092</v>
      </c>
      <c r="G492" s="10" t="s">
        <v>3265</v>
      </c>
      <c r="H492" s="72" t="s">
        <v>3266</v>
      </c>
      <c r="I492" s="10" t="s">
        <v>82</v>
      </c>
      <c r="J492" s="10"/>
      <c r="K492" s="10"/>
      <c r="L492" s="10" t="s">
        <v>3179</v>
      </c>
      <c r="M492" s="10" t="s">
        <v>3267</v>
      </c>
      <c r="N492" s="10" t="s">
        <v>55</v>
      </c>
      <c r="O492" s="10" t="str">
        <f>VLOOKUP(G492,'Sheet 1 (2)'!$H$4:$M$536,6,FALSE)</f>
        <v/>
      </c>
      <c r="P492" s="10" t="str">
        <f t="shared" si="86"/>
        <v/>
      </c>
      <c r="Q492" s="10"/>
      <c r="R492" s="10" t="s">
        <v>3211</v>
      </c>
      <c r="S492" s="10" t="s">
        <v>55</v>
      </c>
      <c r="T492" s="10" t="str">
        <f>VLOOKUP(G492,'Sheet 1 (2)'!$H$4:$O$536,8,FALSE)</f>
        <v/>
      </c>
      <c r="U492" s="10" t="str">
        <f t="shared" si="87"/>
        <v/>
      </c>
      <c r="V492" s="10" t="s">
        <v>3213</v>
      </c>
      <c r="W492" s="10" t="s">
        <v>55</v>
      </c>
      <c r="X492" s="10" t="str">
        <f>VLOOKUP(G492,'Sheet 1 (2)'!$H$4:$Q$536,10,FALSE)</f>
        <v/>
      </c>
      <c r="Y492" s="10" t="str">
        <f t="shared" si="85"/>
        <v/>
      </c>
      <c r="Z492" s="10" t="s">
        <v>3234</v>
      </c>
      <c r="AA492" s="10" t="s">
        <v>55</v>
      </c>
      <c r="AB492" s="10" t="str">
        <f>VLOOKUP(G492,'Sheet 1 (2)'!$H$4:$S$536,12,FALSE)</f>
        <v/>
      </c>
      <c r="AC492" s="10" t="str">
        <f t="shared" si="88"/>
        <v/>
      </c>
      <c r="AD492" s="10" t="s">
        <v>55</v>
      </c>
      <c r="AE492" s="10" t="str">
        <f>VLOOKUP(G492,'Sheet 1 (2)'!$H$4:$AF$536,25,FALSE)</f>
        <v/>
      </c>
      <c r="AF492" s="10" t="s">
        <v>1637</v>
      </c>
      <c r="AG492" s="10" t="str">
        <f t="shared" si="82"/>
        <v/>
      </c>
      <c r="AH492" s="10" t="s">
        <v>52</v>
      </c>
      <c r="AI492" s="10" t="str">
        <f>VLOOKUP(G492,'Sheet 1 (2)'!$H$4:$AG$536,26,FALSE)</f>
        <v/>
      </c>
      <c r="AJ492" s="10" t="s">
        <v>52</v>
      </c>
      <c r="AK492" s="10" t="s">
        <v>3242</v>
      </c>
      <c r="AL492" s="10" t="str">
        <f>VLOOKUP(G492,'Sheet 1 (2)'!$H$4:$AH$536,27,FALSE)</f>
        <v/>
      </c>
      <c r="AM492" s="10" t="str">
        <f t="shared" si="89"/>
        <v>A LA ESPERA BASE SIS.</v>
      </c>
      <c r="AN492" s="10">
        <v>1</v>
      </c>
      <c r="AO492" s="10">
        <f t="shared" si="5"/>
        <v>0</v>
      </c>
      <c r="AP492" s="11"/>
      <c r="AQ492" s="11"/>
      <c r="AR492" s="11" t="s">
        <v>82</v>
      </c>
    </row>
    <row r="493" spans="1:44" ht="15.75" customHeight="1" x14ac:dyDescent="0.2">
      <c r="A493" s="10" t="s">
        <v>3176</v>
      </c>
      <c r="B493" s="10" t="s">
        <v>976</v>
      </c>
      <c r="C493" s="10">
        <v>3000799</v>
      </c>
      <c r="D493" s="10" t="s">
        <v>1126</v>
      </c>
      <c r="E493" s="10">
        <v>5005897</v>
      </c>
      <c r="F493" s="10" t="s">
        <v>3268</v>
      </c>
      <c r="G493" s="10">
        <v>5005897</v>
      </c>
      <c r="H493" s="10" t="s">
        <v>3268</v>
      </c>
      <c r="I493" s="10" t="s">
        <v>82</v>
      </c>
      <c r="J493" s="15"/>
      <c r="K493" s="15"/>
      <c r="L493" s="10" t="s">
        <v>3179</v>
      </c>
      <c r="M493" s="10" t="s">
        <v>3269</v>
      </c>
      <c r="N493" s="10"/>
      <c r="O493" s="10"/>
      <c r="P493" s="10"/>
      <c r="Q493" s="10"/>
      <c r="R493" s="10" t="s">
        <v>3182</v>
      </c>
      <c r="S493" s="10"/>
      <c r="T493" s="15"/>
      <c r="U493" s="10"/>
      <c r="V493" s="10" t="s">
        <v>3183</v>
      </c>
      <c r="W493" s="10"/>
      <c r="X493" s="10"/>
      <c r="Y493" s="10"/>
      <c r="Z493" s="10"/>
      <c r="AA493" s="10"/>
      <c r="AB493" s="10"/>
      <c r="AC493" s="10"/>
      <c r="AD493" s="10"/>
      <c r="AE493" s="10"/>
      <c r="AF493" s="10" t="s">
        <v>3223</v>
      </c>
      <c r="AG493" s="10" t="s">
        <v>3223</v>
      </c>
      <c r="AH493" s="10"/>
      <c r="AI493" s="10" t="s">
        <v>52</v>
      </c>
      <c r="AJ493" s="15" t="s">
        <v>52</v>
      </c>
      <c r="AK493" s="10"/>
      <c r="AL493" s="10"/>
      <c r="AM493" s="10" t="s">
        <v>3270</v>
      </c>
      <c r="AN493" s="15"/>
      <c r="AO493" s="10">
        <f t="shared" si="5"/>
        <v>0</v>
      </c>
      <c r="AP493" s="11"/>
      <c r="AQ493" s="11"/>
      <c r="AR493" s="11" t="s">
        <v>82</v>
      </c>
    </row>
    <row r="494" spans="1:44" ht="15.75" customHeight="1" x14ac:dyDescent="0.2">
      <c r="A494" s="10" t="s">
        <v>3176</v>
      </c>
      <c r="B494" s="10" t="s">
        <v>976</v>
      </c>
      <c r="C494" s="10">
        <v>3000801</v>
      </c>
      <c r="D494" s="10" t="s">
        <v>1127</v>
      </c>
      <c r="E494" s="10">
        <v>5005900</v>
      </c>
      <c r="F494" s="10" t="s">
        <v>3271</v>
      </c>
      <c r="G494" s="10">
        <v>5005900</v>
      </c>
      <c r="H494" s="10" t="s">
        <v>3271</v>
      </c>
      <c r="I494" s="10" t="s">
        <v>82</v>
      </c>
      <c r="J494" s="15"/>
      <c r="K494" s="15"/>
      <c r="L494" s="10" t="s">
        <v>3179</v>
      </c>
      <c r="M494" s="10" t="s">
        <v>3272</v>
      </c>
      <c r="N494" s="15"/>
      <c r="O494" s="15"/>
      <c r="P494" s="15"/>
      <c r="Q494" s="10"/>
      <c r="R494" s="10" t="s">
        <v>3211</v>
      </c>
      <c r="S494" s="10"/>
      <c r="T494" s="15"/>
      <c r="U494" s="10"/>
      <c r="V494" s="10" t="s">
        <v>3213</v>
      </c>
      <c r="W494" s="10"/>
      <c r="X494" s="10"/>
      <c r="Y494" s="10"/>
      <c r="Z494" s="10"/>
      <c r="AA494" s="10"/>
      <c r="AB494" s="10"/>
      <c r="AC494" s="10"/>
      <c r="AD494" s="10"/>
      <c r="AE494" s="10"/>
      <c r="AF494" s="10" t="s">
        <v>2913</v>
      </c>
      <c r="AG494" s="10"/>
      <c r="AH494" s="10"/>
      <c r="AI494" s="10" t="s">
        <v>52</v>
      </c>
      <c r="AJ494" s="15" t="s">
        <v>52</v>
      </c>
      <c r="AK494" s="10"/>
      <c r="AL494" s="10"/>
      <c r="AM494" s="10" t="s">
        <v>3242</v>
      </c>
      <c r="AN494" s="15"/>
      <c r="AO494" s="10">
        <f t="shared" si="5"/>
        <v>0</v>
      </c>
      <c r="AP494" s="11"/>
      <c r="AQ494" s="11"/>
      <c r="AR494" s="11" t="s">
        <v>82</v>
      </c>
    </row>
    <row r="495" spans="1:44" ht="15.75" customHeight="1" x14ac:dyDescent="0.2">
      <c r="A495" s="10" t="s">
        <v>2391</v>
      </c>
      <c r="B495" s="10" t="s">
        <v>987</v>
      </c>
      <c r="C495" s="10" t="s">
        <v>2392</v>
      </c>
      <c r="D495" s="10" t="s">
        <v>988</v>
      </c>
      <c r="E495" s="10" t="s">
        <v>2393</v>
      </c>
      <c r="F495" s="10" t="s">
        <v>1095</v>
      </c>
      <c r="G495" s="10" t="s">
        <v>2395</v>
      </c>
      <c r="H495" s="10" t="s">
        <v>2396</v>
      </c>
      <c r="I495" s="10" t="s">
        <v>52</v>
      </c>
      <c r="J495" s="10"/>
      <c r="K495" s="10"/>
      <c r="L495" s="10" t="s">
        <v>493</v>
      </c>
      <c r="M495" s="10" t="s">
        <v>2397</v>
      </c>
      <c r="N495" s="10" t="s">
        <v>55</v>
      </c>
      <c r="O495" s="10" t="str">
        <f>VLOOKUP(G495,'Sheet 1 (2)'!$H$4:$M$536,6,FALSE)</f>
        <v/>
      </c>
      <c r="P495" s="10" t="s">
        <v>3273</v>
      </c>
      <c r="Q495" s="10"/>
      <c r="R495" s="10" t="s">
        <v>264</v>
      </c>
      <c r="S495" s="10" t="s">
        <v>55</v>
      </c>
      <c r="T495" s="10" t="str">
        <f>VLOOKUP(G495,'Sheet 1 (2)'!$H$4:$O$536,8,FALSE)</f>
        <v/>
      </c>
      <c r="U495" s="10" t="str">
        <f t="shared" ref="U495:U521" si="90">IF(S495&lt;&gt;"",S495,T495)</f>
        <v/>
      </c>
      <c r="V495" s="10" t="s">
        <v>2398</v>
      </c>
      <c r="W495" s="10" t="s">
        <v>55</v>
      </c>
      <c r="X495" s="10" t="str">
        <f>VLOOKUP(G495,'Sheet 1 (2)'!$H$4:$Q$536,10,FALSE)</f>
        <v/>
      </c>
      <c r="Y495" s="10" t="str">
        <f t="shared" ref="Y495:Y521" si="91">IF(W495&lt;&gt;"",W495,X495)</f>
        <v/>
      </c>
      <c r="Z495" s="10" t="s">
        <v>2399</v>
      </c>
      <c r="AA495" s="10" t="s">
        <v>55</v>
      </c>
      <c r="AB495" s="10" t="str">
        <f>VLOOKUP(G495,'Sheet 1 (2)'!$H$4:$S$536,12,FALSE)</f>
        <v/>
      </c>
      <c r="AC495" s="10" t="str">
        <f t="shared" ref="AC495:AC521" si="92">IF(AA495&lt;&gt;"",AA495,AB495)</f>
        <v/>
      </c>
      <c r="AD495" s="10" t="s">
        <v>55</v>
      </c>
      <c r="AE495" s="10" t="str">
        <f>VLOOKUP(G495,'Sheet 1 (2)'!$H$4:$AF$536,25,FALSE)</f>
        <v/>
      </c>
      <c r="AF495" s="10" t="s">
        <v>187</v>
      </c>
      <c r="AG495" s="10" t="s">
        <v>2401</v>
      </c>
      <c r="AH495" s="10" t="s">
        <v>55</v>
      </c>
      <c r="AI495" s="10" t="str">
        <f>VLOOKUP(G495,'Sheet 1 (2)'!$H$4:$AG$536,26,FALSE)</f>
        <v/>
      </c>
      <c r="AJ495" s="10" t="s">
        <v>82</v>
      </c>
      <c r="AK495" s="10" t="s">
        <v>55</v>
      </c>
      <c r="AL495" s="10" t="str">
        <f>VLOOKUP(G495,'Sheet 1 (2)'!$H$4:$AH$536,27,FALSE)</f>
        <v/>
      </c>
      <c r="AM495" s="15" t="s">
        <v>2403</v>
      </c>
      <c r="AN495" s="10">
        <v>1</v>
      </c>
      <c r="AO495" s="10">
        <f t="shared" si="5"/>
        <v>1</v>
      </c>
      <c r="AP495" s="11" t="s">
        <v>82</v>
      </c>
      <c r="AQ495" s="11" t="s">
        <v>82</v>
      </c>
      <c r="AR495" s="11" t="s">
        <v>82</v>
      </c>
    </row>
    <row r="496" spans="1:44" ht="15.75" customHeight="1" x14ac:dyDescent="0.2">
      <c r="A496" s="10" t="s">
        <v>2391</v>
      </c>
      <c r="B496" s="10" t="s">
        <v>987</v>
      </c>
      <c r="C496" s="10" t="s">
        <v>2392</v>
      </c>
      <c r="D496" s="10" t="s">
        <v>988</v>
      </c>
      <c r="E496" s="10" t="s">
        <v>2393</v>
      </c>
      <c r="F496" s="10" t="s">
        <v>1095</v>
      </c>
      <c r="G496" s="10" t="s">
        <v>2405</v>
      </c>
      <c r="H496" s="10" t="s">
        <v>2406</v>
      </c>
      <c r="I496" s="10" t="s">
        <v>82</v>
      </c>
      <c r="J496" s="10"/>
      <c r="K496" s="10"/>
      <c r="L496" s="10" t="s">
        <v>493</v>
      </c>
      <c r="M496" s="10" t="s">
        <v>2407</v>
      </c>
      <c r="N496" s="10" t="s">
        <v>55</v>
      </c>
      <c r="O496" s="10" t="str">
        <f>VLOOKUP(G496,'Sheet 1 (2)'!$H$4:$M$536,6,FALSE)</f>
        <v/>
      </c>
      <c r="P496" s="10" t="s">
        <v>3275</v>
      </c>
      <c r="Q496" s="10"/>
      <c r="R496" s="10" t="s">
        <v>264</v>
      </c>
      <c r="S496" s="10" t="s">
        <v>55</v>
      </c>
      <c r="T496" s="10" t="str">
        <f>VLOOKUP(G496,'Sheet 1 (2)'!$H$4:$O$536,8,FALSE)</f>
        <v/>
      </c>
      <c r="U496" s="10" t="str">
        <f t="shared" si="90"/>
        <v/>
      </c>
      <c r="V496" s="10" t="s">
        <v>2398</v>
      </c>
      <c r="W496" s="10" t="s">
        <v>55</v>
      </c>
      <c r="X496" s="10" t="str">
        <f>VLOOKUP(G496,'Sheet 1 (2)'!$H$4:$Q$536,10,FALSE)</f>
        <v/>
      </c>
      <c r="Y496" s="10" t="str">
        <f t="shared" si="91"/>
        <v/>
      </c>
      <c r="Z496" s="10" t="s">
        <v>2409</v>
      </c>
      <c r="AA496" s="10" t="s">
        <v>55</v>
      </c>
      <c r="AB496" s="10" t="str">
        <f>VLOOKUP(G496,'Sheet 1 (2)'!$H$4:$S$536,12,FALSE)</f>
        <v/>
      </c>
      <c r="AC496" s="10" t="str">
        <f t="shared" si="92"/>
        <v/>
      </c>
      <c r="AD496" s="10" t="s">
        <v>55</v>
      </c>
      <c r="AE496" s="10" t="str">
        <f>VLOOKUP(G496,'Sheet 1 (2)'!$H$4:$AF$536,25,FALSE)</f>
        <v/>
      </c>
      <c r="AF496" s="10" t="s">
        <v>187</v>
      </c>
      <c r="AG496" s="10" t="s">
        <v>2401</v>
      </c>
      <c r="AH496" s="10" t="s">
        <v>55</v>
      </c>
      <c r="AI496" s="10" t="str">
        <f>VLOOKUP(G496,'Sheet 1 (2)'!$H$4:$AG$536,26,FALSE)</f>
        <v/>
      </c>
      <c r="AJ496" s="10" t="s">
        <v>82</v>
      </c>
      <c r="AK496" s="10" t="s">
        <v>55</v>
      </c>
      <c r="AL496" s="10" t="str">
        <f>VLOOKUP(G496,'Sheet 1 (2)'!$H$4:$AH$536,27,FALSE)</f>
        <v/>
      </c>
      <c r="AM496" s="15" t="s">
        <v>2403</v>
      </c>
      <c r="AN496" s="10">
        <v>1</v>
      </c>
      <c r="AO496" s="10">
        <f t="shared" si="5"/>
        <v>1</v>
      </c>
      <c r="AP496" s="11" t="s">
        <v>82</v>
      </c>
      <c r="AQ496" s="11" t="s">
        <v>82</v>
      </c>
      <c r="AR496" s="11" t="s">
        <v>82</v>
      </c>
    </row>
    <row r="497" spans="1:44" ht="15.75" customHeight="1" x14ac:dyDescent="0.2">
      <c r="A497" s="10" t="s">
        <v>2391</v>
      </c>
      <c r="B497" s="10" t="s">
        <v>987</v>
      </c>
      <c r="C497" s="10" t="s">
        <v>2392</v>
      </c>
      <c r="D497" s="10" t="s">
        <v>988</v>
      </c>
      <c r="E497" s="10" t="s">
        <v>2393</v>
      </c>
      <c r="F497" s="10" t="s">
        <v>1095</v>
      </c>
      <c r="G497" s="10" t="s">
        <v>2413</v>
      </c>
      <c r="H497" s="10" t="s">
        <v>2414</v>
      </c>
      <c r="I497" s="10" t="s">
        <v>82</v>
      </c>
      <c r="J497" s="10"/>
      <c r="K497" s="10"/>
      <c r="L497" s="10" t="s">
        <v>493</v>
      </c>
      <c r="M497" s="10" t="s">
        <v>2415</v>
      </c>
      <c r="N497" s="10" t="s">
        <v>55</v>
      </c>
      <c r="O497" s="10" t="str">
        <f>VLOOKUP(G497,'Sheet 1 (2)'!$H$4:$M$536,6,FALSE)</f>
        <v/>
      </c>
      <c r="P497" s="10" t="s">
        <v>3276</v>
      </c>
      <c r="Q497" s="10"/>
      <c r="R497" s="10" t="s">
        <v>264</v>
      </c>
      <c r="S497" s="10" t="s">
        <v>55</v>
      </c>
      <c r="T497" s="10" t="str">
        <f>VLOOKUP(G497,'Sheet 1 (2)'!$H$4:$O$536,8,FALSE)</f>
        <v/>
      </c>
      <c r="U497" s="10" t="str">
        <f t="shared" si="90"/>
        <v/>
      </c>
      <c r="V497" s="10" t="s">
        <v>2398</v>
      </c>
      <c r="W497" s="10" t="s">
        <v>55</v>
      </c>
      <c r="X497" s="10" t="str">
        <f>VLOOKUP(G497,'Sheet 1 (2)'!$H$4:$Q$536,10,FALSE)</f>
        <v/>
      </c>
      <c r="Y497" s="10" t="str">
        <f t="shared" si="91"/>
        <v/>
      </c>
      <c r="Z497" s="10" t="s">
        <v>2417</v>
      </c>
      <c r="AA497" s="10" t="s">
        <v>55</v>
      </c>
      <c r="AB497" s="10" t="str">
        <f>VLOOKUP(G497,'Sheet 1 (2)'!$H$4:$S$536,12,FALSE)</f>
        <v/>
      </c>
      <c r="AC497" s="10" t="str">
        <f t="shared" si="92"/>
        <v/>
      </c>
      <c r="AD497" s="10" t="s">
        <v>55</v>
      </c>
      <c r="AE497" s="10" t="str">
        <f>VLOOKUP(G497,'Sheet 1 (2)'!$H$4:$AF$536,25,FALSE)</f>
        <v/>
      </c>
      <c r="AF497" s="10" t="s">
        <v>187</v>
      </c>
      <c r="AG497" s="10" t="s">
        <v>2401</v>
      </c>
      <c r="AH497" s="10" t="s">
        <v>55</v>
      </c>
      <c r="AI497" s="10" t="str">
        <f>VLOOKUP(G497,'Sheet 1 (2)'!$H$4:$AG$536,26,FALSE)</f>
        <v/>
      </c>
      <c r="AJ497" s="10" t="s">
        <v>82</v>
      </c>
      <c r="AK497" s="10" t="s">
        <v>55</v>
      </c>
      <c r="AL497" s="10" t="str">
        <f>VLOOKUP(G497,'Sheet 1 (2)'!$H$4:$AH$536,27,FALSE)</f>
        <v/>
      </c>
      <c r="AM497" s="15" t="s">
        <v>2403</v>
      </c>
      <c r="AN497" s="10">
        <v>1</v>
      </c>
      <c r="AO497" s="10">
        <f t="shared" si="5"/>
        <v>1</v>
      </c>
      <c r="AP497" s="11" t="s">
        <v>82</v>
      </c>
      <c r="AQ497" s="11" t="s">
        <v>82</v>
      </c>
      <c r="AR497" s="11" t="s">
        <v>82</v>
      </c>
    </row>
    <row r="498" spans="1:44" ht="15.75" customHeight="1" x14ac:dyDescent="0.2">
      <c r="A498" s="10" t="s">
        <v>2391</v>
      </c>
      <c r="B498" s="10" t="s">
        <v>987</v>
      </c>
      <c r="C498" s="10" t="s">
        <v>2392</v>
      </c>
      <c r="D498" s="10" t="s">
        <v>988</v>
      </c>
      <c r="E498" s="10" t="s">
        <v>2393</v>
      </c>
      <c r="F498" s="10" t="s">
        <v>1095</v>
      </c>
      <c r="G498" s="10" t="s">
        <v>2420</v>
      </c>
      <c r="H498" s="10" t="s">
        <v>2421</v>
      </c>
      <c r="I498" s="10" t="s">
        <v>52</v>
      </c>
      <c r="J498" s="10"/>
      <c r="K498" s="10"/>
      <c r="L498" s="10" t="s">
        <v>493</v>
      </c>
      <c r="M498" s="10" t="s">
        <v>2422</v>
      </c>
      <c r="N498" s="10" t="s">
        <v>55</v>
      </c>
      <c r="O498" s="10" t="str">
        <f>VLOOKUP(G498,'Sheet 1 (2)'!$H$4:$M$536,6,FALSE)</f>
        <v/>
      </c>
      <c r="P498" s="10" t="s">
        <v>3278</v>
      </c>
      <c r="Q498" s="10"/>
      <c r="R498" s="10" t="s">
        <v>264</v>
      </c>
      <c r="S498" s="10" t="s">
        <v>55</v>
      </c>
      <c r="T498" s="10" t="str">
        <f>VLOOKUP(G498,'Sheet 1 (2)'!$H$4:$O$536,8,FALSE)</f>
        <v/>
      </c>
      <c r="U498" s="10" t="str">
        <f t="shared" si="90"/>
        <v/>
      </c>
      <c r="V498" s="10"/>
      <c r="W498" s="10" t="s">
        <v>55</v>
      </c>
      <c r="X498" s="10" t="str">
        <f>VLOOKUP(G498,'Sheet 1 (2)'!$H$4:$Q$536,10,FALSE)</f>
        <v/>
      </c>
      <c r="Y498" s="10" t="str">
        <f t="shared" si="91"/>
        <v/>
      </c>
      <c r="Z498" s="10" t="s">
        <v>2424</v>
      </c>
      <c r="AA498" s="10" t="s">
        <v>55</v>
      </c>
      <c r="AB498" s="10" t="str">
        <f>VLOOKUP(G498,'Sheet 1 (2)'!$H$4:$S$536,12,FALSE)</f>
        <v/>
      </c>
      <c r="AC498" s="10" t="str">
        <f t="shared" si="92"/>
        <v/>
      </c>
      <c r="AD498" s="10" t="s">
        <v>55</v>
      </c>
      <c r="AE498" s="10" t="str">
        <f>VLOOKUP(G498,'Sheet 1 (2)'!$H$4:$AF$536,25,FALSE)</f>
        <v/>
      </c>
      <c r="AF498" s="10" t="s">
        <v>187</v>
      </c>
      <c r="AG498" s="10" t="s">
        <v>2401</v>
      </c>
      <c r="AH498" s="10" t="s">
        <v>55</v>
      </c>
      <c r="AI498" s="10" t="str">
        <f>VLOOKUP(G498,'Sheet 1 (2)'!$H$4:$AG$536,26,FALSE)</f>
        <v/>
      </c>
      <c r="AJ498" s="10" t="s">
        <v>82</v>
      </c>
      <c r="AK498" s="10" t="s">
        <v>55</v>
      </c>
      <c r="AL498" s="10" t="str">
        <f>VLOOKUP(G498,'Sheet 1 (2)'!$H$4:$AH$536,27,FALSE)</f>
        <v/>
      </c>
      <c r="AM498" s="15" t="s">
        <v>2403</v>
      </c>
      <c r="AN498" s="10">
        <v>1</v>
      </c>
      <c r="AO498" s="10">
        <f t="shared" si="5"/>
        <v>1</v>
      </c>
      <c r="AP498" s="11" t="s">
        <v>82</v>
      </c>
      <c r="AQ498" s="11" t="s">
        <v>82</v>
      </c>
      <c r="AR498" s="11" t="s">
        <v>82</v>
      </c>
    </row>
    <row r="499" spans="1:44" ht="15.75" customHeight="1" x14ac:dyDescent="0.2">
      <c r="A499" s="10" t="s">
        <v>2391</v>
      </c>
      <c r="B499" s="10" t="s">
        <v>987</v>
      </c>
      <c r="C499" s="10" t="s">
        <v>2392</v>
      </c>
      <c r="D499" s="10" t="s">
        <v>988</v>
      </c>
      <c r="E499" s="10" t="s">
        <v>2393</v>
      </c>
      <c r="F499" s="10" t="s">
        <v>1095</v>
      </c>
      <c r="G499" s="10" t="s">
        <v>2427</v>
      </c>
      <c r="H499" s="10" t="s">
        <v>2428</v>
      </c>
      <c r="I499" s="10" t="s">
        <v>82</v>
      </c>
      <c r="J499" s="10"/>
      <c r="K499" s="10"/>
      <c r="L499" s="10" t="s">
        <v>493</v>
      </c>
      <c r="M499" s="10" t="s">
        <v>2429</v>
      </c>
      <c r="N499" s="10" t="s">
        <v>55</v>
      </c>
      <c r="O499" s="10" t="str">
        <f>VLOOKUP(G499,'Sheet 1 (2)'!$H$4:$M$536,6,FALSE)</f>
        <v/>
      </c>
      <c r="P499" s="10" t="s">
        <v>3280</v>
      </c>
      <c r="Q499" s="10"/>
      <c r="R499" s="10" t="s">
        <v>264</v>
      </c>
      <c r="S499" s="10" t="s">
        <v>55</v>
      </c>
      <c r="T499" s="10" t="str">
        <f>VLOOKUP(G499,'Sheet 1 (2)'!$H$4:$O$536,8,FALSE)</f>
        <v/>
      </c>
      <c r="U499" s="10" t="str">
        <f t="shared" si="90"/>
        <v/>
      </c>
      <c r="V499" s="10"/>
      <c r="W499" s="10" t="s">
        <v>55</v>
      </c>
      <c r="X499" s="10" t="str">
        <f>VLOOKUP(G499,'Sheet 1 (2)'!$H$4:$Q$536,10,FALSE)</f>
        <v/>
      </c>
      <c r="Y499" s="10" t="str">
        <f t="shared" si="91"/>
        <v/>
      </c>
      <c r="Z499" s="10" t="s">
        <v>2430</v>
      </c>
      <c r="AA499" s="10" t="s">
        <v>55</v>
      </c>
      <c r="AB499" s="10" t="str">
        <f>VLOOKUP(G499,'Sheet 1 (2)'!$H$4:$S$536,12,FALSE)</f>
        <v/>
      </c>
      <c r="AC499" s="10" t="str">
        <f t="shared" si="92"/>
        <v/>
      </c>
      <c r="AD499" s="10" t="s">
        <v>55</v>
      </c>
      <c r="AE499" s="10" t="str">
        <f>VLOOKUP(G499,'Sheet 1 (2)'!$H$4:$AF$536,25,FALSE)</f>
        <v/>
      </c>
      <c r="AF499" s="10" t="s">
        <v>411</v>
      </c>
      <c r="AG499" s="10" t="s">
        <v>2401</v>
      </c>
      <c r="AH499" s="10" t="s">
        <v>55</v>
      </c>
      <c r="AI499" s="10" t="str">
        <f>VLOOKUP(G499,'Sheet 1 (2)'!$H$4:$AG$536,26,FALSE)</f>
        <v/>
      </c>
      <c r="AJ499" s="10" t="s">
        <v>82</v>
      </c>
      <c r="AK499" s="10" t="s">
        <v>55</v>
      </c>
      <c r="AL499" s="10" t="str">
        <f>VLOOKUP(G499,'Sheet 1 (2)'!$H$4:$AH$536,27,FALSE)</f>
        <v/>
      </c>
      <c r="AM499" s="15" t="s">
        <v>2403</v>
      </c>
      <c r="AN499" s="10">
        <v>1</v>
      </c>
      <c r="AO499" s="10">
        <f t="shared" si="5"/>
        <v>1</v>
      </c>
      <c r="AP499" s="11" t="s">
        <v>82</v>
      </c>
      <c r="AQ499" s="11" t="s">
        <v>82</v>
      </c>
      <c r="AR499" s="11" t="s">
        <v>82</v>
      </c>
    </row>
    <row r="500" spans="1:44" ht="15.75" customHeight="1" x14ac:dyDescent="0.2">
      <c r="A500" s="10" t="s">
        <v>2391</v>
      </c>
      <c r="B500" s="10" t="s">
        <v>987</v>
      </c>
      <c r="C500" s="10" t="s">
        <v>2392</v>
      </c>
      <c r="D500" s="10" t="s">
        <v>988</v>
      </c>
      <c r="E500" s="10" t="s">
        <v>2393</v>
      </c>
      <c r="F500" s="10" t="s">
        <v>1095</v>
      </c>
      <c r="G500" s="10" t="s">
        <v>2434</v>
      </c>
      <c r="H500" s="10" t="s">
        <v>2435</v>
      </c>
      <c r="I500" s="10" t="s">
        <v>82</v>
      </c>
      <c r="J500" s="10"/>
      <c r="K500" s="10"/>
      <c r="L500" s="10" t="s">
        <v>493</v>
      </c>
      <c r="M500" s="10" t="s">
        <v>2436</v>
      </c>
      <c r="N500" s="10" t="s">
        <v>55</v>
      </c>
      <c r="O500" s="10" t="str">
        <f>VLOOKUP(G500,'Sheet 1 (2)'!$H$4:$M$536,6,FALSE)</f>
        <v/>
      </c>
      <c r="P500" s="10" t="s">
        <v>3283</v>
      </c>
      <c r="Q500" s="10"/>
      <c r="R500" s="10" t="s">
        <v>264</v>
      </c>
      <c r="S500" s="10" t="s">
        <v>55</v>
      </c>
      <c r="T500" s="10" t="str">
        <f>VLOOKUP(G500,'Sheet 1 (2)'!$H$4:$O$536,8,FALSE)</f>
        <v/>
      </c>
      <c r="U500" s="10" t="str">
        <f t="shared" si="90"/>
        <v/>
      </c>
      <c r="V500" s="10"/>
      <c r="W500" s="10" t="s">
        <v>55</v>
      </c>
      <c r="X500" s="10" t="str">
        <f>VLOOKUP(G500,'Sheet 1 (2)'!$H$4:$Q$536,10,FALSE)</f>
        <v/>
      </c>
      <c r="Y500" s="10" t="str">
        <f t="shared" si="91"/>
        <v/>
      </c>
      <c r="Z500" s="10" t="s">
        <v>2437</v>
      </c>
      <c r="AA500" s="10" t="s">
        <v>55</v>
      </c>
      <c r="AB500" s="10" t="str">
        <f>VLOOKUP(G500,'Sheet 1 (2)'!$H$4:$S$536,12,FALSE)</f>
        <v/>
      </c>
      <c r="AC500" s="10" t="str">
        <f t="shared" si="92"/>
        <v/>
      </c>
      <c r="AD500" s="10" t="s">
        <v>55</v>
      </c>
      <c r="AE500" s="10" t="str">
        <f>VLOOKUP(G500,'Sheet 1 (2)'!$H$4:$AF$536,25,FALSE)</f>
        <v/>
      </c>
      <c r="AF500" s="10" t="s">
        <v>411</v>
      </c>
      <c r="AG500" s="10" t="s">
        <v>2401</v>
      </c>
      <c r="AH500" s="10" t="s">
        <v>55</v>
      </c>
      <c r="AI500" s="10" t="str">
        <f>VLOOKUP(G500,'Sheet 1 (2)'!$H$4:$AG$536,26,FALSE)</f>
        <v/>
      </c>
      <c r="AJ500" s="10" t="s">
        <v>82</v>
      </c>
      <c r="AK500" s="10" t="s">
        <v>55</v>
      </c>
      <c r="AL500" s="10" t="str">
        <f>VLOOKUP(G500,'Sheet 1 (2)'!$H$4:$AH$536,27,FALSE)</f>
        <v/>
      </c>
      <c r="AM500" s="15" t="s">
        <v>2403</v>
      </c>
      <c r="AN500" s="10">
        <v>1</v>
      </c>
      <c r="AO500" s="10">
        <f t="shared" si="5"/>
        <v>1</v>
      </c>
      <c r="AP500" s="11" t="s">
        <v>82</v>
      </c>
      <c r="AQ500" s="11" t="s">
        <v>82</v>
      </c>
      <c r="AR500" s="11" t="s">
        <v>82</v>
      </c>
    </row>
    <row r="501" spans="1:44" ht="15.75" customHeight="1" x14ac:dyDescent="0.2">
      <c r="A501" s="10" t="s">
        <v>2391</v>
      </c>
      <c r="B501" s="10" t="s">
        <v>987</v>
      </c>
      <c r="C501" s="10" t="s">
        <v>2392</v>
      </c>
      <c r="D501" s="10" t="s">
        <v>988</v>
      </c>
      <c r="E501" s="10" t="s">
        <v>2393</v>
      </c>
      <c r="F501" s="10" t="s">
        <v>1095</v>
      </c>
      <c r="G501" s="10" t="s">
        <v>2439</v>
      </c>
      <c r="H501" s="10" t="s">
        <v>2440</v>
      </c>
      <c r="I501" s="10" t="s">
        <v>82</v>
      </c>
      <c r="J501" s="10"/>
      <c r="K501" s="10"/>
      <c r="L501" s="10" t="s">
        <v>493</v>
      </c>
      <c r="M501" s="10" t="s">
        <v>2442</v>
      </c>
      <c r="N501" s="10" t="s">
        <v>55</v>
      </c>
      <c r="O501" s="10" t="str">
        <f>VLOOKUP(G501,'Sheet 1 (2)'!$H$4:$M$536,6,FALSE)</f>
        <v/>
      </c>
      <c r="P501" s="10" t="s">
        <v>3285</v>
      </c>
      <c r="Q501" s="10"/>
      <c r="R501" s="10" t="s">
        <v>264</v>
      </c>
      <c r="S501" s="10" t="s">
        <v>55</v>
      </c>
      <c r="T501" s="10" t="str">
        <f>VLOOKUP(G501,'Sheet 1 (2)'!$H$4:$O$536,8,FALSE)</f>
        <v/>
      </c>
      <c r="U501" s="10" t="str">
        <f t="shared" si="90"/>
        <v/>
      </c>
      <c r="V501" s="10" t="s">
        <v>2398</v>
      </c>
      <c r="W501" s="10" t="s">
        <v>55</v>
      </c>
      <c r="X501" s="10" t="str">
        <f>VLOOKUP(G501,'Sheet 1 (2)'!$H$4:$Q$536,10,FALSE)</f>
        <v/>
      </c>
      <c r="Y501" s="10" t="str">
        <f t="shared" si="91"/>
        <v/>
      </c>
      <c r="Z501" s="10" t="s">
        <v>2443</v>
      </c>
      <c r="AA501" s="10" t="s">
        <v>55</v>
      </c>
      <c r="AB501" s="10" t="str">
        <f>VLOOKUP(G501,'Sheet 1 (2)'!$H$4:$S$536,12,FALSE)</f>
        <v/>
      </c>
      <c r="AC501" s="10" t="str">
        <f t="shared" si="92"/>
        <v/>
      </c>
      <c r="AD501" s="10" t="s">
        <v>55</v>
      </c>
      <c r="AE501" s="10" t="str">
        <f>VLOOKUP(G501,'Sheet 1 (2)'!$H$4:$AF$536,25,FALSE)</f>
        <v/>
      </c>
      <c r="AF501" s="10" t="s">
        <v>411</v>
      </c>
      <c r="AG501" s="10" t="s">
        <v>2401</v>
      </c>
      <c r="AH501" s="10" t="s">
        <v>55</v>
      </c>
      <c r="AI501" s="10" t="str">
        <f>VLOOKUP(G501,'Sheet 1 (2)'!$H$4:$AG$536,26,FALSE)</f>
        <v/>
      </c>
      <c r="AJ501" s="10" t="s">
        <v>82</v>
      </c>
      <c r="AK501" s="10" t="s">
        <v>55</v>
      </c>
      <c r="AL501" s="10" t="str">
        <f>VLOOKUP(G501,'Sheet 1 (2)'!$H$4:$AH$536,27,FALSE)</f>
        <v/>
      </c>
      <c r="AM501" s="15" t="s">
        <v>2403</v>
      </c>
      <c r="AN501" s="10">
        <v>1</v>
      </c>
      <c r="AO501" s="10">
        <f t="shared" si="5"/>
        <v>1</v>
      </c>
      <c r="AP501" s="11"/>
      <c r="AQ501" s="11" t="s">
        <v>82</v>
      </c>
      <c r="AR501" s="11" t="s">
        <v>82</v>
      </c>
    </row>
    <row r="502" spans="1:44" ht="15.75" customHeight="1" x14ac:dyDescent="0.2">
      <c r="A502" s="10" t="s">
        <v>2391</v>
      </c>
      <c r="B502" s="10" t="s">
        <v>987</v>
      </c>
      <c r="C502" s="10" t="s">
        <v>2392</v>
      </c>
      <c r="D502" s="10" t="s">
        <v>988</v>
      </c>
      <c r="E502" s="10" t="s">
        <v>2393</v>
      </c>
      <c r="F502" s="10" t="s">
        <v>1095</v>
      </c>
      <c r="G502" s="10" t="s">
        <v>2447</v>
      </c>
      <c r="H502" s="10" t="s">
        <v>2448</v>
      </c>
      <c r="I502" s="10" t="s">
        <v>82</v>
      </c>
      <c r="J502" s="10"/>
      <c r="K502" s="10"/>
      <c r="L502" s="10" t="s">
        <v>493</v>
      </c>
      <c r="M502" s="10" t="s">
        <v>2449</v>
      </c>
      <c r="N502" s="10" t="s">
        <v>55</v>
      </c>
      <c r="O502" s="10" t="str">
        <f>VLOOKUP(G502,'Sheet 1 (2)'!$H$4:$M$536,6,FALSE)</f>
        <v/>
      </c>
      <c r="P502" s="21" t="s">
        <v>3286</v>
      </c>
      <c r="Q502" s="10"/>
      <c r="R502" s="10" t="s">
        <v>264</v>
      </c>
      <c r="S502" s="10" t="s">
        <v>55</v>
      </c>
      <c r="T502" s="10" t="str">
        <f>VLOOKUP(G502,'Sheet 1 (2)'!$H$4:$O$536,8,FALSE)</f>
        <v/>
      </c>
      <c r="U502" s="10" t="str">
        <f t="shared" si="90"/>
        <v/>
      </c>
      <c r="V502" s="10" t="s">
        <v>2398</v>
      </c>
      <c r="W502" s="10" t="s">
        <v>55</v>
      </c>
      <c r="X502" s="10" t="str">
        <f>VLOOKUP(G502,'Sheet 1 (2)'!$H$4:$Q$536,10,FALSE)</f>
        <v/>
      </c>
      <c r="Y502" s="10" t="str">
        <f t="shared" si="91"/>
        <v/>
      </c>
      <c r="Z502" s="10" t="s">
        <v>2451</v>
      </c>
      <c r="AA502" s="10" t="s">
        <v>55</v>
      </c>
      <c r="AB502" s="10" t="str">
        <f>VLOOKUP(G502,'Sheet 1 (2)'!$H$4:$S$536,12,FALSE)</f>
        <v/>
      </c>
      <c r="AC502" s="10" t="str">
        <f t="shared" si="92"/>
        <v/>
      </c>
      <c r="AD502" s="10" t="s">
        <v>55</v>
      </c>
      <c r="AE502" s="10" t="str">
        <f>VLOOKUP(G502,'Sheet 1 (2)'!$H$4:$AF$536,25,FALSE)</f>
        <v/>
      </c>
      <c r="AF502" s="10" t="s">
        <v>411</v>
      </c>
      <c r="AG502" s="10" t="s">
        <v>2401</v>
      </c>
      <c r="AH502" s="10" t="s">
        <v>55</v>
      </c>
      <c r="AI502" s="10" t="str">
        <f>VLOOKUP(G502,'Sheet 1 (2)'!$H$4:$AG$536,26,FALSE)</f>
        <v/>
      </c>
      <c r="AJ502" s="10" t="s">
        <v>82</v>
      </c>
      <c r="AK502" s="10" t="s">
        <v>55</v>
      </c>
      <c r="AL502" s="10" t="str">
        <f>VLOOKUP(G502,'Sheet 1 (2)'!$H$4:$AH$536,27,FALSE)</f>
        <v/>
      </c>
      <c r="AM502" s="15" t="s">
        <v>2403</v>
      </c>
      <c r="AN502" s="10">
        <v>1</v>
      </c>
      <c r="AO502" s="10">
        <f t="shared" si="5"/>
        <v>1</v>
      </c>
      <c r="AP502" s="11" t="s">
        <v>82</v>
      </c>
      <c r="AQ502" s="11" t="s">
        <v>82</v>
      </c>
      <c r="AR502" s="11" t="s">
        <v>82</v>
      </c>
    </row>
    <row r="503" spans="1:44" ht="15.75" customHeight="1" x14ac:dyDescent="0.2">
      <c r="A503" s="10" t="s">
        <v>2391</v>
      </c>
      <c r="B503" s="10" t="s">
        <v>987</v>
      </c>
      <c r="C503" s="10" t="s">
        <v>2392</v>
      </c>
      <c r="D503" s="10" t="s">
        <v>988</v>
      </c>
      <c r="E503" s="10" t="s">
        <v>2393</v>
      </c>
      <c r="F503" s="10" t="s">
        <v>1095</v>
      </c>
      <c r="G503" s="10" t="s">
        <v>2456</v>
      </c>
      <c r="H503" s="10" t="s">
        <v>2457</v>
      </c>
      <c r="I503" s="10" t="s">
        <v>82</v>
      </c>
      <c r="J503" s="10"/>
      <c r="K503" s="10"/>
      <c r="L503" s="10" t="s">
        <v>493</v>
      </c>
      <c r="M503" s="10" t="s">
        <v>2458</v>
      </c>
      <c r="N503" s="10" t="s">
        <v>55</v>
      </c>
      <c r="O503" s="10" t="str">
        <f>VLOOKUP(G503,'Sheet 1 (2)'!$H$4:$M$536,6,FALSE)</f>
        <v/>
      </c>
      <c r="P503" s="10" t="s">
        <v>3287</v>
      </c>
      <c r="Q503" s="10"/>
      <c r="R503" s="10" t="s">
        <v>264</v>
      </c>
      <c r="S503" s="10" t="s">
        <v>55</v>
      </c>
      <c r="T503" s="10" t="str">
        <f>VLOOKUP(G503,'Sheet 1 (2)'!$H$4:$O$536,8,FALSE)</f>
        <v/>
      </c>
      <c r="U503" s="10" t="str">
        <f t="shared" si="90"/>
        <v/>
      </c>
      <c r="V503" s="10" t="s">
        <v>2398</v>
      </c>
      <c r="W503" s="10" t="s">
        <v>55</v>
      </c>
      <c r="X503" s="10" t="str">
        <f>VLOOKUP(G503,'Sheet 1 (2)'!$H$4:$Q$536,10,FALSE)</f>
        <v/>
      </c>
      <c r="Y503" s="10" t="str">
        <f t="shared" si="91"/>
        <v/>
      </c>
      <c r="Z503" s="10" t="s">
        <v>2459</v>
      </c>
      <c r="AA503" s="10" t="s">
        <v>55</v>
      </c>
      <c r="AB503" s="10" t="str">
        <f>VLOOKUP(G503,'Sheet 1 (2)'!$H$4:$S$536,12,FALSE)</f>
        <v/>
      </c>
      <c r="AC503" s="10" t="str">
        <f t="shared" si="92"/>
        <v/>
      </c>
      <c r="AD503" s="10" t="s">
        <v>55</v>
      </c>
      <c r="AE503" s="10" t="str">
        <f>VLOOKUP(G503,'Sheet 1 (2)'!$H$4:$AF$536,25,FALSE)</f>
        <v/>
      </c>
      <c r="AF503" s="10" t="s">
        <v>187</v>
      </c>
      <c r="AG503" s="10" t="s">
        <v>2401</v>
      </c>
      <c r="AH503" s="10" t="s">
        <v>55</v>
      </c>
      <c r="AI503" s="10" t="str">
        <f>VLOOKUP(G503,'Sheet 1 (2)'!$H$4:$AG$536,26,FALSE)</f>
        <v/>
      </c>
      <c r="AJ503" s="10" t="s">
        <v>82</v>
      </c>
      <c r="AK503" s="10" t="s">
        <v>55</v>
      </c>
      <c r="AL503" s="10" t="str">
        <f>VLOOKUP(G503,'Sheet 1 (2)'!$H$4:$AH$536,27,FALSE)</f>
        <v/>
      </c>
      <c r="AM503" s="15" t="s">
        <v>2403</v>
      </c>
      <c r="AN503" s="10">
        <v>1</v>
      </c>
      <c r="AO503" s="10">
        <f t="shared" si="5"/>
        <v>1</v>
      </c>
      <c r="AP503" s="11" t="s">
        <v>82</v>
      </c>
      <c r="AQ503" s="11" t="s">
        <v>82</v>
      </c>
      <c r="AR503" s="11" t="s">
        <v>82</v>
      </c>
    </row>
    <row r="504" spans="1:44" ht="15.75" customHeight="1" x14ac:dyDescent="0.2">
      <c r="A504" s="10" t="s">
        <v>2391</v>
      </c>
      <c r="B504" s="10" t="s">
        <v>987</v>
      </c>
      <c r="C504" s="10" t="s">
        <v>2392</v>
      </c>
      <c r="D504" s="10" t="s">
        <v>988</v>
      </c>
      <c r="E504" s="10" t="s">
        <v>2393</v>
      </c>
      <c r="F504" s="10" t="s">
        <v>1095</v>
      </c>
      <c r="G504" s="10" t="s">
        <v>2460</v>
      </c>
      <c r="H504" s="10" t="s">
        <v>2461</v>
      </c>
      <c r="I504" s="10" t="s">
        <v>82</v>
      </c>
      <c r="J504" s="10"/>
      <c r="K504" s="10"/>
      <c r="L504" s="10" t="s">
        <v>493</v>
      </c>
      <c r="M504" s="10" t="s">
        <v>2462</v>
      </c>
      <c r="N504" s="10" t="s">
        <v>55</v>
      </c>
      <c r="O504" s="10" t="str">
        <f>VLOOKUP(G504,'Sheet 1 (2)'!$H$4:$M$536,6,FALSE)</f>
        <v/>
      </c>
      <c r="P504" s="10" t="s">
        <v>3288</v>
      </c>
      <c r="Q504" s="10"/>
      <c r="R504" s="10" t="s">
        <v>264</v>
      </c>
      <c r="S504" s="10" t="s">
        <v>55</v>
      </c>
      <c r="T504" s="10" t="str">
        <f>VLOOKUP(G504,'Sheet 1 (2)'!$H$4:$O$536,8,FALSE)</f>
        <v/>
      </c>
      <c r="U504" s="10" t="str">
        <f t="shared" si="90"/>
        <v/>
      </c>
      <c r="V504" s="10" t="s">
        <v>2398</v>
      </c>
      <c r="W504" s="10" t="s">
        <v>55</v>
      </c>
      <c r="X504" s="10" t="str">
        <f>VLOOKUP(G504,'Sheet 1 (2)'!$H$4:$Q$536,10,FALSE)</f>
        <v/>
      </c>
      <c r="Y504" s="10" t="str">
        <f t="shared" si="91"/>
        <v/>
      </c>
      <c r="Z504" s="10" t="s">
        <v>2464</v>
      </c>
      <c r="AA504" s="10" t="s">
        <v>55</v>
      </c>
      <c r="AB504" s="10" t="str">
        <f>VLOOKUP(G504,'Sheet 1 (2)'!$H$4:$S$536,12,FALSE)</f>
        <v/>
      </c>
      <c r="AC504" s="10" t="str">
        <f t="shared" si="92"/>
        <v/>
      </c>
      <c r="AD504" s="10" t="s">
        <v>55</v>
      </c>
      <c r="AE504" s="10" t="str">
        <f>VLOOKUP(G504,'Sheet 1 (2)'!$H$4:$AF$536,25,FALSE)</f>
        <v/>
      </c>
      <c r="AF504" s="10" t="s">
        <v>187</v>
      </c>
      <c r="AG504" s="10" t="s">
        <v>2401</v>
      </c>
      <c r="AH504" s="10" t="s">
        <v>55</v>
      </c>
      <c r="AI504" s="10" t="str">
        <f>VLOOKUP(G504,'Sheet 1 (2)'!$H$4:$AG$536,26,FALSE)</f>
        <v/>
      </c>
      <c r="AJ504" s="10" t="s">
        <v>82</v>
      </c>
      <c r="AK504" s="10" t="s">
        <v>55</v>
      </c>
      <c r="AL504" s="10" t="str">
        <f>VLOOKUP(G504,'Sheet 1 (2)'!$H$4:$AH$536,27,FALSE)</f>
        <v/>
      </c>
      <c r="AM504" s="15" t="s">
        <v>2403</v>
      </c>
      <c r="AN504" s="10">
        <v>1</v>
      </c>
      <c r="AO504" s="10">
        <f t="shared" si="5"/>
        <v>1</v>
      </c>
      <c r="AP504" s="11" t="s">
        <v>82</v>
      </c>
      <c r="AQ504" s="11" t="s">
        <v>82</v>
      </c>
      <c r="AR504" s="11" t="s">
        <v>82</v>
      </c>
    </row>
    <row r="505" spans="1:44" ht="15.75" customHeight="1" x14ac:dyDescent="0.2">
      <c r="A505" s="10" t="s">
        <v>2391</v>
      </c>
      <c r="B505" s="10" t="s">
        <v>987</v>
      </c>
      <c r="C505" s="10" t="s">
        <v>2392</v>
      </c>
      <c r="D505" s="10" t="s">
        <v>988</v>
      </c>
      <c r="E505" s="10" t="s">
        <v>2393</v>
      </c>
      <c r="F505" s="10" t="s">
        <v>1095</v>
      </c>
      <c r="G505" s="10" t="s">
        <v>2466</v>
      </c>
      <c r="H505" s="10" t="s">
        <v>2467</v>
      </c>
      <c r="I505" s="10" t="s">
        <v>52</v>
      </c>
      <c r="J505" s="10"/>
      <c r="K505" s="10"/>
      <c r="L505" s="10" t="s">
        <v>493</v>
      </c>
      <c r="M505" s="10" t="s">
        <v>2468</v>
      </c>
      <c r="N505" s="10" t="s">
        <v>55</v>
      </c>
      <c r="O505" s="10" t="str">
        <f>VLOOKUP(G505,'Sheet 1 (2)'!$H$4:$M$536,6,FALSE)</f>
        <v/>
      </c>
      <c r="P505" s="10" t="s">
        <v>3291</v>
      </c>
      <c r="Q505" s="10"/>
      <c r="R505" s="10" t="s">
        <v>264</v>
      </c>
      <c r="S505" s="10" t="s">
        <v>55</v>
      </c>
      <c r="T505" s="10" t="str">
        <f>VLOOKUP(G505,'Sheet 1 (2)'!$H$4:$O$536,8,FALSE)</f>
        <v/>
      </c>
      <c r="U505" s="10" t="str">
        <f t="shared" si="90"/>
        <v/>
      </c>
      <c r="V505" s="10" t="s">
        <v>2398</v>
      </c>
      <c r="W505" s="10" t="s">
        <v>55</v>
      </c>
      <c r="X505" s="10" t="str">
        <f>VLOOKUP(G505,'Sheet 1 (2)'!$H$4:$Q$536,10,FALSE)</f>
        <v/>
      </c>
      <c r="Y505" s="10" t="str">
        <f t="shared" si="91"/>
        <v/>
      </c>
      <c r="Z505" s="10" t="s">
        <v>2471</v>
      </c>
      <c r="AA505" s="10" t="s">
        <v>55</v>
      </c>
      <c r="AB505" s="10" t="str">
        <f>VLOOKUP(G505,'Sheet 1 (2)'!$H$4:$S$536,12,FALSE)</f>
        <v/>
      </c>
      <c r="AC505" s="10" t="str">
        <f t="shared" si="92"/>
        <v/>
      </c>
      <c r="AD505" s="10" t="s">
        <v>55</v>
      </c>
      <c r="AE505" s="10" t="str">
        <f>VLOOKUP(G505,'Sheet 1 (2)'!$H$4:$AF$536,25,FALSE)</f>
        <v/>
      </c>
      <c r="AF505" s="10" t="s">
        <v>411</v>
      </c>
      <c r="AG505" s="10" t="s">
        <v>2401</v>
      </c>
      <c r="AH505" s="10" t="s">
        <v>55</v>
      </c>
      <c r="AI505" s="10" t="str">
        <f>VLOOKUP(G505,'Sheet 1 (2)'!$H$4:$AG$536,26,FALSE)</f>
        <v/>
      </c>
      <c r="AJ505" s="10" t="s">
        <v>82</v>
      </c>
      <c r="AK505" s="10" t="s">
        <v>55</v>
      </c>
      <c r="AL505" s="10" t="str">
        <f>VLOOKUP(G505,'Sheet 1 (2)'!$H$4:$AH$536,27,FALSE)</f>
        <v/>
      </c>
      <c r="AM505" s="15" t="s">
        <v>2403</v>
      </c>
      <c r="AN505" s="10">
        <v>1</v>
      </c>
      <c r="AO505" s="10">
        <f t="shared" si="5"/>
        <v>1</v>
      </c>
      <c r="AP505" s="11" t="s">
        <v>82</v>
      </c>
      <c r="AQ505" s="11" t="s">
        <v>82</v>
      </c>
      <c r="AR505" s="11" t="s">
        <v>82</v>
      </c>
    </row>
    <row r="506" spans="1:44" ht="15.75" customHeight="1" x14ac:dyDescent="0.2">
      <c r="A506" s="10" t="s">
        <v>2391</v>
      </c>
      <c r="B506" s="10" t="s">
        <v>987</v>
      </c>
      <c r="C506" s="10" t="s">
        <v>2392</v>
      </c>
      <c r="D506" s="10" t="s">
        <v>988</v>
      </c>
      <c r="E506" s="10" t="s">
        <v>2393</v>
      </c>
      <c r="F506" s="10" t="s">
        <v>1095</v>
      </c>
      <c r="G506" s="10" t="s">
        <v>2474</v>
      </c>
      <c r="H506" s="10" t="s">
        <v>2475</v>
      </c>
      <c r="I506" s="10" t="s">
        <v>52</v>
      </c>
      <c r="J506" s="10"/>
      <c r="K506" s="10"/>
      <c r="L506" s="10" t="s">
        <v>493</v>
      </c>
      <c r="M506" s="10" t="s">
        <v>2476</v>
      </c>
      <c r="N506" s="10" t="s">
        <v>55</v>
      </c>
      <c r="O506" s="10" t="str">
        <f>VLOOKUP(G506,'Sheet 1 (2)'!$H$4:$M$536,6,FALSE)</f>
        <v/>
      </c>
      <c r="P506" s="10" t="s">
        <v>3292</v>
      </c>
      <c r="Q506" s="10"/>
      <c r="R506" s="10" t="s">
        <v>264</v>
      </c>
      <c r="S506" s="10" t="s">
        <v>55</v>
      </c>
      <c r="T506" s="10" t="str">
        <f>VLOOKUP(G506,'Sheet 1 (2)'!$H$4:$O$536,8,FALSE)</f>
        <v/>
      </c>
      <c r="U506" s="10" t="str">
        <f t="shared" si="90"/>
        <v/>
      </c>
      <c r="V506" s="10" t="s">
        <v>2398</v>
      </c>
      <c r="W506" s="10" t="s">
        <v>55</v>
      </c>
      <c r="X506" s="10" t="str">
        <f>VLOOKUP(G506,'Sheet 1 (2)'!$H$4:$Q$536,10,FALSE)</f>
        <v/>
      </c>
      <c r="Y506" s="10" t="str">
        <f t="shared" si="91"/>
        <v/>
      </c>
      <c r="Z506" s="10" t="s">
        <v>2478</v>
      </c>
      <c r="AA506" s="10" t="s">
        <v>55</v>
      </c>
      <c r="AB506" s="10" t="str">
        <f>VLOOKUP(G506,'Sheet 1 (2)'!$H$4:$S$536,12,FALSE)</f>
        <v/>
      </c>
      <c r="AC506" s="10" t="str">
        <f t="shared" si="92"/>
        <v/>
      </c>
      <c r="AD506" s="10" t="s">
        <v>55</v>
      </c>
      <c r="AE506" s="10" t="str">
        <f>VLOOKUP(G506,'Sheet 1 (2)'!$H$4:$AF$536,25,FALSE)</f>
        <v/>
      </c>
      <c r="AF506" s="10" t="s">
        <v>411</v>
      </c>
      <c r="AG506" s="10" t="s">
        <v>2401</v>
      </c>
      <c r="AH506" s="10" t="s">
        <v>55</v>
      </c>
      <c r="AI506" s="10" t="str">
        <f>VLOOKUP(G506,'Sheet 1 (2)'!$H$4:$AG$536,26,FALSE)</f>
        <v/>
      </c>
      <c r="AJ506" s="10" t="s">
        <v>82</v>
      </c>
      <c r="AK506" s="10" t="s">
        <v>55</v>
      </c>
      <c r="AL506" s="10" t="str">
        <f>VLOOKUP(G506,'Sheet 1 (2)'!$H$4:$AH$536,27,FALSE)</f>
        <v/>
      </c>
      <c r="AM506" s="15" t="s">
        <v>2403</v>
      </c>
      <c r="AN506" s="10">
        <v>1</v>
      </c>
      <c r="AO506" s="10">
        <f t="shared" si="5"/>
        <v>1</v>
      </c>
      <c r="AP506" s="11" t="s">
        <v>82</v>
      </c>
      <c r="AQ506" s="11" t="s">
        <v>82</v>
      </c>
      <c r="AR506" s="11" t="s">
        <v>82</v>
      </c>
    </row>
    <row r="507" spans="1:44" ht="15.75" customHeight="1" x14ac:dyDescent="0.2">
      <c r="A507" s="10" t="s">
        <v>2391</v>
      </c>
      <c r="B507" s="10" t="s">
        <v>987</v>
      </c>
      <c r="C507" s="10" t="s">
        <v>2392</v>
      </c>
      <c r="D507" s="10" t="s">
        <v>988</v>
      </c>
      <c r="E507" s="10" t="s">
        <v>2479</v>
      </c>
      <c r="F507" s="10" t="s">
        <v>1096</v>
      </c>
      <c r="G507" s="10" t="s">
        <v>2480</v>
      </c>
      <c r="H507" s="10" t="s">
        <v>2481</v>
      </c>
      <c r="I507" s="10" t="s">
        <v>82</v>
      </c>
      <c r="J507" s="10"/>
      <c r="K507" s="10"/>
      <c r="L507" s="10" t="s">
        <v>493</v>
      </c>
      <c r="M507" s="10" t="s">
        <v>2482</v>
      </c>
      <c r="N507" s="10" t="s">
        <v>55</v>
      </c>
      <c r="O507" s="10" t="str">
        <f>VLOOKUP(G507,'Sheet 1 (2)'!$H$4:$M$536,6,FALSE)</f>
        <v/>
      </c>
      <c r="P507" s="10" t="s">
        <v>3295</v>
      </c>
      <c r="Q507" s="10"/>
      <c r="R507" s="10" t="s">
        <v>264</v>
      </c>
      <c r="S507" s="10" t="s">
        <v>55</v>
      </c>
      <c r="T507" s="10" t="str">
        <f>VLOOKUP(G507,'Sheet 1 (2)'!$H$4:$O$536,8,FALSE)</f>
        <v/>
      </c>
      <c r="U507" s="10" t="str">
        <f t="shared" si="90"/>
        <v/>
      </c>
      <c r="V507" s="10" t="s">
        <v>2398</v>
      </c>
      <c r="W507" s="10" t="s">
        <v>55</v>
      </c>
      <c r="X507" s="10" t="str">
        <f>VLOOKUP(G507,'Sheet 1 (2)'!$H$4:$Q$536,10,FALSE)</f>
        <v/>
      </c>
      <c r="Y507" s="10" t="str">
        <f t="shared" si="91"/>
        <v/>
      </c>
      <c r="Z507" s="10" t="s">
        <v>2485</v>
      </c>
      <c r="AA507" s="10" t="s">
        <v>55</v>
      </c>
      <c r="AB507" s="10" t="str">
        <f>VLOOKUP(G507,'Sheet 1 (2)'!$H$4:$S$536,12,FALSE)</f>
        <v/>
      </c>
      <c r="AC507" s="10" t="str">
        <f t="shared" si="92"/>
        <v/>
      </c>
      <c r="AD507" s="10" t="s">
        <v>55</v>
      </c>
      <c r="AE507" s="10" t="str">
        <f>VLOOKUP(G507,'Sheet 1 (2)'!$H$4:$AF$536,25,FALSE)</f>
        <v/>
      </c>
      <c r="AF507" s="10" t="s">
        <v>187</v>
      </c>
      <c r="AG507" s="10" t="s">
        <v>2401</v>
      </c>
      <c r="AH507" s="10" t="s">
        <v>55</v>
      </c>
      <c r="AI507" s="10" t="str">
        <f>VLOOKUP(G507,'Sheet 1 (2)'!$H$4:$AG$536,26,FALSE)</f>
        <v/>
      </c>
      <c r="AJ507" s="10" t="s">
        <v>82</v>
      </c>
      <c r="AK507" s="10" t="s">
        <v>55</v>
      </c>
      <c r="AL507" s="10" t="str">
        <f>VLOOKUP(G507,'Sheet 1 (2)'!$H$4:$AH$536,27,FALSE)</f>
        <v/>
      </c>
      <c r="AM507" s="15" t="s">
        <v>2403</v>
      </c>
      <c r="AN507" s="10">
        <v>1</v>
      </c>
      <c r="AO507" s="10">
        <f t="shared" si="5"/>
        <v>1</v>
      </c>
      <c r="AP507" s="11" t="s">
        <v>82</v>
      </c>
      <c r="AQ507" s="11" t="s">
        <v>82</v>
      </c>
      <c r="AR507" s="11" t="s">
        <v>82</v>
      </c>
    </row>
    <row r="508" spans="1:44" ht="15.75" customHeight="1" x14ac:dyDescent="0.2">
      <c r="A508" s="10" t="s">
        <v>2391</v>
      </c>
      <c r="B508" s="10" t="s">
        <v>987</v>
      </c>
      <c r="C508" s="10" t="s">
        <v>2392</v>
      </c>
      <c r="D508" s="10" t="s">
        <v>988</v>
      </c>
      <c r="E508" s="10" t="s">
        <v>2479</v>
      </c>
      <c r="F508" s="10" t="s">
        <v>1096</v>
      </c>
      <c r="G508" s="10" t="s">
        <v>2488</v>
      </c>
      <c r="H508" s="10" t="s">
        <v>2489</v>
      </c>
      <c r="I508" s="10" t="s">
        <v>52</v>
      </c>
      <c r="J508" s="10"/>
      <c r="K508" s="10"/>
      <c r="L508" s="10" t="s">
        <v>493</v>
      </c>
      <c r="M508" s="10" t="s">
        <v>2490</v>
      </c>
      <c r="N508" s="10" t="s">
        <v>55</v>
      </c>
      <c r="O508" s="10" t="str">
        <f>VLOOKUP(G508,'Sheet 1 (2)'!$H$4:$M$536,6,FALSE)</f>
        <v/>
      </c>
      <c r="P508" s="10" t="s">
        <v>3296</v>
      </c>
      <c r="Q508" s="10"/>
      <c r="R508" s="10" t="s">
        <v>264</v>
      </c>
      <c r="S508" s="10" t="s">
        <v>55</v>
      </c>
      <c r="T508" s="10" t="str">
        <f>VLOOKUP(G508,'Sheet 1 (2)'!$H$4:$O$536,8,FALSE)</f>
        <v/>
      </c>
      <c r="U508" s="10" t="str">
        <f t="shared" si="90"/>
        <v/>
      </c>
      <c r="V508" s="10" t="s">
        <v>2398</v>
      </c>
      <c r="W508" s="10" t="s">
        <v>55</v>
      </c>
      <c r="X508" s="10" t="str">
        <f>VLOOKUP(G508,'Sheet 1 (2)'!$H$4:$Q$536,10,FALSE)</f>
        <v/>
      </c>
      <c r="Y508" s="10" t="str">
        <f t="shared" si="91"/>
        <v/>
      </c>
      <c r="Z508" s="10" t="s">
        <v>2492</v>
      </c>
      <c r="AA508" s="10" t="s">
        <v>55</v>
      </c>
      <c r="AB508" s="10" t="str">
        <f>VLOOKUP(G508,'Sheet 1 (2)'!$H$4:$S$536,12,FALSE)</f>
        <v/>
      </c>
      <c r="AC508" s="10" t="str">
        <f t="shared" si="92"/>
        <v/>
      </c>
      <c r="AD508" s="10" t="s">
        <v>55</v>
      </c>
      <c r="AE508" s="10" t="str">
        <f>VLOOKUP(G508,'Sheet 1 (2)'!$H$4:$AF$536,25,FALSE)</f>
        <v/>
      </c>
      <c r="AF508" s="10" t="s">
        <v>187</v>
      </c>
      <c r="AG508" s="10" t="s">
        <v>2401</v>
      </c>
      <c r="AH508" s="10" t="s">
        <v>55</v>
      </c>
      <c r="AI508" s="10" t="str">
        <f>VLOOKUP(G508,'Sheet 1 (2)'!$H$4:$AG$536,26,FALSE)</f>
        <v/>
      </c>
      <c r="AJ508" s="10" t="s">
        <v>82</v>
      </c>
      <c r="AK508" s="10" t="s">
        <v>55</v>
      </c>
      <c r="AL508" s="10" t="str">
        <f>VLOOKUP(G508,'Sheet 1 (2)'!$H$4:$AH$536,27,FALSE)</f>
        <v/>
      </c>
      <c r="AM508" s="15" t="s">
        <v>2403</v>
      </c>
      <c r="AN508" s="10">
        <v>1</v>
      </c>
      <c r="AO508" s="10">
        <f t="shared" si="5"/>
        <v>1</v>
      </c>
      <c r="AP508" s="11" t="s">
        <v>82</v>
      </c>
      <c r="AQ508" s="11" t="s">
        <v>82</v>
      </c>
      <c r="AR508" s="11" t="s">
        <v>82</v>
      </c>
    </row>
    <row r="509" spans="1:44" ht="15.75" customHeight="1" x14ac:dyDescent="0.2">
      <c r="A509" s="10" t="s">
        <v>2391</v>
      </c>
      <c r="B509" s="10" t="s">
        <v>987</v>
      </c>
      <c r="C509" s="10" t="s">
        <v>2392</v>
      </c>
      <c r="D509" s="10" t="s">
        <v>988</v>
      </c>
      <c r="E509" s="10" t="s">
        <v>2479</v>
      </c>
      <c r="F509" s="10" t="s">
        <v>1096</v>
      </c>
      <c r="G509" s="10" t="s">
        <v>2494</v>
      </c>
      <c r="H509" s="10" t="s">
        <v>2495</v>
      </c>
      <c r="I509" s="10" t="s">
        <v>52</v>
      </c>
      <c r="J509" s="10"/>
      <c r="K509" s="10"/>
      <c r="L509" s="10" t="s">
        <v>493</v>
      </c>
      <c r="M509" s="10" t="s">
        <v>2496</v>
      </c>
      <c r="N509" s="10" t="s">
        <v>55</v>
      </c>
      <c r="O509" s="10" t="str">
        <f>VLOOKUP(G509,'Sheet 1 (2)'!$H$4:$M$536,6,FALSE)</f>
        <v/>
      </c>
      <c r="P509" s="10" t="s">
        <v>3298</v>
      </c>
      <c r="Q509" s="10"/>
      <c r="R509" s="10" t="s">
        <v>264</v>
      </c>
      <c r="S509" s="10" t="s">
        <v>55</v>
      </c>
      <c r="T509" s="10" t="str">
        <f>VLOOKUP(G509,'Sheet 1 (2)'!$H$4:$O$536,8,FALSE)</f>
        <v/>
      </c>
      <c r="U509" s="10" t="str">
        <f t="shared" si="90"/>
        <v/>
      </c>
      <c r="V509" s="10" t="s">
        <v>2398</v>
      </c>
      <c r="W509" s="10" t="s">
        <v>55</v>
      </c>
      <c r="X509" s="10" t="str">
        <f>VLOOKUP(G509,'Sheet 1 (2)'!$H$4:$Q$536,10,FALSE)</f>
        <v/>
      </c>
      <c r="Y509" s="10" t="str">
        <f t="shared" si="91"/>
        <v/>
      </c>
      <c r="Z509" s="10" t="s">
        <v>2498</v>
      </c>
      <c r="AA509" s="10" t="s">
        <v>55</v>
      </c>
      <c r="AB509" s="10" t="str">
        <f>VLOOKUP(G509,'Sheet 1 (2)'!$H$4:$S$536,12,FALSE)</f>
        <v/>
      </c>
      <c r="AC509" s="10" t="str">
        <f t="shared" si="92"/>
        <v/>
      </c>
      <c r="AD509" s="10" t="s">
        <v>55</v>
      </c>
      <c r="AE509" s="10" t="str">
        <f>VLOOKUP(G509,'Sheet 1 (2)'!$H$4:$AF$536,25,FALSE)</f>
        <v/>
      </c>
      <c r="AF509" s="10" t="s">
        <v>187</v>
      </c>
      <c r="AG509" s="10" t="s">
        <v>2401</v>
      </c>
      <c r="AH509" s="10" t="s">
        <v>55</v>
      </c>
      <c r="AI509" s="10" t="str">
        <f>VLOOKUP(G509,'Sheet 1 (2)'!$H$4:$AG$536,26,FALSE)</f>
        <v/>
      </c>
      <c r="AJ509" s="10" t="s">
        <v>82</v>
      </c>
      <c r="AK509" s="10" t="s">
        <v>55</v>
      </c>
      <c r="AL509" s="10" t="str">
        <f>VLOOKUP(G509,'Sheet 1 (2)'!$H$4:$AH$536,27,FALSE)</f>
        <v/>
      </c>
      <c r="AM509" s="15" t="s">
        <v>2403</v>
      </c>
      <c r="AN509" s="10">
        <v>1</v>
      </c>
      <c r="AO509" s="10">
        <f t="shared" si="5"/>
        <v>1</v>
      </c>
      <c r="AP509" s="11" t="s">
        <v>82</v>
      </c>
      <c r="AQ509" s="11" t="s">
        <v>82</v>
      </c>
      <c r="AR509" s="11" t="s">
        <v>82</v>
      </c>
    </row>
    <row r="510" spans="1:44" ht="15.75" customHeight="1" x14ac:dyDescent="0.2">
      <c r="A510" s="10" t="s">
        <v>2391</v>
      </c>
      <c r="B510" s="10" t="s">
        <v>987</v>
      </c>
      <c r="C510" s="10" t="s">
        <v>2392</v>
      </c>
      <c r="D510" s="10" t="s">
        <v>988</v>
      </c>
      <c r="E510" s="10" t="s">
        <v>2479</v>
      </c>
      <c r="F510" s="10" t="s">
        <v>1096</v>
      </c>
      <c r="G510" s="10" t="s">
        <v>2501</v>
      </c>
      <c r="H510" s="10" t="s">
        <v>2502</v>
      </c>
      <c r="I510" s="10" t="s">
        <v>82</v>
      </c>
      <c r="J510" s="10"/>
      <c r="K510" s="10"/>
      <c r="L510" s="10" t="s">
        <v>493</v>
      </c>
      <c r="M510" s="10" t="s">
        <v>2503</v>
      </c>
      <c r="N510" s="10" t="s">
        <v>55</v>
      </c>
      <c r="O510" s="10" t="str">
        <f>VLOOKUP(G510,'Sheet 1 (2)'!$H$4:$M$536,6,FALSE)</f>
        <v/>
      </c>
      <c r="P510" s="10" t="s">
        <v>3299</v>
      </c>
      <c r="Q510" s="10"/>
      <c r="R510" s="10" t="s">
        <v>264</v>
      </c>
      <c r="S510" s="10" t="s">
        <v>55</v>
      </c>
      <c r="T510" s="10" t="str">
        <f>VLOOKUP(G510,'Sheet 1 (2)'!$H$4:$O$536,8,FALSE)</f>
        <v/>
      </c>
      <c r="U510" s="10" t="str">
        <f t="shared" si="90"/>
        <v/>
      </c>
      <c r="V510" s="10" t="s">
        <v>2398</v>
      </c>
      <c r="W510" s="10" t="s">
        <v>55</v>
      </c>
      <c r="X510" s="10" t="str">
        <f>VLOOKUP(G510,'Sheet 1 (2)'!$H$4:$Q$536,10,FALSE)</f>
        <v/>
      </c>
      <c r="Y510" s="10" t="str">
        <f t="shared" si="91"/>
        <v/>
      </c>
      <c r="Z510" s="10" t="s">
        <v>2504</v>
      </c>
      <c r="AA510" s="10" t="s">
        <v>55</v>
      </c>
      <c r="AB510" s="10" t="str">
        <f>VLOOKUP(G510,'Sheet 1 (2)'!$H$4:$S$536,12,FALSE)</f>
        <v/>
      </c>
      <c r="AC510" s="10" t="str">
        <f t="shared" si="92"/>
        <v/>
      </c>
      <c r="AD510" s="10" t="s">
        <v>55</v>
      </c>
      <c r="AE510" s="10" t="str">
        <f>VLOOKUP(G510,'Sheet 1 (2)'!$H$4:$AF$536,25,FALSE)</f>
        <v/>
      </c>
      <c r="AF510" s="10" t="s">
        <v>187</v>
      </c>
      <c r="AG510" s="10" t="s">
        <v>2401</v>
      </c>
      <c r="AH510" s="10" t="s">
        <v>55</v>
      </c>
      <c r="AI510" s="10" t="str">
        <f>VLOOKUP(G510,'Sheet 1 (2)'!$H$4:$AG$536,26,FALSE)</f>
        <v/>
      </c>
      <c r="AJ510" s="10" t="s">
        <v>82</v>
      </c>
      <c r="AK510" s="10" t="s">
        <v>55</v>
      </c>
      <c r="AL510" s="10" t="str">
        <f>VLOOKUP(G510,'Sheet 1 (2)'!$H$4:$AH$536,27,FALSE)</f>
        <v/>
      </c>
      <c r="AM510" s="15" t="s">
        <v>2403</v>
      </c>
      <c r="AN510" s="10">
        <v>1</v>
      </c>
      <c r="AO510" s="10">
        <f t="shared" si="5"/>
        <v>1</v>
      </c>
      <c r="AP510" s="11" t="s">
        <v>82</v>
      </c>
      <c r="AQ510" s="11" t="s">
        <v>82</v>
      </c>
      <c r="AR510" s="11" t="s">
        <v>82</v>
      </c>
    </row>
    <row r="511" spans="1:44" ht="15.75" customHeight="1" x14ac:dyDescent="0.2">
      <c r="A511" s="10" t="s">
        <v>2391</v>
      </c>
      <c r="B511" s="10" t="s">
        <v>987</v>
      </c>
      <c r="C511" s="10" t="s">
        <v>2392</v>
      </c>
      <c r="D511" s="10" t="s">
        <v>988</v>
      </c>
      <c r="E511" s="10" t="s">
        <v>2479</v>
      </c>
      <c r="F511" s="10" t="s">
        <v>1096</v>
      </c>
      <c r="G511" s="10" t="s">
        <v>2506</v>
      </c>
      <c r="H511" s="10" t="s">
        <v>2507</v>
      </c>
      <c r="I511" s="10" t="s">
        <v>82</v>
      </c>
      <c r="J511" s="10"/>
      <c r="K511" s="10"/>
      <c r="L511" s="10" t="s">
        <v>493</v>
      </c>
      <c r="M511" s="10" t="s">
        <v>2508</v>
      </c>
      <c r="N511" s="10" t="s">
        <v>55</v>
      </c>
      <c r="O511" s="10" t="str">
        <f>VLOOKUP(G511,'Sheet 1 (2)'!$H$4:$M$536,6,FALSE)</f>
        <v/>
      </c>
      <c r="P511" s="10" t="s">
        <v>3300</v>
      </c>
      <c r="Q511" s="10"/>
      <c r="R511" s="10" t="s">
        <v>264</v>
      </c>
      <c r="S511" s="10" t="s">
        <v>55</v>
      </c>
      <c r="T511" s="10" t="str">
        <f>VLOOKUP(G511,'Sheet 1 (2)'!$H$4:$O$536,8,FALSE)</f>
        <v/>
      </c>
      <c r="U511" s="10" t="str">
        <f t="shared" si="90"/>
        <v/>
      </c>
      <c r="V511" s="10" t="s">
        <v>2398</v>
      </c>
      <c r="W511" s="10" t="s">
        <v>55</v>
      </c>
      <c r="X511" s="10" t="str">
        <f>VLOOKUP(G511,'Sheet 1 (2)'!$H$4:$Q$536,10,FALSE)</f>
        <v/>
      </c>
      <c r="Y511" s="10" t="str">
        <f t="shared" si="91"/>
        <v/>
      </c>
      <c r="Z511" s="10" t="s">
        <v>2509</v>
      </c>
      <c r="AA511" s="10" t="s">
        <v>55</v>
      </c>
      <c r="AB511" s="10" t="str">
        <f>VLOOKUP(G511,'Sheet 1 (2)'!$H$4:$S$536,12,FALSE)</f>
        <v/>
      </c>
      <c r="AC511" s="10" t="str">
        <f t="shared" si="92"/>
        <v/>
      </c>
      <c r="AD511" s="10" t="s">
        <v>55</v>
      </c>
      <c r="AE511" s="10" t="str">
        <f>VLOOKUP(G511,'Sheet 1 (2)'!$H$4:$AF$536,25,FALSE)</f>
        <v/>
      </c>
      <c r="AF511" s="10" t="s">
        <v>187</v>
      </c>
      <c r="AG511" s="10" t="s">
        <v>2401</v>
      </c>
      <c r="AH511" s="10" t="s">
        <v>55</v>
      </c>
      <c r="AI511" s="10" t="str">
        <f>VLOOKUP(G511,'Sheet 1 (2)'!$H$4:$AG$536,26,FALSE)</f>
        <v/>
      </c>
      <c r="AJ511" s="10" t="s">
        <v>82</v>
      </c>
      <c r="AK511" s="10" t="s">
        <v>55</v>
      </c>
      <c r="AL511" s="10" t="str">
        <f>VLOOKUP(G511,'Sheet 1 (2)'!$H$4:$AH$536,27,FALSE)</f>
        <v/>
      </c>
      <c r="AM511" s="15" t="s">
        <v>2403</v>
      </c>
      <c r="AN511" s="10">
        <v>1</v>
      </c>
      <c r="AO511" s="10">
        <f t="shared" si="5"/>
        <v>1</v>
      </c>
      <c r="AP511" s="11" t="s">
        <v>82</v>
      </c>
      <c r="AQ511" s="11" t="s">
        <v>82</v>
      </c>
      <c r="AR511" s="11" t="s">
        <v>82</v>
      </c>
    </row>
    <row r="512" spans="1:44" ht="15.75" customHeight="1" x14ac:dyDescent="0.2">
      <c r="A512" s="10" t="s">
        <v>2391</v>
      </c>
      <c r="B512" s="10" t="s">
        <v>987</v>
      </c>
      <c r="C512" s="10" t="s">
        <v>2392</v>
      </c>
      <c r="D512" s="10" t="s">
        <v>988</v>
      </c>
      <c r="E512" s="10" t="s">
        <v>2511</v>
      </c>
      <c r="F512" s="10" t="s">
        <v>1097</v>
      </c>
      <c r="G512" s="10" t="s">
        <v>2512</v>
      </c>
      <c r="H512" s="10" t="s">
        <v>2513</v>
      </c>
      <c r="I512" s="10" t="s">
        <v>82</v>
      </c>
      <c r="J512" s="10"/>
      <c r="K512" s="10"/>
      <c r="L512" s="10" t="s">
        <v>493</v>
      </c>
      <c r="M512" s="10" t="s">
        <v>2514</v>
      </c>
      <c r="N512" s="10" t="s">
        <v>55</v>
      </c>
      <c r="O512" s="10" t="str">
        <f>VLOOKUP(G512,'Sheet 1 (2)'!$H$4:$M$536,6,FALSE)</f>
        <v/>
      </c>
      <c r="P512" s="10" t="s">
        <v>3302</v>
      </c>
      <c r="Q512" s="10"/>
      <c r="R512" s="10" t="s">
        <v>264</v>
      </c>
      <c r="S512" s="10" t="s">
        <v>55</v>
      </c>
      <c r="T512" s="10" t="str">
        <f>VLOOKUP(G512,'Sheet 1 (2)'!$H$4:$O$536,8,FALSE)</f>
        <v/>
      </c>
      <c r="U512" s="10" t="str">
        <f t="shared" si="90"/>
        <v/>
      </c>
      <c r="V512" s="10" t="s">
        <v>2398</v>
      </c>
      <c r="W512" s="10" t="s">
        <v>55</v>
      </c>
      <c r="X512" s="10" t="str">
        <f>VLOOKUP(G512,'Sheet 1 (2)'!$H$4:$Q$536,10,FALSE)</f>
        <v/>
      </c>
      <c r="Y512" s="10" t="str">
        <f t="shared" si="91"/>
        <v/>
      </c>
      <c r="Z512" s="10" t="s">
        <v>2515</v>
      </c>
      <c r="AA512" s="10" t="s">
        <v>55</v>
      </c>
      <c r="AB512" s="10" t="str">
        <f>VLOOKUP(G512,'Sheet 1 (2)'!$H$4:$S$536,12,FALSE)</f>
        <v/>
      </c>
      <c r="AC512" s="10" t="str">
        <f t="shared" si="92"/>
        <v/>
      </c>
      <c r="AD512" s="10" t="s">
        <v>55</v>
      </c>
      <c r="AE512" s="10" t="str">
        <f>VLOOKUP(G512,'Sheet 1 (2)'!$H$4:$AF$536,25,FALSE)</f>
        <v/>
      </c>
      <c r="AF512" s="10" t="s">
        <v>187</v>
      </c>
      <c r="AG512" s="10" t="s">
        <v>2401</v>
      </c>
      <c r="AH512" s="10" t="s">
        <v>55</v>
      </c>
      <c r="AI512" s="10" t="str">
        <f>VLOOKUP(G512,'Sheet 1 (2)'!$H$4:$AG$536,26,FALSE)</f>
        <v/>
      </c>
      <c r="AJ512" s="10" t="s">
        <v>82</v>
      </c>
      <c r="AK512" s="10" t="s">
        <v>55</v>
      </c>
      <c r="AL512" s="10" t="str">
        <f>VLOOKUP(G512,'Sheet 1 (2)'!$H$4:$AH$536,27,FALSE)</f>
        <v/>
      </c>
      <c r="AM512" s="15" t="s">
        <v>2403</v>
      </c>
      <c r="AN512" s="10">
        <v>1</v>
      </c>
      <c r="AO512" s="10">
        <f t="shared" si="5"/>
        <v>1</v>
      </c>
      <c r="AP512" s="11" t="s">
        <v>82</v>
      </c>
      <c r="AQ512" s="11" t="s">
        <v>82</v>
      </c>
      <c r="AR512" s="11" t="s">
        <v>82</v>
      </c>
    </row>
    <row r="513" spans="1:44" ht="15.75" customHeight="1" x14ac:dyDescent="0.2">
      <c r="A513" s="10" t="s">
        <v>2391</v>
      </c>
      <c r="B513" s="10" t="s">
        <v>987</v>
      </c>
      <c r="C513" s="10" t="s">
        <v>2392</v>
      </c>
      <c r="D513" s="10" t="s">
        <v>988</v>
      </c>
      <c r="E513" s="10" t="s">
        <v>2511</v>
      </c>
      <c r="F513" s="10" t="s">
        <v>1097</v>
      </c>
      <c r="G513" s="10" t="s">
        <v>2517</v>
      </c>
      <c r="H513" s="10" t="s">
        <v>2518</v>
      </c>
      <c r="I513" s="10" t="s">
        <v>52</v>
      </c>
      <c r="J513" s="10"/>
      <c r="K513" s="10"/>
      <c r="L513" s="10" t="s">
        <v>493</v>
      </c>
      <c r="M513" s="10" t="s">
        <v>2519</v>
      </c>
      <c r="N513" s="10" t="s">
        <v>55</v>
      </c>
      <c r="O513" s="10" t="str">
        <f>VLOOKUP(G513,'Sheet 1 (2)'!$H$4:$M$536,6,FALSE)</f>
        <v/>
      </c>
      <c r="P513" s="10" t="s">
        <v>3303</v>
      </c>
      <c r="Q513" s="10"/>
      <c r="R513" s="10" t="s">
        <v>264</v>
      </c>
      <c r="S513" s="10" t="s">
        <v>55</v>
      </c>
      <c r="T513" s="10" t="str">
        <f>VLOOKUP(G513,'Sheet 1 (2)'!$H$4:$O$536,8,FALSE)</f>
        <v/>
      </c>
      <c r="U513" s="10" t="str">
        <f t="shared" si="90"/>
        <v/>
      </c>
      <c r="V513" s="10" t="s">
        <v>2398</v>
      </c>
      <c r="W513" s="10" t="s">
        <v>55</v>
      </c>
      <c r="X513" s="10" t="str">
        <f>VLOOKUP(G513,'Sheet 1 (2)'!$H$4:$Q$536,10,FALSE)</f>
        <v/>
      </c>
      <c r="Y513" s="10" t="str">
        <f t="shared" si="91"/>
        <v/>
      </c>
      <c r="Z513" s="10" t="s">
        <v>2522</v>
      </c>
      <c r="AA513" s="10" t="s">
        <v>55</v>
      </c>
      <c r="AB513" s="10" t="str">
        <f>VLOOKUP(G513,'Sheet 1 (2)'!$H$4:$S$536,12,FALSE)</f>
        <v/>
      </c>
      <c r="AC513" s="10" t="str">
        <f t="shared" si="92"/>
        <v/>
      </c>
      <c r="AD513" s="10" t="s">
        <v>55</v>
      </c>
      <c r="AE513" s="10" t="str">
        <f>VLOOKUP(G513,'Sheet 1 (2)'!$H$4:$AF$536,25,FALSE)</f>
        <v/>
      </c>
      <c r="AF513" s="10" t="s">
        <v>411</v>
      </c>
      <c r="AG513" s="10" t="s">
        <v>2401</v>
      </c>
      <c r="AH513" s="10" t="s">
        <v>55</v>
      </c>
      <c r="AI513" s="10" t="str">
        <f>VLOOKUP(G513,'Sheet 1 (2)'!$H$4:$AG$536,26,FALSE)</f>
        <v/>
      </c>
      <c r="AJ513" s="10" t="s">
        <v>82</v>
      </c>
      <c r="AK513" s="10" t="s">
        <v>55</v>
      </c>
      <c r="AL513" s="10" t="str">
        <f>VLOOKUP(G513,'Sheet 1 (2)'!$H$4:$AH$536,27,FALSE)</f>
        <v/>
      </c>
      <c r="AM513" s="15" t="s">
        <v>2403</v>
      </c>
      <c r="AN513" s="10">
        <v>1</v>
      </c>
      <c r="AO513" s="10">
        <f t="shared" si="5"/>
        <v>1</v>
      </c>
      <c r="AP513" s="11" t="s">
        <v>82</v>
      </c>
      <c r="AQ513" s="11" t="s">
        <v>82</v>
      </c>
      <c r="AR513" s="11" t="s">
        <v>82</v>
      </c>
    </row>
    <row r="514" spans="1:44" ht="15.75" customHeight="1" x14ac:dyDescent="0.2">
      <c r="A514" s="10" t="s">
        <v>2391</v>
      </c>
      <c r="B514" s="10" t="s">
        <v>987</v>
      </c>
      <c r="C514" s="10" t="s">
        <v>2392</v>
      </c>
      <c r="D514" s="10" t="s">
        <v>988</v>
      </c>
      <c r="E514" s="10" t="s">
        <v>2511</v>
      </c>
      <c r="F514" s="10" t="s">
        <v>1097</v>
      </c>
      <c r="G514" s="10" t="s">
        <v>2524</v>
      </c>
      <c r="H514" s="10" t="s">
        <v>2525</v>
      </c>
      <c r="I514" s="10" t="s">
        <v>82</v>
      </c>
      <c r="J514" s="10"/>
      <c r="K514" s="10"/>
      <c r="L514" s="10" t="s">
        <v>493</v>
      </c>
      <c r="M514" s="10" t="s">
        <v>2527</v>
      </c>
      <c r="N514" s="10" t="s">
        <v>55</v>
      </c>
      <c r="O514" s="10" t="str">
        <f>VLOOKUP(G514,'Sheet 1 (2)'!$H$4:$M$536,6,FALSE)</f>
        <v/>
      </c>
      <c r="P514" s="10" t="s">
        <v>3304</v>
      </c>
      <c r="Q514" s="10"/>
      <c r="R514" s="10" t="s">
        <v>2398</v>
      </c>
      <c r="S514" s="10" t="s">
        <v>55</v>
      </c>
      <c r="T514" s="10" t="str">
        <f>VLOOKUP(G514,'Sheet 1 (2)'!$H$4:$O$536,8,FALSE)</f>
        <v/>
      </c>
      <c r="U514" s="10" t="str">
        <f t="shared" si="90"/>
        <v/>
      </c>
      <c r="V514" s="10" t="s">
        <v>2398</v>
      </c>
      <c r="W514" s="10" t="s">
        <v>55</v>
      </c>
      <c r="X514" s="10" t="str">
        <f>VLOOKUP(G514,'Sheet 1 (2)'!$H$4:$Q$536,10,FALSE)</f>
        <v/>
      </c>
      <c r="Y514" s="10" t="str">
        <f t="shared" si="91"/>
        <v/>
      </c>
      <c r="Z514" s="10" t="s">
        <v>2529</v>
      </c>
      <c r="AA514" s="10" t="s">
        <v>55</v>
      </c>
      <c r="AB514" s="10" t="str">
        <f>VLOOKUP(G514,'Sheet 1 (2)'!$H$4:$S$536,12,FALSE)</f>
        <v/>
      </c>
      <c r="AC514" s="10" t="str">
        <f t="shared" si="92"/>
        <v/>
      </c>
      <c r="AD514" s="10" t="s">
        <v>55</v>
      </c>
      <c r="AE514" s="10" t="str">
        <f>VLOOKUP(G514,'Sheet 1 (2)'!$H$4:$AF$536,25,FALSE)</f>
        <v/>
      </c>
      <c r="AF514" s="10" t="s">
        <v>187</v>
      </c>
      <c r="AG514" s="10" t="s">
        <v>2401</v>
      </c>
      <c r="AH514" s="10" t="s">
        <v>55</v>
      </c>
      <c r="AI514" s="10" t="str">
        <f>VLOOKUP(G514,'Sheet 1 (2)'!$H$4:$AG$536,26,FALSE)</f>
        <v/>
      </c>
      <c r="AJ514" s="10" t="s">
        <v>82</v>
      </c>
      <c r="AK514" s="10" t="s">
        <v>55</v>
      </c>
      <c r="AL514" s="10" t="str">
        <f>VLOOKUP(G514,'Sheet 1 (2)'!$H$4:$AH$536,27,FALSE)</f>
        <v/>
      </c>
      <c r="AM514" s="15" t="s">
        <v>2403</v>
      </c>
      <c r="AN514" s="10">
        <v>1</v>
      </c>
      <c r="AO514" s="10">
        <f t="shared" si="5"/>
        <v>1</v>
      </c>
      <c r="AP514" s="11" t="s">
        <v>82</v>
      </c>
      <c r="AQ514" s="11" t="s">
        <v>82</v>
      </c>
      <c r="AR514" s="11" t="s">
        <v>82</v>
      </c>
    </row>
    <row r="515" spans="1:44" ht="15.75" customHeight="1" x14ac:dyDescent="0.2">
      <c r="A515" s="10" t="s">
        <v>2391</v>
      </c>
      <c r="B515" s="10" t="s">
        <v>987</v>
      </c>
      <c r="C515" s="10" t="s">
        <v>2392</v>
      </c>
      <c r="D515" s="10" t="s">
        <v>988</v>
      </c>
      <c r="E515" s="10" t="s">
        <v>2511</v>
      </c>
      <c r="F515" s="10" t="s">
        <v>1097</v>
      </c>
      <c r="G515" s="10" t="s">
        <v>2530</v>
      </c>
      <c r="H515" s="10" t="s">
        <v>2531</v>
      </c>
      <c r="I515" s="10" t="s">
        <v>52</v>
      </c>
      <c r="J515" s="10"/>
      <c r="K515" s="10"/>
      <c r="L515" s="10" t="s">
        <v>493</v>
      </c>
      <c r="M515" s="10" t="s">
        <v>2532</v>
      </c>
      <c r="N515" s="10" t="s">
        <v>55</v>
      </c>
      <c r="O515" s="10" t="str">
        <f>VLOOKUP(G515,'Sheet 1 (2)'!$H$4:$M$536,6,FALSE)</f>
        <v/>
      </c>
      <c r="P515" s="10" t="s">
        <v>3305</v>
      </c>
      <c r="Q515" s="10"/>
      <c r="R515" s="10" t="s">
        <v>2398</v>
      </c>
      <c r="S515" s="10" t="s">
        <v>55</v>
      </c>
      <c r="T515" s="10" t="str">
        <f>VLOOKUP(G515,'Sheet 1 (2)'!$H$4:$O$536,8,FALSE)</f>
        <v/>
      </c>
      <c r="U515" s="10" t="str">
        <f t="shared" si="90"/>
        <v/>
      </c>
      <c r="V515" s="10" t="s">
        <v>2398</v>
      </c>
      <c r="W515" s="10" t="s">
        <v>55</v>
      </c>
      <c r="X515" s="10" t="str">
        <f>VLOOKUP(G515,'Sheet 1 (2)'!$H$4:$Q$536,10,FALSE)</f>
        <v/>
      </c>
      <c r="Y515" s="10" t="str">
        <f t="shared" si="91"/>
        <v/>
      </c>
      <c r="Z515" s="10" t="s">
        <v>2534</v>
      </c>
      <c r="AA515" s="10" t="s">
        <v>55</v>
      </c>
      <c r="AB515" s="10" t="str">
        <f>VLOOKUP(G515,'Sheet 1 (2)'!$H$4:$S$536,12,FALSE)</f>
        <v/>
      </c>
      <c r="AC515" s="10" t="str">
        <f t="shared" si="92"/>
        <v/>
      </c>
      <c r="AD515" s="10" t="s">
        <v>55</v>
      </c>
      <c r="AE515" s="10" t="str">
        <f>VLOOKUP(G515,'Sheet 1 (2)'!$H$4:$AF$536,25,FALSE)</f>
        <v/>
      </c>
      <c r="AF515" s="10" t="s">
        <v>187</v>
      </c>
      <c r="AG515" s="10" t="s">
        <v>2401</v>
      </c>
      <c r="AH515" s="10" t="s">
        <v>55</v>
      </c>
      <c r="AI515" s="10" t="str">
        <f>VLOOKUP(G515,'Sheet 1 (2)'!$H$4:$AG$536,26,FALSE)</f>
        <v/>
      </c>
      <c r="AJ515" s="10" t="s">
        <v>82</v>
      </c>
      <c r="AK515" s="10" t="s">
        <v>55</v>
      </c>
      <c r="AL515" s="10" t="str">
        <f>VLOOKUP(G515,'Sheet 1 (2)'!$H$4:$AH$536,27,FALSE)</f>
        <v/>
      </c>
      <c r="AM515" s="15" t="s">
        <v>2403</v>
      </c>
      <c r="AN515" s="10">
        <v>1</v>
      </c>
      <c r="AO515" s="10">
        <f t="shared" si="5"/>
        <v>1</v>
      </c>
      <c r="AP515" s="11" t="s">
        <v>82</v>
      </c>
      <c r="AQ515" s="11" t="s">
        <v>82</v>
      </c>
      <c r="AR515" s="11" t="s">
        <v>82</v>
      </c>
    </row>
    <row r="516" spans="1:44" ht="15.75" customHeight="1" x14ac:dyDescent="0.2">
      <c r="A516" s="10" t="s">
        <v>2391</v>
      </c>
      <c r="B516" s="10" t="s">
        <v>987</v>
      </c>
      <c r="C516" s="10" t="s">
        <v>2392</v>
      </c>
      <c r="D516" s="10" t="s">
        <v>988</v>
      </c>
      <c r="E516" s="10" t="s">
        <v>3306</v>
      </c>
      <c r="F516" s="10" t="s">
        <v>1093</v>
      </c>
      <c r="G516" s="10" t="s">
        <v>3306</v>
      </c>
      <c r="H516" s="10" t="s">
        <v>1093</v>
      </c>
      <c r="I516" s="10" t="s">
        <v>52</v>
      </c>
      <c r="J516" s="10"/>
      <c r="K516" s="10"/>
      <c r="L516" s="10" t="s">
        <v>83</v>
      </c>
      <c r="M516" s="10" t="s">
        <v>3307</v>
      </c>
      <c r="N516" s="10"/>
      <c r="O516" s="10" t="str">
        <f>VLOOKUP(G516,'Sheet 1 (2)'!$H$4:$M$536,6,FALSE)</f>
        <v/>
      </c>
      <c r="P516" s="10" t="s">
        <v>3308</v>
      </c>
      <c r="Q516" s="10"/>
      <c r="R516" s="10" t="s">
        <v>3309</v>
      </c>
      <c r="S516" s="10" t="s">
        <v>55</v>
      </c>
      <c r="T516" s="10" t="str">
        <f>VLOOKUP(G516,'Sheet 1 (2)'!$H$4:$O$536,8,FALSE)</f>
        <v/>
      </c>
      <c r="U516" s="10" t="str">
        <f t="shared" si="90"/>
        <v/>
      </c>
      <c r="V516" s="10"/>
      <c r="W516" s="10" t="s">
        <v>55</v>
      </c>
      <c r="X516" s="10" t="str">
        <f>VLOOKUP(G516,'Sheet 1 (2)'!$H$4:$Q$536,10,FALSE)</f>
        <v/>
      </c>
      <c r="Y516" s="10" t="str">
        <f t="shared" si="91"/>
        <v/>
      </c>
      <c r="Z516" s="10"/>
      <c r="AA516" s="10" t="s">
        <v>55</v>
      </c>
      <c r="AB516" s="10" t="str">
        <f>VLOOKUP(G516,'Sheet 1 (2)'!$H$4:$S$536,12,FALSE)</f>
        <v/>
      </c>
      <c r="AC516" s="10" t="str">
        <f t="shared" si="92"/>
        <v/>
      </c>
      <c r="AD516" s="10" t="s">
        <v>55</v>
      </c>
      <c r="AE516" s="10" t="str">
        <f>VLOOKUP(G516,'Sheet 1 (2)'!$H$4:$AF$536,25,FALSE)</f>
        <v/>
      </c>
      <c r="AF516" s="10" t="s">
        <v>411</v>
      </c>
      <c r="AG516" s="10" t="s">
        <v>2401</v>
      </c>
      <c r="AH516" s="10" t="s">
        <v>55</v>
      </c>
      <c r="AI516" s="10" t="str">
        <f>VLOOKUP(G516,'Sheet 1 (2)'!$H$4:$AG$536,26,FALSE)</f>
        <v/>
      </c>
      <c r="AJ516" s="10" t="s">
        <v>52</v>
      </c>
      <c r="AK516" s="10" t="s">
        <v>55</v>
      </c>
      <c r="AL516" s="10" t="str">
        <f>VLOOKUP(G516,'Sheet 1 (2)'!$H$4:$AH$536,27,FALSE)</f>
        <v/>
      </c>
      <c r="AM516" s="15" t="s">
        <v>3310</v>
      </c>
      <c r="AN516" s="10">
        <v>1</v>
      </c>
      <c r="AO516" s="10">
        <f t="shared" si="5"/>
        <v>0</v>
      </c>
      <c r="AP516" s="11" t="s">
        <v>82</v>
      </c>
      <c r="AQ516" s="11" t="s">
        <v>82</v>
      </c>
      <c r="AR516" s="11" t="s">
        <v>82</v>
      </c>
    </row>
    <row r="517" spans="1:44" ht="15.75" customHeight="1" x14ac:dyDescent="0.2">
      <c r="A517" s="10" t="s">
        <v>2391</v>
      </c>
      <c r="B517" s="10" t="s">
        <v>987</v>
      </c>
      <c r="C517" s="10" t="s">
        <v>3311</v>
      </c>
      <c r="D517" s="10" t="s">
        <v>990</v>
      </c>
      <c r="E517" s="10" t="s">
        <v>3312</v>
      </c>
      <c r="F517" s="10" t="s">
        <v>1098</v>
      </c>
      <c r="G517" s="10" t="s">
        <v>3312</v>
      </c>
      <c r="H517" s="10" t="s">
        <v>1098</v>
      </c>
      <c r="I517" s="10" t="s">
        <v>52</v>
      </c>
      <c r="J517" s="10"/>
      <c r="K517" s="10"/>
      <c r="L517" s="10" t="s">
        <v>493</v>
      </c>
      <c r="M517" s="10" t="s">
        <v>3313</v>
      </c>
      <c r="N517" s="10" t="s">
        <v>3314</v>
      </c>
      <c r="O517" s="10" t="str">
        <f>VLOOKUP(G517,'Sheet 1 (2)'!$H$4:$M$536,6,FALSE)</f>
        <v/>
      </c>
      <c r="P517" s="10" t="s">
        <v>3315</v>
      </c>
      <c r="Q517" s="10"/>
      <c r="R517" s="10" t="s">
        <v>264</v>
      </c>
      <c r="S517" s="10" t="s">
        <v>55</v>
      </c>
      <c r="T517" s="10" t="str">
        <f>VLOOKUP(G517,'Sheet 1 (2)'!$H$4:$O$536,8,FALSE)</f>
        <v/>
      </c>
      <c r="U517" s="10" t="str">
        <f t="shared" si="90"/>
        <v/>
      </c>
      <c r="V517" s="10" t="s">
        <v>3316</v>
      </c>
      <c r="W517" s="10" t="s">
        <v>55</v>
      </c>
      <c r="X517" s="10" t="str">
        <f>VLOOKUP(G517,'Sheet 1 (2)'!$H$4:$Q$536,10,FALSE)</f>
        <v/>
      </c>
      <c r="Y517" s="10" t="str">
        <f t="shared" si="91"/>
        <v/>
      </c>
      <c r="Z517" s="10" t="s">
        <v>3317</v>
      </c>
      <c r="AA517" s="10" t="s">
        <v>55</v>
      </c>
      <c r="AB517" s="10" t="str">
        <f>VLOOKUP(G517,'Sheet 1 (2)'!$H$4:$S$536,12,FALSE)</f>
        <v/>
      </c>
      <c r="AC517" s="10" t="str">
        <f t="shared" si="92"/>
        <v/>
      </c>
      <c r="AD517" s="10" t="s">
        <v>55</v>
      </c>
      <c r="AE517" s="10" t="str">
        <f>VLOOKUP(G517,'Sheet 1 (2)'!$H$4:$AF$536,25,FALSE)</f>
        <v/>
      </c>
      <c r="AF517" s="10" t="s">
        <v>120</v>
      </c>
      <c r="AG517" s="10" t="str">
        <f t="shared" ref="AG517:AG521" si="93">IF(AD517&lt;&gt;"",AD517,AE517)</f>
        <v/>
      </c>
      <c r="AH517" s="10" t="s">
        <v>55</v>
      </c>
      <c r="AI517" s="10" t="str">
        <f>VLOOKUP(G517,'Sheet 1 (2)'!$H$4:$AG$536,26,FALSE)</f>
        <v/>
      </c>
      <c r="AJ517" s="10" t="s">
        <v>82</v>
      </c>
      <c r="AK517" s="10" t="s">
        <v>55</v>
      </c>
      <c r="AL517" s="10" t="str">
        <f>VLOOKUP(G517,'Sheet 1 (2)'!$H$4:$AH$536,27,FALSE)</f>
        <v/>
      </c>
      <c r="AM517" s="10" t="s">
        <v>3318</v>
      </c>
      <c r="AN517" s="10">
        <v>1</v>
      </c>
      <c r="AO517" s="10">
        <f t="shared" si="5"/>
        <v>1</v>
      </c>
      <c r="AP517" s="11" t="s">
        <v>82</v>
      </c>
      <c r="AQ517" s="11" t="s">
        <v>82</v>
      </c>
      <c r="AR517" s="11" t="s">
        <v>82</v>
      </c>
    </row>
    <row r="518" spans="1:44" ht="15.75" customHeight="1" x14ac:dyDescent="0.2">
      <c r="A518" s="10" t="s">
        <v>2391</v>
      </c>
      <c r="B518" s="10" t="s">
        <v>987</v>
      </c>
      <c r="C518" s="10" t="s">
        <v>3311</v>
      </c>
      <c r="D518" s="10" t="s">
        <v>990</v>
      </c>
      <c r="E518" s="10" t="s">
        <v>3319</v>
      </c>
      <c r="F518" s="10" t="s">
        <v>1099</v>
      </c>
      <c r="G518" s="10" t="s">
        <v>3319</v>
      </c>
      <c r="H518" s="10" t="s">
        <v>1099</v>
      </c>
      <c r="I518" s="10" t="s">
        <v>52</v>
      </c>
      <c r="J518" s="10"/>
      <c r="K518" s="10"/>
      <c r="L518" s="10" t="s">
        <v>493</v>
      </c>
      <c r="M518" s="10" t="s">
        <v>3320</v>
      </c>
      <c r="N518" s="10" t="s">
        <v>55</v>
      </c>
      <c r="O518" s="10" t="str">
        <f>VLOOKUP(G518,'Sheet 1 (2)'!$H$4:$M$536,6,FALSE)</f>
        <v/>
      </c>
      <c r="P518" s="10" t="s">
        <v>3315</v>
      </c>
      <c r="Q518" s="10"/>
      <c r="R518" s="10" t="s">
        <v>3309</v>
      </c>
      <c r="S518" s="10" t="s">
        <v>55</v>
      </c>
      <c r="T518" s="10" t="str">
        <f>VLOOKUP(G518,'Sheet 1 (2)'!$H$4:$O$536,8,FALSE)</f>
        <v/>
      </c>
      <c r="U518" s="10" t="str">
        <f t="shared" si="90"/>
        <v/>
      </c>
      <c r="V518" s="10"/>
      <c r="W518" s="10" t="s">
        <v>55</v>
      </c>
      <c r="X518" s="10" t="str">
        <f>VLOOKUP(G518,'Sheet 1 (2)'!$H$4:$Q$536,10,FALSE)</f>
        <v/>
      </c>
      <c r="Y518" s="10" t="str">
        <f t="shared" si="91"/>
        <v/>
      </c>
      <c r="Z518" s="10" t="s">
        <v>3321</v>
      </c>
      <c r="AA518" s="10" t="s">
        <v>55</v>
      </c>
      <c r="AB518" s="10" t="str">
        <f>VLOOKUP(G518,'Sheet 1 (2)'!$H$4:$S$536,12,FALSE)</f>
        <v/>
      </c>
      <c r="AC518" s="10" t="str">
        <f t="shared" si="92"/>
        <v/>
      </c>
      <c r="AD518" s="10" t="s">
        <v>55</v>
      </c>
      <c r="AE518" s="10" t="str">
        <f>VLOOKUP(G518,'Sheet 1 (2)'!$H$4:$AF$536,25,FALSE)</f>
        <v/>
      </c>
      <c r="AF518" s="10" t="s">
        <v>663</v>
      </c>
      <c r="AG518" s="10" t="str">
        <f t="shared" si="93"/>
        <v/>
      </c>
      <c r="AH518" s="10" t="s">
        <v>55</v>
      </c>
      <c r="AI518" s="10" t="str">
        <f>VLOOKUP(G518,'Sheet 1 (2)'!$H$4:$AG$536,26,FALSE)</f>
        <v/>
      </c>
      <c r="AJ518" s="10" t="s">
        <v>52</v>
      </c>
      <c r="AK518" s="10" t="s">
        <v>55</v>
      </c>
      <c r="AL518" s="10" t="str">
        <f>VLOOKUP(G518,'Sheet 1 (2)'!$H$4:$AH$536,27,FALSE)</f>
        <v/>
      </c>
      <c r="AM518" s="10" t="str">
        <f t="shared" ref="AM518:AM519" si="94">IF(AK518&lt;&gt;"",AK518,AL518)</f>
        <v/>
      </c>
      <c r="AN518" s="10">
        <v>1</v>
      </c>
      <c r="AO518" s="10">
        <f t="shared" si="5"/>
        <v>0</v>
      </c>
      <c r="AP518" s="11"/>
      <c r="AQ518" s="11"/>
      <c r="AR518" s="11"/>
    </row>
    <row r="519" spans="1:44" ht="15.75" customHeight="1" x14ac:dyDescent="0.2">
      <c r="A519" s="10" t="s">
        <v>2391</v>
      </c>
      <c r="B519" s="10" t="s">
        <v>987</v>
      </c>
      <c r="C519" s="10" t="s">
        <v>3322</v>
      </c>
      <c r="D519" s="10" t="s">
        <v>992</v>
      </c>
      <c r="E519" s="10" t="s">
        <v>3323</v>
      </c>
      <c r="F519" s="10" t="s">
        <v>1100</v>
      </c>
      <c r="G519" s="10" t="s">
        <v>3323</v>
      </c>
      <c r="H519" s="10" t="s">
        <v>1100</v>
      </c>
      <c r="I519" s="10" t="s">
        <v>82</v>
      </c>
      <c r="J519" s="10"/>
      <c r="K519" s="10"/>
      <c r="L519" s="10" t="s">
        <v>3324</v>
      </c>
      <c r="M519" s="10" t="s">
        <v>3325</v>
      </c>
      <c r="N519" s="10" t="s">
        <v>55</v>
      </c>
      <c r="O519" s="10" t="str">
        <f>VLOOKUP(G519,'Sheet 1 (2)'!$H$4:$M$536,6,FALSE)</f>
        <v/>
      </c>
      <c r="P519" s="10" t="s">
        <v>3326</v>
      </c>
      <c r="Q519" s="10"/>
      <c r="R519" s="10" t="s">
        <v>264</v>
      </c>
      <c r="S519" s="10" t="s">
        <v>55</v>
      </c>
      <c r="T519" s="10" t="str">
        <f>VLOOKUP(G519,'Sheet 1 (2)'!$H$4:$O$536,8,FALSE)</f>
        <v/>
      </c>
      <c r="U519" s="10" t="str">
        <f t="shared" si="90"/>
        <v/>
      </c>
      <c r="V519" s="10" t="s">
        <v>3327</v>
      </c>
      <c r="W519" s="10" t="s">
        <v>55</v>
      </c>
      <c r="X519" s="10" t="str">
        <f>VLOOKUP(G519,'Sheet 1 (2)'!$H$4:$Q$536,10,FALSE)</f>
        <v/>
      </c>
      <c r="Y519" s="10" t="str">
        <f t="shared" si="91"/>
        <v/>
      </c>
      <c r="Z519" s="10" t="s">
        <v>3328</v>
      </c>
      <c r="AA519" s="10" t="s">
        <v>55</v>
      </c>
      <c r="AB519" s="10" t="str">
        <f>VLOOKUP(G519,'Sheet 1 (2)'!$H$4:$S$536,12,FALSE)</f>
        <v/>
      </c>
      <c r="AC519" s="10" t="str">
        <f t="shared" si="92"/>
        <v/>
      </c>
      <c r="AD519" s="10" t="s">
        <v>55</v>
      </c>
      <c r="AE519" s="10" t="str">
        <f>VLOOKUP(G519,'Sheet 1 (2)'!$H$4:$AF$536,25,FALSE)</f>
        <v/>
      </c>
      <c r="AF519" s="10" t="s">
        <v>87</v>
      </c>
      <c r="AG519" s="10" t="str">
        <f t="shared" si="93"/>
        <v/>
      </c>
      <c r="AH519" s="10" t="s">
        <v>55</v>
      </c>
      <c r="AI519" s="10" t="str">
        <f>VLOOKUP(G519,'Sheet 1 (2)'!$H$4:$AG$536,26,FALSE)</f>
        <v/>
      </c>
      <c r="AJ519" s="10" t="s">
        <v>52</v>
      </c>
      <c r="AK519" s="10" t="s">
        <v>55</v>
      </c>
      <c r="AL519" s="10" t="str">
        <f>VLOOKUP(G519,'Sheet 1 (2)'!$H$4:$AH$536,27,FALSE)</f>
        <v/>
      </c>
      <c r="AM519" s="10" t="str">
        <f t="shared" si="94"/>
        <v/>
      </c>
      <c r="AN519" s="10">
        <v>1</v>
      </c>
      <c r="AO519" s="10">
        <f t="shared" si="5"/>
        <v>0</v>
      </c>
      <c r="AP519" s="11"/>
      <c r="AQ519" s="11"/>
      <c r="AR519" s="11"/>
    </row>
    <row r="520" spans="1:44" ht="15.75" customHeight="1" x14ac:dyDescent="0.2">
      <c r="A520" s="10" t="s">
        <v>2391</v>
      </c>
      <c r="B520" s="10" t="s">
        <v>987</v>
      </c>
      <c r="C520" s="10" t="s">
        <v>3322</v>
      </c>
      <c r="D520" s="10" t="s">
        <v>992</v>
      </c>
      <c r="E520" s="10" t="s">
        <v>3329</v>
      </c>
      <c r="F520" s="10" t="s">
        <v>1101</v>
      </c>
      <c r="G520" s="10" t="s">
        <v>3329</v>
      </c>
      <c r="H520" s="10" t="s">
        <v>3330</v>
      </c>
      <c r="I520" s="10" t="s">
        <v>52</v>
      </c>
      <c r="J520" s="10"/>
      <c r="K520" s="10"/>
      <c r="L520" s="10" t="s">
        <v>3331</v>
      </c>
      <c r="M520" s="10" t="s">
        <v>3332</v>
      </c>
      <c r="N520" s="10" t="s">
        <v>55</v>
      </c>
      <c r="O520" s="10" t="str">
        <f>VLOOKUP(G520,'Sheet 1 (2)'!$H$4:$M$536,6,FALSE)</f>
        <v/>
      </c>
      <c r="P520" s="10" t="s">
        <v>3333</v>
      </c>
      <c r="Q520" s="10"/>
      <c r="R520" s="10" t="s">
        <v>3334</v>
      </c>
      <c r="S520" s="10" t="s">
        <v>55</v>
      </c>
      <c r="T520" s="10" t="str">
        <f>VLOOKUP(G520,'Sheet 1 (2)'!$H$4:$O$536,8,FALSE)</f>
        <v/>
      </c>
      <c r="U520" s="10" t="str">
        <f t="shared" si="90"/>
        <v/>
      </c>
      <c r="V520" s="10" t="s">
        <v>3335</v>
      </c>
      <c r="W520" s="10" t="s">
        <v>55</v>
      </c>
      <c r="X520" s="10" t="str">
        <f>VLOOKUP(G520,'Sheet 1 (2)'!$H$4:$Q$536,10,FALSE)</f>
        <v/>
      </c>
      <c r="Y520" s="10" t="str">
        <f t="shared" si="91"/>
        <v/>
      </c>
      <c r="Z520" s="10" t="s">
        <v>3336</v>
      </c>
      <c r="AA520" s="10" t="s">
        <v>55</v>
      </c>
      <c r="AB520" s="10" t="str">
        <f>VLOOKUP(G520,'Sheet 1 (2)'!$H$4:$S$536,12,FALSE)</f>
        <v/>
      </c>
      <c r="AC520" s="10" t="str">
        <f t="shared" si="92"/>
        <v/>
      </c>
      <c r="AD520" s="10" t="s">
        <v>55</v>
      </c>
      <c r="AE520" s="10" t="str">
        <f>VLOOKUP(G520,'Sheet 1 (2)'!$H$4:$AF$536,25,FALSE)</f>
        <v/>
      </c>
      <c r="AF520" s="10" t="s">
        <v>87</v>
      </c>
      <c r="AG520" s="10" t="str">
        <f t="shared" si="93"/>
        <v/>
      </c>
      <c r="AH520" s="10" t="s">
        <v>55</v>
      </c>
      <c r="AI520" s="10" t="str">
        <f>VLOOKUP(G520,'Sheet 1 (2)'!$H$4:$AG$536,26,FALSE)</f>
        <v/>
      </c>
      <c r="AJ520" s="10" t="s">
        <v>52</v>
      </c>
      <c r="AK520" s="10" t="s">
        <v>55</v>
      </c>
      <c r="AL520" s="10" t="str">
        <f>VLOOKUP(G520,'Sheet 1 (2)'!$H$4:$AH$536,27,FALSE)</f>
        <v/>
      </c>
      <c r="AM520" s="10" t="s">
        <v>3337</v>
      </c>
      <c r="AN520" s="10">
        <v>1</v>
      </c>
      <c r="AO520" s="10">
        <f t="shared" si="5"/>
        <v>0</v>
      </c>
      <c r="AP520" s="11"/>
      <c r="AQ520" s="11"/>
      <c r="AR520" s="11"/>
    </row>
    <row r="521" spans="1:44" ht="15.75" customHeight="1" x14ac:dyDescent="0.2">
      <c r="A521" s="10" t="s">
        <v>2391</v>
      </c>
      <c r="B521" s="10" t="s">
        <v>987</v>
      </c>
      <c r="C521" s="10" t="s">
        <v>3322</v>
      </c>
      <c r="D521" s="10" t="s">
        <v>992</v>
      </c>
      <c r="E521" s="10" t="s">
        <v>3338</v>
      </c>
      <c r="F521" s="10" t="s">
        <v>1103</v>
      </c>
      <c r="G521" s="10" t="s">
        <v>3338</v>
      </c>
      <c r="H521" s="10" t="s">
        <v>3339</v>
      </c>
      <c r="I521" s="10" t="s">
        <v>52</v>
      </c>
      <c r="J521" s="10"/>
      <c r="K521" s="10"/>
      <c r="L521" s="10" t="s">
        <v>3324</v>
      </c>
      <c r="M521" s="10" t="s">
        <v>3340</v>
      </c>
      <c r="N521" s="10" t="s">
        <v>55</v>
      </c>
      <c r="O521" s="10" t="str">
        <f>VLOOKUP(G521,'Sheet 1 (2)'!$H$4:$M$536,6,FALSE)</f>
        <v/>
      </c>
      <c r="P521" s="10" t="s">
        <v>3341</v>
      </c>
      <c r="Q521" s="10"/>
      <c r="R521" s="10" t="s">
        <v>264</v>
      </c>
      <c r="S521" s="10" t="s">
        <v>55</v>
      </c>
      <c r="T521" s="10" t="str">
        <f>VLOOKUP(G521,'Sheet 1 (2)'!$H$4:$O$536,8,FALSE)</f>
        <v/>
      </c>
      <c r="U521" s="10" t="str">
        <f t="shared" si="90"/>
        <v/>
      </c>
      <c r="V521" s="10" t="s">
        <v>2975</v>
      </c>
      <c r="W521" s="10" t="s">
        <v>55</v>
      </c>
      <c r="X521" s="10" t="str">
        <f>VLOOKUP(G521,'Sheet 1 (2)'!$H$4:$Q$536,10,FALSE)</f>
        <v/>
      </c>
      <c r="Y521" s="10" t="str">
        <f t="shared" si="91"/>
        <v/>
      </c>
      <c r="Z521" s="10" t="s">
        <v>3342</v>
      </c>
      <c r="AA521" s="10" t="s">
        <v>55</v>
      </c>
      <c r="AB521" s="10" t="str">
        <f>VLOOKUP(G521,'Sheet 1 (2)'!$H$4:$S$536,12,FALSE)</f>
        <v/>
      </c>
      <c r="AC521" s="10" t="str">
        <f t="shared" si="92"/>
        <v/>
      </c>
      <c r="AD521" s="10" t="s">
        <v>55</v>
      </c>
      <c r="AE521" s="10" t="str">
        <f>VLOOKUP(G521,'Sheet 1 (2)'!$H$4:$AF$536,25,FALSE)</f>
        <v/>
      </c>
      <c r="AF521" s="10" t="s">
        <v>87</v>
      </c>
      <c r="AG521" s="10" t="str">
        <f t="shared" si="93"/>
        <v/>
      </c>
      <c r="AH521" s="10" t="s">
        <v>55</v>
      </c>
      <c r="AI521" s="10" t="str">
        <f>VLOOKUP(G521,'Sheet 1 (2)'!$H$4:$AG$536,26,FALSE)</f>
        <v/>
      </c>
      <c r="AJ521" s="10" t="s">
        <v>52</v>
      </c>
      <c r="AK521" s="10" t="s">
        <v>55</v>
      </c>
      <c r="AL521" s="10" t="str">
        <f>VLOOKUP(G521,'Sheet 1 (2)'!$H$4:$AH$536,27,FALSE)</f>
        <v/>
      </c>
      <c r="AM521" s="10" t="s">
        <v>3343</v>
      </c>
      <c r="AN521" s="10">
        <v>1</v>
      </c>
      <c r="AO521" s="10">
        <f t="shared" si="5"/>
        <v>0</v>
      </c>
      <c r="AP521" s="11"/>
      <c r="AQ521" s="11"/>
      <c r="AR521" s="11"/>
    </row>
    <row r="522" spans="1:44" ht="15.75" customHeight="1" x14ac:dyDescent="0.2">
      <c r="A522" s="10" t="s">
        <v>2565</v>
      </c>
      <c r="B522" s="15" t="s">
        <v>1132</v>
      </c>
      <c r="C522" s="15" t="s">
        <v>3344</v>
      </c>
      <c r="D522" s="15" t="s">
        <v>3345</v>
      </c>
      <c r="E522" s="15">
        <v>5005188</v>
      </c>
      <c r="F522" s="15" t="s">
        <v>3346</v>
      </c>
      <c r="G522" s="15" t="s">
        <v>3347</v>
      </c>
      <c r="H522" s="15" t="s">
        <v>3348</v>
      </c>
      <c r="I522" s="10" t="s">
        <v>52</v>
      </c>
      <c r="J522" s="15"/>
      <c r="K522" s="15"/>
      <c r="L522" s="15" t="s">
        <v>224</v>
      </c>
      <c r="M522" s="15" t="s">
        <v>3349</v>
      </c>
      <c r="N522" s="10"/>
      <c r="O522" s="10"/>
      <c r="P522" s="10"/>
      <c r="Q522" s="10"/>
      <c r="R522" s="15" t="s">
        <v>264</v>
      </c>
      <c r="S522" s="10"/>
      <c r="T522" s="10"/>
      <c r="U522" s="10"/>
      <c r="V522" s="15" t="s">
        <v>52</v>
      </c>
      <c r="W522" s="10"/>
      <c r="X522" s="10"/>
      <c r="Y522" s="10"/>
      <c r="Z522" s="15" t="s">
        <v>3350</v>
      </c>
      <c r="AA522" s="10"/>
      <c r="AB522" s="10"/>
      <c r="AC522" s="10"/>
      <c r="AD522" s="10"/>
      <c r="AE522" s="10"/>
      <c r="AF522" s="10"/>
      <c r="AG522" s="15" t="s">
        <v>3351</v>
      </c>
      <c r="AH522" s="10"/>
      <c r="AI522" s="10"/>
      <c r="AJ522" s="15" t="s">
        <v>52</v>
      </c>
      <c r="AK522" s="15"/>
      <c r="AL522" s="10"/>
      <c r="AM522" s="15"/>
      <c r="AN522" s="10"/>
      <c r="AO522" s="10">
        <f t="shared" si="5"/>
        <v>0</v>
      </c>
      <c r="AP522" s="11"/>
      <c r="AQ522" s="11"/>
      <c r="AR522" s="11"/>
    </row>
    <row r="523" spans="1:44" ht="15.75" customHeight="1" x14ac:dyDescent="0.2">
      <c r="A523" s="10" t="s">
        <v>2565</v>
      </c>
      <c r="B523" s="15" t="s">
        <v>1132</v>
      </c>
      <c r="C523" s="15" t="s">
        <v>3344</v>
      </c>
      <c r="D523" s="15" t="s">
        <v>3345</v>
      </c>
      <c r="E523" s="15">
        <v>5005188</v>
      </c>
      <c r="F523" s="15" t="s">
        <v>3346</v>
      </c>
      <c r="G523" s="15" t="s">
        <v>3352</v>
      </c>
      <c r="H523" s="15" t="s">
        <v>3353</v>
      </c>
      <c r="I523" s="10" t="s">
        <v>52</v>
      </c>
      <c r="J523" s="15"/>
      <c r="K523" s="15"/>
      <c r="L523" s="15" t="s">
        <v>224</v>
      </c>
      <c r="M523" s="15" t="s">
        <v>3354</v>
      </c>
      <c r="N523" s="10"/>
      <c r="O523" s="10"/>
      <c r="P523" s="10"/>
      <c r="Q523" s="10"/>
      <c r="R523" s="15" t="s">
        <v>264</v>
      </c>
      <c r="S523" s="10"/>
      <c r="T523" s="10"/>
      <c r="U523" s="10"/>
      <c r="V523" s="15" t="s">
        <v>3355</v>
      </c>
      <c r="W523" s="10"/>
      <c r="X523" s="10"/>
      <c r="Y523" s="10"/>
      <c r="Z523" s="15" t="s">
        <v>3356</v>
      </c>
      <c r="AA523" s="10"/>
      <c r="AB523" s="10"/>
      <c r="AC523" s="10"/>
      <c r="AD523" s="10"/>
      <c r="AE523" s="10"/>
      <c r="AF523" s="10"/>
      <c r="AG523" s="15" t="s">
        <v>3357</v>
      </c>
      <c r="AH523" s="10"/>
      <c r="AI523" s="10"/>
      <c r="AJ523" s="15" t="s">
        <v>52</v>
      </c>
      <c r="AK523" s="15"/>
      <c r="AL523" s="10"/>
      <c r="AM523" s="15"/>
      <c r="AN523" s="10"/>
      <c r="AO523" s="10">
        <f t="shared" si="5"/>
        <v>0</v>
      </c>
      <c r="AP523" s="11"/>
      <c r="AQ523" s="11"/>
      <c r="AR523" s="11"/>
    </row>
    <row r="524" spans="1:44" ht="15.75" customHeight="1" x14ac:dyDescent="0.2">
      <c r="A524" s="10" t="s">
        <v>2565</v>
      </c>
      <c r="B524" s="15" t="s">
        <v>1132</v>
      </c>
      <c r="C524" s="15" t="s">
        <v>3344</v>
      </c>
      <c r="D524" s="15" t="s">
        <v>3345</v>
      </c>
      <c r="E524" s="15">
        <v>5005188</v>
      </c>
      <c r="F524" s="15" t="s">
        <v>3346</v>
      </c>
      <c r="G524" s="15" t="s">
        <v>3358</v>
      </c>
      <c r="H524" s="15" t="s">
        <v>3359</v>
      </c>
      <c r="I524" s="10" t="s">
        <v>52</v>
      </c>
      <c r="J524" s="15"/>
      <c r="K524" s="15"/>
      <c r="L524" s="15" t="s">
        <v>224</v>
      </c>
      <c r="M524" s="15" t="s">
        <v>3360</v>
      </c>
      <c r="N524" s="10"/>
      <c r="O524" s="10"/>
      <c r="P524" s="10"/>
      <c r="Q524" s="10"/>
      <c r="R524" s="15" t="s">
        <v>264</v>
      </c>
      <c r="S524" s="10"/>
      <c r="T524" s="10"/>
      <c r="U524" s="10"/>
      <c r="V524" s="15" t="s">
        <v>3361</v>
      </c>
      <c r="W524" s="10"/>
      <c r="X524" s="10"/>
      <c r="Y524" s="10"/>
      <c r="Z524" s="15" t="s">
        <v>3362</v>
      </c>
      <c r="AA524" s="10"/>
      <c r="AB524" s="10"/>
      <c r="AC524" s="10"/>
      <c r="AD524" s="10"/>
      <c r="AE524" s="10"/>
      <c r="AF524" s="10"/>
      <c r="AG524" s="15" t="s">
        <v>3363</v>
      </c>
      <c r="AH524" s="10"/>
      <c r="AI524" s="10"/>
      <c r="AJ524" s="15" t="s">
        <v>52</v>
      </c>
      <c r="AK524" s="15"/>
      <c r="AL524" s="10"/>
      <c r="AM524" s="15"/>
      <c r="AN524" s="10"/>
      <c r="AO524" s="10">
        <f t="shared" si="5"/>
        <v>0</v>
      </c>
      <c r="AP524" s="11"/>
      <c r="AQ524" s="11"/>
      <c r="AR524" s="11"/>
    </row>
    <row r="525" spans="1:44" ht="15.75" customHeight="1" x14ac:dyDescent="0.2">
      <c r="A525" s="10" t="s">
        <v>2565</v>
      </c>
      <c r="B525" s="15" t="s">
        <v>1132</v>
      </c>
      <c r="C525" s="15" t="s">
        <v>3344</v>
      </c>
      <c r="D525" s="15" t="s">
        <v>3345</v>
      </c>
      <c r="E525" s="15">
        <v>5005926</v>
      </c>
      <c r="F525" s="15" t="s">
        <v>3364</v>
      </c>
      <c r="G525" s="15" t="s">
        <v>3365</v>
      </c>
      <c r="H525" s="15" t="s">
        <v>3366</v>
      </c>
      <c r="I525" s="10" t="s">
        <v>52</v>
      </c>
      <c r="J525" s="15"/>
      <c r="K525" s="15"/>
      <c r="L525" s="15" t="s">
        <v>224</v>
      </c>
      <c r="M525" s="15" t="s">
        <v>3367</v>
      </c>
      <c r="N525" s="10"/>
      <c r="O525" s="10"/>
      <c r="P525" s="10"/>
      <c r="Q525" s="10"/>
      <c r="R525" s="15" t="s">
        <v>264</v>
      </c>
      <c r="S525" s="10"/>
      <c r="T525" s="10"/>
      <c r="U525" s="10"/>
      <c r="V525" s="15" t="s">
        <v>3368</v>
      </c>
      <c r="W525" s="10"/>
      <c r="X525" s="10"/>
      <c r="Y525" s="10"/>
      <c r="Z525" s="15" t="s">
        <v>3369</v>
      </c>
      <c r="AA525" s="10"/>
      <c r="AB525" s="10"/>
      <c r="AC525" s="10"/>
      <c r="AD525" s="10"/>
      <c r="AE525" s="10"/>
      <c r="AF525" s="10"/>
      <c r="AG525" s="15" t="s">
        <v>3357</v>
      </c>
      <c r="AH525" s="10"/>
      <c r="AI525" s="10"/>
      <c r="AJ525" s="15" t="s">
        <v>52</v>
      </c>
      <c r="AK525" s="15"/>
      <c r="AL525" s="10"/>
      <c r="AM525" s="15"/>
      <c r="AN525" s="10"/>
      <c r="AO525" s="10">
        <f t="shared" si="5"/>
        <v>0</v>
      </c>
      <c r="AP525" s="11"/>
      <c r="AQ525" s="11"/>
      <c r="AR525" s="11"/>
    </row>
    <row r="526" spans="1:44" ht="15.75" customHeight="1" x14ac:dyDescent="0.2">
      <c r="A526" s="10" t="s">
        <v>2565</v>
      </c>
      <c r="B526" s="15" t="s">
        <v>1132</v>
      </c>
      <c r="C526" s="15" t="s">
        <v>3344</v>
      </c>
      <c r="D526" s="15" t="s">
        <v>3345</v>
      </c>
      <c r="E526" s="15">
        <v>5005926</v>
      </c>
      <c r="F526" s="15" t="s">
        <v>3370</v>
      </c>
      <c r="G526" s="15" t="s">
        <v>3371</v>
      </c>
      <c r="H526" s="15" t="s">
        <v>3372</v>
      </c>
      <c r="I526" s="10" t="s">
        <v>52</v>
      </c>
      <c r="J526" s="15"/>
      <c r="K526" s="15"/>
      <c r="L526" s="15" t="s">
        <v>224</v>
      </c>
      <c r="M526" s="15" t="s">
        <v>3373</v>
      </c>
      <c r="N526" s="10"/>
      <c r="O526" s="10"/>
      <c r="P526" s="10"/>
      <c r="Q526" s="10"/>
      <c r="R526" s="15" t="s">
        <v>264</v>
      </c>
      <c r="S526" s="10"/>
      <c r="T526" s="10"/>
      <c r="U526" s="10"/>
      <c r="V526" s="15"/>
      <c r="W526" s="10"/>
      <c r="X526" s="10"/>
      <c r="Y526" s="10"/>
      <c r="Z526" s="15" t="s">
        <v>3374</v>
      </c>
      <c r="AA526" s="10"/>
      <c r="AB526" s="10"/>
      <c r="AC526" s="10"/>
      <c r="AD526" s="10"/>
      <c r="AE526" s="10"/>
      <c r="AF526" s="10"/>
      <c r="AG526" s="15" t="s">
        <v>3357</v>
      </c>
      <c r="AH526" s="10"/>
      <c r="AI526" s="10"/>
      <c r="AJ526" s="15" t="s">
        <v>52</v>
      </c>
      <c r="AK526" s="15" t="s">
        <v>3375</v>
      </c>
      <c r="AL526" s="10"/>
      <c r="AM526" s="15" t="s">
        <v>3375</v>
      </c>
      <c r="AN526" s="10"/>
      <c r="AO526" s="10">
        <f t="shared" si="5"/>
        <v>0</v>
      </c>
      <c r="AP526" s="11"/>
      <c r="AQ526" s="11"/>
      <c r="AR526" s="11"/>
    </row>
    <row r="527" spans="1:44" ht="15.75" customHeight="1" x14ac:dyDescent="0.2">
      <c r="A527" s="10" t="s">
        <v>2565</v>
      </c>
      <c r="B527" s="15" t="s">
        <v>1132</v>
      </c>
      <c r="C527" s="15" t="s">
        <v>3344</v>
      </c>
      <c r="D527" s="15" t="s">
        <v>3345</v>
      </c>
      <c r="E527" s="15">
        <v>5005926</v>
      </c>
      <c r="F527" s="15" t="s">
        <v>3370</v>
      </c>
      <c r="G527" s="15">
        <v>5005926</v>
      </c>
      <c r="H527" s="15" t="s">
        <v>3376</v>
      </c>
      <c r="I527" s="10" t="s">
        <v>52</v>
      </c>
      <c r="J527" s="15"/>
      <c r="K527" s="15"/>
      <c r="L527" s="15" t="s">
        <v>224</v>
      </c>
      <c r="M527" s="15" t="s">
        <v>3377</v>
      </c>
      <c r="N527" s="10"/>
      <c r="O527" s="10"/>
      <c r="P527" s="10"/>
      <c r="Q527" s="10"/>
      <c r="R527" s="15" t="s">
        <v>264</v>
      </c>
      <c r="S527" s="10"/>
      <c r="T527" s="10"/>
      <c r="U527" s="10"/>
      <c r="V527" s="15"/>
      <c r="W527" s="10"/>
      <c r="X527" s="10"/>
      <c r="Y527" s="10"/>
      <c r="Z527" s="15" t="s">
        <v>3378</v>
      </c>
      <c r="AA527" s="10"/>
      <c r="AB527" s="10"/>
      <c r="AC527" s="10"/>
      <c r="AD527" s="10"/>
      <c r="AE527" s="10"/>
      <c r="AF527" s="10"/>
      <c r="AG527" s="15" t="s">
        <v>3357</v>
      </c>
      <c r="AH527" s="10"/>
      <c r="AI527" s="10"/>
      <c r="AJ527" s="15" t="s">
        <v>52</v>
      </c>
      <c r="AK527" s="15"/>
      <c r="AL527" s="10"/>
      <c r="AM527" s="15"/>
      <c r="AN527" s="10"/>
      <c r="AO527" s="10">
        <f t="shared" si="5"/>
        <v>0</v>
      </c>
      <c r="AP527" s="11"/>
      <c r="AQ527" s="11"/>
      <c r="AR527" s="11"/>
    </row>
    <row r="528" spans="1:44" ht="15.75" customHeight="1" x14ac:dyDescent="0.2">
      <c r="A528" s="10" t="s">
        <v>2565</v>
      </c>
      <c r="B528" s="15" t="s">
        <v>1132</v>
      </c>
      <c r="C528" s="15" t="s">
        <v>3379</v>
      </c>
      <c r="D528" s="15" t="s">
        <v>1146</v>
      </c>
      <c r="E528" s="15" t="s">
        <v>3380</v>
      </c>
      <c r="F528" s="15" t="s">
        <v>3381</v>
      </c>
      <c r="G528" s="15" t="s">
        <v>3380</v>
      </c>
      <c r="H528" s="15" t="s">
        <v>3382</v>
      </c>
      <c r="I528" s="10" t="s">
        <v>82</v>
      </c>
      <c r="J528" s="15"/>
      <c r="K528" s="15"/>
      <c r="L528" s="15" t="s">
        <v>1632</v>
      </c>
      <c r="M528" s="15" t="s">
        <v>3383</v>
      </c>
      <c r="N528" s="10"/>
      <c r="O528" s="10"/>
      <c r="P528" s="10"/>
      <c r="Q528" s="10"/>
      <c r="R528" s="15" t="s">
        <v>264</v>
      </c>
      <c r="S528" s="10"/>
      <c r="T528" s="10"/>
      <c r="U528" s="10"/>
      <c r="V528" s="15" t="s">
        <v>52</v>
      </c>
      <c r="W528" s="10"/>
      <c r="X528" s="10"/>
      <c r="Y528" s="10"/>
      <c r="Z528" s="15" t="s">
        <v>3384</v>
      </c>
      <c r="AA528" s="10"/>
      <c r="AB528" s="10"/>
      <c r="AC528" s="10"/>
      <c r="AD528" s="10"/>
      <c r="AE528" s="10"/>
      <c r="AF528" s="10"/>
      <c r="AG528" s="15" t="s">
        <v>3357</v>
      </c>
      <c r="AH528" s="10"/>
      <c r="AI528" s="10"/>
      <c r="AJ528" s="15" t="s">
        <v>52</v>
      </c>
      <c r="AK528" s="15"/>
      <c r="AL528" s="10"/>
      <c r="AM528" s="15"/>
      <c r="AN528" s="10"/>
      <c r="AO528" s="10">
        <f t="shared" si="5"/>
        <v>0</v>
      </c>
      <c r="AP528" s="11"/>
      <c r="AQ528" s="11"/>
      <c r="AR528" s="11"/>
    </row>
    <row r="529" spans="1:44" ht="15.75" customHeight="1" x14ac:dyDescent="0.2">
      <c r="A529" s="10" t="s">
        <v>2565</v>
      </c>
      <c r="B529" s="15" t="s">
        <v>1132</v>
      </c>
      <c r="C529" s="15" t="s">
        <v>3379</v>
      </c>
      <c r="D529" s="15" t="s">
        <v>1146</v>
      </c>
      <c r="E529" s="15" t="s">
        <v>3380</v>
      </c>
      <c r="F529" s="15" t="s">
        <v>3381</v>
      </c>
      <c r="G529" s="15" t="s">
        <v>3385</v>
      </c>
      <c r="H529" s="15" t="s">
        <v>3386</v>
      </c>
      <c r="I529" s="10" t="s">
        <v>52</v>
      </c>
      <c r="J529" s="15"/>
      <c r="K529" s="15"/>
      <c r="L529" s="15" t="s">
        <v>1632</v>
      </c>
      <c r="M529" s="15" t="s">
        <v>3387</v>
      </c>
      <c r="N529" s="10"/>
      <c r="O529" s="10"/>
      <c r="P529" s="10"/>
      <c r="Q529" s="10"/>
      <c r="R529" s="15" t="s">
        <v>264</v>
      </c>
      <c r="S529" s="10"/>
      <c r="T529" s="10"/>
      <c r="U529" s="10"/>
      <c r="V529" s="15" t="s">
        <v>52</v>
      </c>
      <c r="W529" s="10"/>
      <c r="X529" s="10"/>
      <c r="Y529" s="10"/>
      <c r="Z529" s="15" t="s">
        <v>3384</v>
      </c>
      <c r="AA529" s="10"/>
      <c r="AB529" s="10"/>
      <c r="AC529" s="10"/>
      <c r="AD529" s="10"/>
      <c r="AE529" s="10"/>
      <c r="AF529" s="10"/>
      <c r="AG529" s="15" t="s">
        <v>3388</v>
      </c>
      <c r="AH529" s="10"/>
      <c r="AI529" s="10"/>
      <c r="AJ529" s="15" t="s">
        <v>52</v>
      </c>
      <c r="AK529" s="15"/>
      <c r="AL529" s="10"/>
      <c r="AM529" s="15"/>
      <c r="AN529" s="10"/>
      <c r="AO529" s="10">
        <f t="shared" si="5"/>
        <v>0</v>
      </c>
      <c r="AP529" s="11"/>
      <c r="AQ529" s="11"/>
      <c r="AR529" s="11"/>
    </row>
    <row r="530" spans="1:44" ht="15.75" customHeight="1" x14ac:dyDescent="0.2">
      <c r="A530" s="10" t="s">
        <v>2565</v>
      </c>
      <c r="B530" s="15" t="s">
        <v>1132</v>
      </c>
      <c r="C530" s="15" t="s">
        <v>3379</v>
      </c>
      <c r="D530" s="15" t="s">
        <v>1146</v>
      </c>
      <c r="E530" s="15" t="s">
        <v>3380</v>
      </c>
      <c r="F530" s="15" t="s">
        <v>3381</v>
      </c>
      <c r="G530" s="15" t="s">
        <v>3389</v>
      </c>
      <c r="H530" s="15" t="s">
        <v>3390</v>
      </c>
      <c r="I530" s="10" t="s">
        <v>52</v>
      </c>
      <c r="J530" s="15"/>
      <c r="K530" s="15"/>
      <c r="L530" s="15" t="s">
        <v>1632</v>
      </c>
      <c r="M530" s="15" t="s">
        <v>3391</v>
      </c>
      <c r="N530" s="10"/>
      <c r="O530" s="10"/>
      <c r="P530" s="10"/>
      <c r="Q530" s="10"/>
      <c r="R530" s="15" t="s">
        <v>264</v>
      </c>
      <c r="S530" s="10"/>
      <c r="T530" s="10"/>
      <c r="U530" s="10"/>
      <c r="V530" s="15" t="s">
        <v>52</v>
      </c>
      <c r="W530" s="10"/>
      <c r="X530" s="10"/>
      <c r="Y530" s="10"/>
      <c r="Z530" s="15" t="s">
        <v>3392</v>
      </c>
      <c r="AA530" s="10"/>
      <c r="AB530" s="10"/>
      <c r="AC530" s="10"/>
      <c r="AD530" s="10"/>
      <c r="AE530" s="10"/>
      <c r="AF530" s="10"/>
      <c r="AG530" s="15" t="s">
        <v>3393</v>
      </c>
      <c r="AH530" s="10"/>
      <c r="AI530" s="10"/>
      <c r="AJ530" s="15" t="s">
        <v>52</v>
      </c>
      <c r="AK530" s="15"/>
      <c r="AL530" s="10"/>
      <c r="AM530" s="15"/>
      <c r="AN530" s="10"/>
      <c r="AO530" s="10">
        <f t="shared" si="5"/>
        <v>0</v>
      </c>
      <c r="AP530" s="11"/>
      <c r="AQ530" s="11"/>
      <c r="AR530" s="11"/>
    </row>
    <row r="531" spans="1:44" ht="15.75" customHeight="1" x14ac:dyDescent="0.2">
      <c r="A531" s="10" t="s">
        <v>2565</v>
      </c>
      <c r="B531" s="15" t="s">
        <v>1132</v>
      </c>
      <c r="C531" s="15" t="s">
        <v>3379</v>
      </c>
      <c r="D531" s="15" t="s">
        <v>1146</v>
      </c>
      <c r="E531" s="15" t="s">
        <v>3380</v>
      </c>
      <c r="F531" s="15" t="s">
        <v>3381</v>
      </c>
      <c r="G531" s="15" t="s">
        <v>3394</v>
      </c>
      <c r="H531" s="15" t="s">
        <v>3395</v>
      </c>
      <c r="I531" s="10" t="s">
        <v>52</v>
      </c>
      <c r="J531" s="15"/>
      <c r="K531" s="15"/>
      <c r="L531" s="15" t="s">
        <v>1632</v>
      </c>
      <c r="M531" s="15" t="s">
        <v>3396</v>
      </c>
      <c r="N531" s="10"/>
      <c r="O531" s="10"/>
      <c r="P531" s="10"/>
      <c r="Q531" s="10"/>
      <c r="R531" s="15" t="s">
        <v>264</v>
      </c>
      <c r="S531" s="10"/>
      <c r="T531" s="10"/>
      <c r="U531" s="10"/>
      <c r="V531" s="15" t="s">
        <v>52</v>
      </c>
      <c r="W531" s="10"/>
      <c r="X531" s="10"/>
      <c r="Y531" s="10"/>
      <c r="Z531" s="15" t="s">
        <v>3397</v>
      </c>
      <c r="AA531" s="10"/>
      <c r="AB531" s="10"/>
      <c r="AC531" s="10"/>
      <c r="AD531" s="10"/>
      <c r="AE531" s="10"/>
      <c r="AF531" s="10"/>
      <c r="AG531" s="15" t="s">
        <v>3398</v>
      </c>
      <c r="AH531" s="10"/>
      <c r="AI531" s="10"/>
      <c r="AJ531" s="15" t="s">
        <v>52</v>
      </c>
      <c r="AK531" s="15" t="s">
        <v>3375</v>
      </c>
      <c r="AL531" s="10"/>
      <c r="AM531" s="15" t="s">
        <v>3375</v>
      </c>
      <c r="AN531" s="10"/>
      <c r="AO531" s="10">
        <f t="shared" si="5"/>
        <v>0</v>
      </c>
      <c r="AP531" s="11"/>
      <c r="AQ531" s="11"/>
      <c r="AR531" s="11"/>
    </row>
    <row r="532" spans="1:44" ht="15.75" customHeight="1" x14ac:dyDescent="0.2">
      <c r="A532" s="10" t="s">
        <v>2565</v>
      </c>
      <c r="B532" s="15" t="s">
        <v>1132</v>
      </c>
      <c r="C532" s="15" t="s">
        <v>3379</v>
      </c>
      <c r="D532" s="15" t="s">
        <v>1146</v>
      </c>
      <c r="E532" s="15" t="s">
        <v>3380</v>
      </c>
      <c r="F532" s="15" t="s">
        <v>3381</v>
      </c>
      <c r="G532" s="15" t="s">
        <v>3399</v>
      </c>
      <c r="H532" s="15" t="s">
        <v>3400</v>
      </c>
      <c r="I532" s="10" t="s">
        <v>52</v>
      </c>
      <c r="J532" s="15"/>
      <c r="K532" s="15"/>
      <c r="L532" s="15" t="s">
        <v>1632</v>
      </c>
      <c r="M532" s="15" t="s">
        <v>3401</v>
      </c>
      <c r="N532" s="10"/>
      <c r="O532" s="10"/>
      <c r="P532" s="10"/>
      <c r="Q532" s="10"/>
      <c r="R532" s="15" t="s">
        <v>264</v>
      </c>
      <c r="S532" s="10"/>
      <c r="T532" s="10"/>
      <c r="U532" s="10"/>
      <c r="V532" s="15" t="s">
        <v>52</v>
      </c>
      <c r="W532" s="10"/>
      <c r="X532" s="10"/>
      <c r="Y532" s="10"/>
      <c r="Z532" s="15" t="s">
        <v>3402</v>
      </c>
      <c r="AA532" s="10"/>
      <c r="AB532" s="10"/>
      <c r="AC532" s="10"/>
      <c r="AD532" s="10"/>
      <c r="AE532" s="10"/>
      <c r="AF532" s="10"/>
      <c r="AG532" s="15" t="s">
        <v>3398</v>
      </c>
      <c r="AH532" s="10"/>
      <c r="AI532" s="10"/>
      <c r="AJ532" s="15" t="s">
        <v>52</v>
      </c>
      <c r="AK532" s="15"/>
      <c r="AL532" s="10"/>
      <c r="AM532" s="15"/>
      <c r="AN532" s="10"/>
      <c r="AO532" s="10">
        <f t="shared" si="5"/>
        <v>0</v>
      </c>
      <c r="AP532" s="11"/>
      <c r="AQ532" s="11"/>
      <c r="AR532" s="11"/>
    </row>
    <row r="533" spans="1:44" ht="15.75" customHeight="1" x14ac:dyDescent="0.2">
      <c r="A533" s="10" t="s">
        <v>2565</v>
      </c>
      <c r="B533" s="15" t="s">
        <v>1132</v>
      </c>
      <c r="C533" s="15" t="s">
        <v>3379</v>
      </c>
      <c r="D533" s="15" t="s">
        <v>1146</v>
      </c>
      <c r="E533" s="15">
        <v>5005927</v>
      </c>
      <c r="F533" s="15" t="s">
        <v>3403</v>
      </c>
      <c r="G533" s="15" t="s">
        <v>3404</v>
      </c>
      <c r="H533" s="15" t="s">
        <v>3405</v>
      </c>
      <c r="I533" s="10" t="s">
        <v>52</v>
      </c>
      <c r="J533" s="15"/>
      <c r="K533" s="15"/>
      <c r="L533" s="15" t="s">
        <v>1632</v>
      </c>
      <c r="M533" s="15" t="s">
        <v>3406</v>
      </c>
      <c r="N533" s="10"/>
      <c r="O533" s="10"/>
      <c r="P533" s="10"/>
      <c r="Q533" s="10"/>
      <c r="R533" s="15" t="s">
        <v>264</v>
      </c>
      <c r="S533" s="10"/>
      <c r="T533" s="10"/>
      <c r="U533" s="10"/>
      <c r="V533" s="15" t="s">
        <v>3407</v>
      </c>
      <c r="W533" s="10"/>
      <c r="X533" s="10"/>
      <c r="Y533" s="10"/>
      <c r="Z533" s="15" t="s">
        <v>3408</v>
      </c>
      <c r="AA533" s="10"/>
      <c r="AB533" s="10"/>
      <c r="AC533" s="10"/>
      <c r="AD533" s="10"/>
      <c r="AE533" s="10"/>
      <c r="AF533" s="10"/>
      <c r="AG533" s="15" t="s">
        <v>3398</v>
      </c>
      <c r="AH533" s="10"/>
      <c r="AI533" s="10"/>
      <c r="AJ533" s="15" t="s">
        <v>52</v>
      </c>
      <c r="AK533" s="15"/>
      <c r="AL533" s="10"/>
      <c r="AM533" s="15"/>
      <c r="AN533" s="10"/>
      <c r="AO533" s="10">
        <f t="shared" si="5"/>
        <v>0</v>
      </c>
      <c r="AP533" s="11"/>
      <c r="AQ533" s="11"/>
      <c r="AR533" s="11"/>
    </row>
    <row r="534" spans="1:44" ht="15.75" customHeight="1" x14ac:dyDescent="0.2">
      <c r="A534" s="10" t="s">
        <v>2565</v>
      </c>
      <c r="B534" s="15" t="s">
        <v>1132</v>
      </c>
      <c r="C534" s="15" t="s">
        <v>3379</v>
      </c>
      <c r="D534" s="15" t="s">
        <v>1146</v>
      </c>
      <c r="E534" s="15">
        <v>5005927</v>
      </c>
      <c r="F534" s="15" t="s">
        <v>3403</v>
      </c>
      <c r="G534" s="15" t="s">
        <v>3409</v>
      </c>
      <c r="H534" s="15" t="s">
        <v>3410</v>
      </c>
      <c r="I534" s="10" t="s">
        <v>82</v>
      </c>
      <c r="J534" s="15"/>
      <c r="K534" s="15"/>
      <c r="L534" s="15" t="s">
        <v>1632</v>
      </c>
      <c r="M534" s="15" t="s">
        <v>3411</v>
      </c>
      <c r="N534" s="10"/>
      <c r="O534" s="10"/>
      <c r="P534" s="10"/>
      <c r="Q534" s="10"/>
      <c r="R534" s="15" t="s">
        <v>264</v>
      </c>
      <c r="S534" s="10"/>
      <c r="T534" s="10"/>
      <c r="U534" s="10"/>
      <c r="V534" s="15" t="s">
        <v>3407</v>
      </c>
      <c r="W534" s="10"/>
      <c r="X534" s="10"/>
      <c r="Y534" s="10"/>
      <c r="Z534" s="15" t="s">
        <v>3412</v>
      </c>
      <c r="AA534" s="10"/>
      <c r="AB534" s="10"/>
      <c r="AC534" s="10"/>
      <c r="AD534" s="10"/>
      <c r="AE534" s="10"/>
      <c r="AF534" s="10"/>
      <c r="AG534" s="15" t="s">
        <v>3398</v>
      </c>
      <c r="AH534" s="10"/>
      <c r="AI534" s="10"/>
      <c r="AJ534" s="15" t="s">
        <v>52</v>
      </c>
      <c r="AK534" s="15"/>
      <c r="AL534" s="10"/>
      <c r="AM534" s="15"/>
      <c r="AN534" s="10"/>
      <c r="AO534" s="10">
        <f t="shared" si="5"/>
        <v>0</v>
      </c>
      <c r="AP534" s="11"/>
      <c r="AQ534" s="11"/>
      <c r="AR534" s="11"/>
    </row>
    <row r="535" spans="1:44" ht="15.75" customHeight="1" x14ac:dyDescent="0.2">
      <c r="A535" s="10" t="s">
        <v>2565</v>
      </c>
      <c r="B535" s="15" t="s">
        <v>1132</v>
      </c>
      <c r="C535" s="15" t="s">
        <v>3413</v>
      </c>
      <c r="D535" s="15" t="s">
        <v>1134</v>
      </c>
      <c r="E535" s="15" t="s">
        <v>3414</v>
      </c>
      <c r="F535" s="15" t="s">
        <v>3415</v>
      </c>
      <c r="G535" s="15" t="s">
        <v>3414</v>
      </c>
      <c r="H535" s="15" t="s">
        <v>3416</v>
      </c>
      <c r="I535" s="10" t="s">
        <v>82</v>
      </c>
      <c r="J535" s="15"/>
      <c r="K535" s="15"/>
      <c r="L535" s="15" t="s">
        <v>1632</v>
      </c>
      <c r="M535" s="15" t="s">
        <v>3411</v>
      </c>
      <c r="N535" s="10"/>
      <c r="O535" s="10"/>
      <c r="P535" s="10"/>
      <c r="Q535" s="10"/>
      <c r="R535" s="15" t="s">
        <v>264</v>
      </c>
      <c r="S535" s="10"/>
      <c r="T535" s="10"/>
      <c r="U535" s="10"/>
      <c r="V535" s="15" t="s">
        <v>3214</v>
      </c>
      <c r="W535" s="10"/>
      <c r="X535" s="10"/>
      <c r="Y535" s="10"/>
      <c r="Z535" s="15" t="s">
        <v>3417</v>
      </c>
      <c r="AA535" s="10"/>
      <c r="AB535" s="10"/>
      <c r="AC535" s="10"/>
      <c r="AD535" s="10"/>
      <c r="AE535" s="10"/>
      <c r="AF535" s="10"/>
      <c r="AG535" s="15" t="s">
        <v>3418</v>
      </c>
      <c r="AH535" s="10"/>
      <c r="AI535" s="10"/>
      <c r="AJ535" s="15" t="s">
        <v>52</v>
      </c>
      <c r="AK535" s="15"/>
      <c r="AL535" s="10"/>
      <c r="AM535" s="15"/>
      <c r="AN535" s="10"/>
      <c r="AO535" s="10">
        <f t="shared" si="5"/>
        <v>0</v>
      </c>
      <c r="AP535" s="11"/>
      <c r="AQ535" s="11"/>
      <c r="AR535" s="11"/>
    </row>
    <row r="536" spans="1:44" ht="15.75" customHeight="1" x14ac:dyDescent="0.2">
      <c r="A536" s="10" t="s">
        <v>2565</v>
      </c>
      <c r="B536" s="15" t="s">
        <v>1132</v>
      </c>
      <c r="C536" s="15" t="s">
        <v>3413</v>
      </c>
      <c r="D536" s="15" t="s">
        <v>1134</v>
      </c>
      <c r="E536" s="15" t="s">
        <v>3414</v>
      </c>
      <c r="F536" s="15" t="s">
        <v>3415</v>
      </c>
      <c r="G536" s="15" t="s">
        <v>3419</v>
      </c>
      <c r="H536" s="15" t="s">
        <v>3420</v>
      </c>
      <c r="I536" s="10" t="s">
        <v>52</v>
      </c>
      <c r="J536" s="15"/>
      <c r="K536" s="15"/>
      <c r="L536" s="15" t="s">
        <v>1632</v>
      </c>
      <c r="M536" s="15" t="s">
        <v>3411</v>
      </c>
      <c r="N536" s="10"/>
      <c r="O536" s="10"/>
      <c r="P536" s="10"/>
      <c r="Q536" s="10"/>
      <c r="R536" s="15" t="s">
        <v>264</v>
      </c>
      <c r="S536" s="10"/>
      <c r="T536" s="10"/>
      <c r="U536" s="10"/>
      <c r="V536" s="15" t="s">
        <v>3214</v>
      </c>
      <c r="W536" s="10"/>
      <c r="X536" s="10"/>
      <c r="Y536" s="10"/>
      <c r="Z536" s="15" t="s">
        <v>3421</v>
      </c>
      <c r="AA536" s="10"/>
      <c r="AB536" s="10"/>
      <c r="AC536" s="10"/>
      <c r="AD536" s="10"/>
      <c r="AE536" s="10"/>
      <c r="AF536" s="10"/>
      <c r="AG536" s="15" t="s">
        <v>3418</v>
      </c>
      <c r="AH536" s="10"/>
      <c r="AI536" s="10"/>
      <c r="AJ536" s="15" t="s">
        <v>52</v>
      </c>
      <c r="AK536" s="15"/>
      <c r="AL536" s="10"/>
      <c r="AM536" s="15"/>
      <c r="AN536" s="10"/>
      <c r="AO536" s="10">
        <f t="shared" si="5"/>
        <v>0</v>
      </c>
      <c r="AP536" s="11"/>
      <c r="AQ536" s="11"/>
      <c r="AR536" s="11"/>
    </row>
    <row r="537" spans="1:44" ht="15.75" customHeight="1" x14ac:dyDescent="0.2">
      <c r="A537" s="10" t="s">
        <v>2565</v>
      </c>
      <c r="B537" s="15" t="s">
        <v>1132</v>
      </c>
      <c r="C537" s="15" t="s">
        <v>3413</v>
      </c>
      <c r="D537" s="15" t="s">
        <v>1134</v>
      </c>
      <c r="E537" s="15" t="s">
        <v>3414</v>
      </c>
      <c r="F537" s="15" t="s">
        <v>3415</v>
      </c>
      <c r="G537" s="15" t="s">
        <v>3422</v>
      </c>
      <c r="H537" s="15" t="s">
        <v>3423</v>
      </c>
      <c r="I537" s="10" t="s">
        <v>52</v>
      </c>
      <c r="J537" s="15"/>
      <c r="K537" s="15"/>
      <c r="L537" s="15" t="s">
        <v>1632</v>
      </c>
      <c r="M537" s="15" t="s">
        <v>3411</v>
      </c>
      <c r="N537" s="10"/>
      <c r="O537" s="10"/>
      <c r="P537" s="10"/>
      <c r="Q537" s="10"/>
      <c r="R537" s="15" t="s">
        <v>264</v>
      </c>
      <c r="S537" s="10"/>
      <c r="T537" s="10"/>
      <c r="U537" s="10"/>
      <c r="V537" s="15" t="s">
        <v>3214</v>
      </c>
      <c r="W537" s="10"/>
      <c r="X537" s="10"/>
      <c r="Y537" s="10"/>
      <c r="Z537" s="15" t="s">
        <v>3424</v>
      </c>
      <c r="AA537" s="10"/>
      <c r="AB537" s="10"/>
      <c r="AC537" s="10"/>
      <c r="AD537" s="10"/>
      <c r="AE537" s="10"/>
      <c r="AF537" s="10"/>
      <c r="AG537" s="15" t="s">
        <v>3418</v>
      </c>
      <c r="AH537" s="10"/>
      <c r="AI537" s="10"/>
      <c r="AJ537" s="15" t="s">
        <v>52</v>
      </c>
      <c r="AK537" s="15"/>
      <c r="AL537" s="10"/>
      <c r="AM537" s="15"/>
      <c r="AN537" s="10"/>
      <c r="AO537" s="10">
        <f t="shared" si="5"/>
        <v>0</v>
      </c>
      <c r="AP537" s="11"/>
      <c r="AQ537" s="11"/>
      <c r="AR537" s="11"/>
    </row>
    <row r="538" spans="1:44" ht="15.75" customHeight="1" x14ac:dyDescent="0.2">
      <c r="A538" s="10" t="s">
        <v>2565</v>
      </c>
      <c r="B538" s="15" t="s">
        <v>1132</v>
      </c>
      <c r="C538" s="15" t="s">
        <v>3413</v>
      </c>
      <c r="D538" s="15" t="s">
        <v>1134</v>
      </c>
      <c r="E538" s="15" t="s">
        <v>3425</v>
      </c>
      <c r="F538" s="15" t="s">
        <v>3426</v>
      </c>
      <c r="G538" s="15" t="s">
        <v>3425</v>
      </c>
      <c r="H538" s="15" t="s">
        <v>3427</v>
      </c>
      <c r="I538" s="10" t="s">
        <v>82</v>
      </c>
      <c r="J538" s="15"/>
      <c r="K538" s="15"/>
      <c r="L538" s="15" t="s">
        <v>1632</v>
      </c>
      <c r="M538" s="15" t="s">
        <v>3428</v>
      </c>
      <c r="N538" s="10"/>
      <c r="O538" s="10"/>
      <c r="P538" s="10"/>
      <c r="Q538" s="10"/>
      <c r="R538" s="15" t="s">
        <v>3429</v>
      </c>
      <c r="S538" s="10"/>
      <c r="T538" s="10"/>
      <c r="U538" s="10"/>
      <c r="V538" s="15"/>
      <c r="W538" s="10"/>
      <c r="X538" s="10"/>
      <c r="Y538" s="10"/>
      <c r="Z538" s="15" t="s">
        <v>3430</v>
      </c>
      <c r="AA538" s="10"/>
      <c r="AB538" s="10"/>
      <c r="AC538" s="10"/>
      <c r="AD538" s="10"/>
      <c r="AE538" s="10"/>
      <c r="AF538" s="10"/>
      <c r="AG538" s="15" t="s">
        <v>3431</v>
      </c>
      <c r="AH538" s="10"/>
      <c r="AI538" s="10"/>
      <c r="AJ538" s="15" t="s">
        <v>52</v>
      </c>
      <c r="AK538" s="15" t="s">
        <v>3432</v>
      </c>
      <c r="AL538" s="10"/>
      <c r="AM538" s="15" t="s">
        <v>3432</v>
      </c>
      <c r="AN538" s="10"/>
      <c r="AO538" s="10">
        <f t="shared" si="5"/>
        <v>0</v>
      </c>
      <c r="AP538" s="11"/>
      <c r="AQ538" s="11"/>
      <c r="AR538" s="11"/>
    </row>
    <row r="539" spans="1:44" ht="15.75" customHeight="1" x14ac:dyDescent="0.2">
      <c r="A539" s="10" t="s">
        <v>2565</v>
      </c>
      <c r="B539" s="15" t="s">
        <v>1132</v>
      </c>
      <c r="C539" s="15" t="s">
        <v>3433</v>
      </c>
      <c r="D539" s="15" t="s">
        <v>1137</v>
      </c>
      <c r="E539" s="15" t="s">
        <v>3434</v>
      </c>
      <c r="F539" s="15" t="s">
        <v>3435</v>
      </c>
      <c r="G539" s="15" t="s">
        <v>3434</v>
      </c>
      <c r="H539" s="15" t="s">
        <v>3436</v>
      </c>
      <c r="I539" s="10" t="s">
        <v>82</v>
      </c>
      <c r="J539" s="15"/>
      <c r="K539" s="15"/>
      <c r="L539" s="15" t="s">
        <v>493</v>
      </c>
      <c r="M539" s="15" t="s">
        <v>3437</v>
      </c>
      <c r="N539" s="10"/>
      <c r="O539" s="10"/>
      <c r="P539" s="10"/>
      <c r="Q539" s="10"/>
      <c r="R539" s="15" t="s">
        <v>264</v>
      </c>
      <c r="S539" s="10"/>
      <c r="T539" s="10"/>
      <c r="U539" s="10"/>
      <c r="V539" s="15"/>
      <c r="W539" s="10"/>
      <c r="X539" s="10"/>
      <c r="Y539" s="10"/>
      <c r="Z539" s="15" t="s">
        <v>3438</v>
      </c>
      <c r="AA539" s="10"/>
      <c r="AB539" s="10"/>
      <c r="AC539" s="10"/>
      <c r="AD539" s="10"/>
      <c r="AE539" s="10"/>
      <c r="AF539" s="10"/>
      <c r="AG539" s="15" t="s">
        <v>3439</v>
      </c>
      <c r="AH539" s="10"/>
      <c r="AI539" s="10"/>
      <c r="AJ539" s="15" t="s">
        <v>52</v>
      </c>
      <c r="AK539" s="15"/>
      <c r="AL539" s="10"/>
      <c r="AM539" s="15"/>
      <c r="AN539" s="10"/>
      <c r="AO539" s="10">
        <f t="shared" si="5"/>
        <v>0</v>
      </c>
      <c r="AP539" s="11"/>
      <c r="AQ539" s="11"/>
      <c r="AR539" s="11"/>
    </row>
    <row r="540" spans="1:44" ht="15.75" customHeight="1" x14ac:dyDescent="0.2">
      <c r="A540" s="10" t="s">
        <v>2565</v>
      </c>
      <c r="B540" s="15" t="s">
        <v>1132</v>
      </c>
      <c r="C540" s="15" t="s">
        <v>3433</v>
      </c>
      <c r="D540" s="15" t="s">
        <v>1137</v>
      </c>
      <c r="E540" s="15" t="s">
        <v>3434</v>
      </c>
      <c r="F540" s="15" t="s">
        <v>3435</v>
      </c>
      <c r="G540" s="15" t="s">
        <v>3440</v>
      </c>
      <c r="H540" s="15" t="s">
        <v>3441</v>
      </c>
      <c r="I540" s="10" t="s">
        <v>52</v>
      </c>
      <c r="J540" s="15"/>
      <c r="K540" s="15"/>
      <c r="L540" s="15" t="s">
        <v>493</v>
      </c>
      <c r="M540" s="15" t="s">
        <v>3442</v>
      </c>
      <c r="N540" s="10"/>
      <c r="O540" s="10"/>
      <c r="P540" s="10"/>
      <c r="Q540" s="10"/>
      <c r="R540" s="15" t="s">
        <v>264</v>
      </c>
      <c r="S540" s="10"/>
      <c r="T540" s="10"/>
      <c r="U540" s="10"/>
      <c r="V540" s="15"/>
      <c r="W540" s="10"/>
      <c r="X540" s="10"/>
      <c r="Y540" s="10"/>
      <c r="Z540" s="15" t="s">
        <v>3443</v>
      </c>
      <c r="AA540" s="10"/>
      <c r="AB540" s="10"/>
      <c r="AC540" s="10"/>
      <c r="AD540" s="10"/>
      <c r="AE540" s="10"/>
      <c r="AF540" s="10"/>
      <c r="AG540" s="15" t="s">
        <v>3439</v>
      </c>
      <c r="AH540" s="10"/>
      <c r="AI540" s="10"/>
      <c r="AJ540" s="15" t="s">
        <v>52</v>
      </c>
      <c r="AK540" s="15"/>
      <c r="AL540" s="10"/>
      <c r="AM540" s="15"/>
      <c r="AN540" s="10"/>
      <c r="AO540" s="10">
        <f t="shared" si="5"/>
        <v>0</v>
      </c>
      <c r="AP540" s="11"/>
      <c r="AQ540" s="11"/>
      <c r="AR540" s="11"/>
    </row>
    <row r="541" spans="1:44" ht="15.75" customHeight="1" x14ac:dyDescent="0.2">
      <c r="A541" s="10" t="s">
        <v>2565</v>
      </c>
      <c r="B541" s="15" t="s">
        <v>1132</v>
      </c>
      <c r="C541" s="15" t="s">
        <v>3433</v>
      </c>
      <c r="D541" s="15" t="s">
        <v>1137</v>
      </c>
      <c r="E541" s="15" t="s">
        <v>3444</v>
      </c>
      <c r="F541" s="15" t="s">
        <v>3445</v>
      </c>
      <c r="G541" s="15" t="s">
        <v>3444</v>
      </c>
      <c r="H541" s="15" t="s">
        <v>3445</v>
      </c>
      <c r="I541" s="10" t="s">
        <v>82</v>
      </c>
      <c r="J541" s="15"/>
      <c r="K541" s="15"/>
      <c r="L541" s="15" t="s">
        <v>1632</v>
      </c>
      <c r="M541" s="15" t="s">
        <v>3446</v>
      </c>
      <c r="N541" s="10"/>
      <c r="O541" s="10"/>
      <c r="P541" s="10"/>
      <c r="Q541" s="10"/>
      <c r="R541" s="15" t="s">
        <v>264</v>
      </c>
      <c r="S541" s="10"/>
      <c r="T541" s="10"/>
      <c r="U541" s="10"/>
      <c r="V541" s="15"/>
      <c r="W541" s="10"/>
      <c r="X541" s="10"/>
      <c r="Y541" s="10"/>
      <c r="Z541" s="15" t="s">
        <v>3447</v>
      </c>
      <c r="AA541" s="10"/>
      <c r="AB541" s="10"/>
      <c r="AC541" s="10"/>
      <c r="AD541" s="10"/>
      <c r="AE541" s="10"/>
      <c r="AF541" s="10"/>
      <c r="AG541" s="15" t="s">
        <v>3448</v>
      </c>
      <c r="AH541" s="10"/>
      <c r="AI541" s="10"/>
      <c r="AJ541" s="15" t="s">
        <v>52</v>
      </c>
      <c r="AK541" s="15" t="s">
        <v>3432</v>
      </c>
      <c r="AL541" s="10"/>
      <c r="AM541" s="15" t="s">
        <v>3432</v>
      </c>
      <c r="AN541" s="10"/>
      <c r="AO541" s="10">
        <f t="shared" si="5"/>
        <v>0</v>
      </c>
      <c r="AP541" s="11"/>
      <c r="AQ541" s="11"/>
      <c r="AR541" s="11"/>
    </row>
    <row r="542" spans="1:44" ht="15.75" customHeight="1" x14ac:dyDescent="0.2">
      <c r="A542" s="10" t="s">
        <v>2565</v>
      </c>
      <c r="B542" s="15" t="s">
        <v>1132</v>
      </c>
      <c r="C542" s="15" t="s">
        <v>3433</v>
      </c>
      <c r="D542" s="15" t="s">
        <v>1137</v>
      </c>
      <c r="E542" s="15" t="s">
        <v>3444</v>
      </c>
      <c r="F542" s="15" t="s">
        <v>3445</v>
      </c>
      <c r="G542" s="15" t="s">
        <v>3449</v>
      </c>
      <c r="H542" s="15" t="s">
        <v>3450</v>
      </c>
      <c r="I542" s="10" t="s">
        <v>52</v>
      </c>
      <c r="J542" s="15"/>
      <c r="K542" s="15"/>
      <c r="L542" s="15" t="s">
        <v>3451</v>
      </c>
      <c r="M542" s="15" t="s">
        <v>3452</v>
      </c>
      <c r="N542" s="10"/>
      <c r="O542" s="10"/>
      <c r="P542" s="10"/>
      <c r="Q542" s="10"/>
      <c r="R542" s="15" t="s">
        <v>264</v>
      </c>
      <c r="S542" s="10"/>
      <c r="T542" s="10"/>
      <c r="U542" s="10"/>
      <c r="V542" s="15"/>
      <c r="W542" s="10"/>
      <c r="X542" s="10"/>
      <c r="Y542" s="10"/>
      <c r="Z542" s="15" t="s">
        <v>3453</v>
      </c>
      <c r="AA542" s="10"/>
      <c r="AB542" s="10"/>
      <c r="AC542" s="10"/>
      <c r="AD542" s="10"/>
      <c r="AE542" s="10"/>
      <c r="AF542" s="10"/>
      <c r="AG542" s="15" t="s">
        <v>3448</v>
      </c>
      <c r="AH542" s="10"/>
      <c r="AI542" s="10"/>
      <c r="AJ542" s="15" t="s">
        <v>52</v>
      </c>
      <c r="AK542" s="15"/>
      <c r="AL542" s="10"/>
      <c r="AM542" s="15"/>
      <c r="AN542" s="10"/>
      <c r="AO542" s="10">
        <f t="shared" si="5"/>
        <v>0</v>
      </c>
      <c r="AP542" s="11"/>
      <c r="AQ542" s="11"/>
      <c r="AR542" s="11"/>
    </row>
    <row r="543" spans="1:44" ht="15.75" customHeight="1" x14ac:dyDescent="0.2">
      <c r="A543" s="10" t="s">
        <v>2565</v>
      </c>
      <c r="B543" s="15" t="s">
        <v>1132</v>
      </c>
      <c r="C543" s="15" t="s">
        <v>3433</v>
      </c>
      <c r="D543" s="15" t="s">
        <v>1137</v>
      </c>
      <c r="E543" s="15" t="s">
        <v>3454</v>
      </c>
      <c r="F543" s="15" t="s">
        <v>3455</v>
      </c>
      <c r="G543" s="15" t="s">
        <v>3454</v>
      </c>
      <c r="H543" s="15" t="s">
        <v>3455</v>
      </c>
      <c r="I543" s="10" t="s">
        <v>82</v>
      </c>
      <c r="J543" s="15"/>
      <c r="K543" s="15"/>
      <c r="L543" s="15" t="s">
        <v>493</v>
      </c>
      <c r="M543" s="15" t="s">
        <v>3456</v>
      </c>
      <c r="N543" s="10"/>
      <c r="O543" s="10"/>
      <c r="P543" s="10"/>
      <c r="Q543" s="10"/>
      <c r="R543" s="15" t="s">
        <v>264</v>
      </c>
      <c r="S543" s="10"/>
      <c r="T543" s="10"/>
      <c r="U543" s="10"/>
      <c r="V543" s="15"/>
      <c r="W543" s="10"/>
      <c r="X543" s="10"/>
      <c r="Y543" s="10"/>
      <c r="Z543" s="15" t="s">
        <v>3457</v>
      </c>
      <c r="AA543" s="10"/>
      <c r="AB543" s="10"/>
      <c r="AC543" s="10"/>
      <c r="AD543" s="10"/>
      <c r="AE543" s="10"/>
      <c r="AF543" s="10"/>
      <c r="AG543" s="15" t="s">
        <v>3458</v>
      </c>
      <c r="AH543" s="10"/>
      <c r="AI543" s="10"/>
      <c r="AJ543" s="15" t="s">
        <v>52</v>
      </c>
      <c r="AK543" s="15"/>
      <c r="AL543" s="10"/>
      <c r="AM543" s="15"/>
      <c r="AN543" s="10"/>
      <c r="AO543" s="10">
        <f t="shared" si="5"/>
        <v>0</v>
      </c>
      <c r="AP543" s="11"/>
      <c r="AQ543" s="11"/>
      <c r="AR543" s="11"/>
    </row>
    <row r="544" spans="1:44" ht="15.75" customHeight="1" x14ac:dyDescent="0.2">
      <c r="A544" s="10" t="s">
        <v>2565</v>
      </c>
      <c r="B544" s="15" t="s">
        <v>1132</v>
      </c>
      <c r="C544" s="15" t="s">
        <v>3459</v>
      </c>
      <c r="D544" s="15" t="s">
        <v>1142</v>
      </c>
      <c r="E544" s="15" t="s">
        <v>3460</v>
      </c>
      <c r="F544" s="15" t="s">
        <v>3461</v>
      </c>
      <c r="G544" s="15" t="s">
        <v>3460</v>
      </c>
      <c r="H544" s="15" t="s">
        <v>3462</v>
      </c>
      <c r="I544" s="10" t="s">
        <v>82</v>
      </c>
      <c r="J544" s="15"/>
      <c r="K544" s="15"/>
      <c r="L544" s="15" t="s">
        <v>1632</v>
      </c>
      <c r="M544" s="15" t="s">
        <v>3463</v>
      </c>
      <c r="N544" s="10"/>
      <c r="O544" s="10"/>
      <c r="P544" s="10"/>
      <c r="Q544" s="10"/>
      <c r="R544" s="15" t="s">
        <v>264</v>
      </c>
      <c r="S544" s="10"/>
      <c r="T544" s="10"/>
      <c r="U544" s="10"/>
      <c r="V544" s="15"/>
      <c r="W544" s="10"/>
      <c r="X544" s="10"/>
      <c r="Y544" s="10"/>
      <c r="Z544" s="15" t="s">
        <v>3464</v>
      </c>
      <c r="AA544" s="10"/>
      <c r="AB544" s="10"/>
      <c r="AC544" s="10"/>
      <c r="AD544" s="10"/>
      <c r="AE544" s="10"/>
      <c r="AF544" s="10"/>
      <c r="AG544" s="15" t="s">
        <v>3465</v>
      </c>
      <c r="AH544" s="10"/>
      <c r="AI544" s="10"/>
      <c r="AJ544" s="15" t="s">
        <v>52</v>
      </c>
      <c r="AK544" s="15"/>
      <c r="AL544" s="10"/>
      <c r="AM544" s="15"/>
      <c r="AN544" s="10"/>
      <c r="AO544" s="10">
        <f t="shared" si="5"/>
        <v>0</v>
      </c>
      <c r="AP544" s="11"/>
      <c r="AQ544" s="11"/>
      <c r="AR544" s="11"/>
    </row>
    <row r="545" spans="1:44" ht="15.75" customHeight="1" x14ac:dyDescent="0.2">
      <c r="A545" s="10" t="s">
        <v>2565</v>
      </c>
      <c r="B545" s="15" t="s">
        <v>1132</v>
      </c>
      <c r="C545" s="15" t="s">
        <v>3459</v>
      </c>
      <c r="D545" s="15" t="s">
        <v>1142</v>
      </c>
      <c r="E545" s="15" t="s">
        <v>3460</v>
      </c>
      <c r="F545" s="15" t="s">
        <v>3461</v>
      </c>
      <c r="G545" s="15" t="s">
        <v>3466</v>
      </c>
      <c r="H545" s="15" t="s">
        <v>3467</v>
      </c>
      <c r="I545" s="10" t="s">
        <v>52</v>
      </c>
      <c r="J545" s="15"/>
      <c r="K545" s="15"/>
      <c r="L545" s="15" t="s">
        <v>1632</v>
      </c>
      <c r="M545" s="15" t="s">
        <v>3468</v>
      </c>
      <c r="N545" s="10"/>
      <c r="O545" s="10"/>
      <c r="P545" s="10"/>
      <c r="Q545" s="10"/>
      <c r="R545" s="15" t="s">
        <v>264</v>
      </c>
      <c r="S545" s="10"/>
      <c r="T545" s="10"/>
      <c r="U545" s="10"/>
      <c r="V545" s="15"/>
      <c r="W545" s="10"/>
      <c r="X545" s="10"/>
      <c r="Y545" s="10"/>
      <c r="Z545" s="15" t="s">
        <v>3469</v>
      </c>
      <c r="AA545" s="10"/>
      <c r="AB545" s="10"/>
      <c r="AC545" s="10"/>
      <c r="AD545" s="10"/>
      <c r="AE545" s="10"/>
      <c r="AF545" s="10"/>
      <c r="AG545" s="15" t="s">
        <v>3465</v>
      </c>
      <c r="AH545" s="10"/>
      <c r="AI545" s="10"/>
      <c r="AJ545" s="15" t="s">
        <v>52</v>
      </c>
      <c r="AK545" s="15"/>
      <c r="AL545" s="10"/>
      <c r="AM545" s="15"/>
      <c r="AN545" s="10"/>
      <c r="AO545" s="10">
        <f t="shared" si="5"/>
        <v>0</v>
      </c>
      <c r="AP545" s="11"/>
      <c r="AQ545" s="11"/>
      <c r="AR545" s="11"/>
    </row>
    <row r="546" spans="1:44" ht="15.75" customHeight="1" x14ac:dyDescent="0.2">
      <c r="A546" s="10" t="s">
        <v>2565</v>
      </c>
      <c r="B546" s="15" t="s">
        <v>1132</v>
      </c>
      <c r="C546" s="15" t="s">
        <v>3459</v>
      </c>
      <c r="D546" s="15" t="s">
        <v>1142</v>
      </c>
      <c r="E546" s="15" t="s">
        <v>3460</v>
      </c>
      <c r="F546" s="15" t="s">
        <v>3461</v>
      </c>
      <c r="G546" s="15" t="s">
        <v>3470</v>
      </c>
      <c r="H546" s="15" t="s">
        <v>3471</v>
      </c>
      <c r="I546" s="10" t="s">
        <v>52</v>
      </c>
      <c r="J546" s="15">
        <v>1</v>
      </c>
      <c r="K546" s="15"/>
      <c r="L546" s="15" t="s">
        <v>1632</v>
      </c>
      <c r="M546" s="15" t="s">
        <v>3472</v>
      </c>
      <c r="N546" s="10"/>
      <c r="O546" s="10"/>
      <c r="P546" s="10"/>
      <c r="Q546" s="10"/>
      <c r="R546" s="15" t="s">
        <v>264</v>
      </c>
      <c r="S546" s="10"/>
      <c r="T546" s="10"/>
      <c r="U546" s="10"/>
      <c r="V546" s="15"/>
      <c r="W546" s="10"/>
      <c r="X546" s="10"/>
      <c r="Y546" s="10"/>
      <c r="Z546" s="15" t="s">
        <v>3473</v>
      </c>
      <c r="AA546" s="10"/>
      <c r="AB546" s="10"/>
      <c r="AC546" s="10"/>
      <c r="AD546" s="10"/>
      <c r="AE546" s="10"/>
      <c r="AF546" s="10"/>
      <c r="AG546" s="15" t="s">
        <v>3474</v>
      </c>
      <c r="AH546" s="10"/>
      <c r="AI546" s="10"/>
      <c r="AJ546" s="15" t="s">
        <v>52</v>
      </c>
      <c r="AK546" s="15"/>
      <c r="AL546" s="10"/>
      <c r="AM546" s="15"/>
      <c r="AN546" s="10"/>
      <c r="AO546" s="10">
        <f t="shared" si="5"/>
        <v>0</v>
      </c>
      <c r="AP546" s="11"/>
      <c r="AQ546" s="11"/>
      <c r="AR546" s="11"/>
    </row>
    <row r="547" spans="1:44" ht="15.75" customHeight="1" x14ac:dyDescent="0.2">
      <c r="A547" s="10" t="s">
        <v>2565</v>
      </c>
      <c r="B547" s="15" t="s">
        <v>1132</v>
      </c>
      <c r="C547" s="15" t="s">
        <v>3459</v>
      </c>
      <c r="D547" s="15" t="s">
        <v>1142</v>
      </c>
      <c r="E547" s="15" t="s">
        <v>3460</v>
      </c>
      <c r="F547" s="15" t="s">
        <v>3461</v>
      </c>
      <c r="G547" s="15" t="s">
        <v>3475</v>
      </c>
      <c r="H547" s="15" t="s">
        <v>3476</v>
      </c>
      <c r="I547" s="10" t="s">
        <v>52</v>
      </c>
      <c r="J547" s="15">
        <v>1</v>
      </c>
      <c r="K547" s="15"/>
      <c r="L547" s="15" t="s">
        <v>493</v>
      </c>
      <c r="M547" s="15" t="s">
        <v>3477</v>
      </c>
      <c r="N547" s="10"/>
      <c r="O547" s="10"/>
      <c r="P547" s="10"/>
      <c r="Q547" s="10"/>
      <c r="R547" s="15" t="s">
        <v>264</v>
      </c>
      <c r="S547" s="10"/>
      <c r="T547" s="10"/>
      <c r="U547" s="10"/>
      <c r="V547" s="15"/>
      <c r="W547" s="10"/>
      <c r="X547" s="10"/>
      <c r="Y547" s="10"/>
      <c r="Z547" s="15" t="s">
        <v>3478</v>
      </c>
      <c r="AA547" s="10"/>
      <c r="AB547" s="10"/>
      <c r="AC547" s="10"/>
      <c r="AD547" s="10"/>
      <c r="AE547" s="10"/>
      <c r="AF547" s="10"/>
      <c r="AG547" s="15" t="s">
        <v>3479</v>
      </c>
      <c r="AH547" s="10"/>
      <c r="AI547" s="10"/>
      <c r="AJ547" s="15" t="s">
        <v>52</v>
      </c>
      <c r="AK547" s="15" t="s">
        <v>3480</v>
      </c>
      <c r="AL547" s="10"/>
      <c r="AM547" s="15" t="s">
        <v>3480</v>
      </c>
      <c r="AN547" s="10"/>
      <c r="AO547" s="10">
        <f t="shared" si="5"/>
        <v>0</v>
      </c>
      <c r="AP547" s="11"/>
      <c r="AQ547" s="11"/>
      <c r="AR547" s="11"/>
    </row>
    <row r="548" spans="1:44" ht="15.75" customHeight="1" x14ac:dyDescent="0.2">
      <c r="A548" s="10" t="s">
        <v>2565</v>
      </c>
      <c r="B548" s="15" t="s">
        <v>1132</v>
      </c>
      <c r="C548" s="15" t="s">
        <v>3459</v>
      </c>
      <c r="D548" s="15" t="s">
        <v>1142</v>
      </c>
      <c r="E548" s="15" t="s">
        <v>3460</v>
      </c>
      <c r="F548" s="15" t="s">
        <v>3461</v>
      </c>
      <c r="G548" s="15" t="s">
        <v>3481</v>
      </c>
      <c r="H548" s="15" t="s">
        <v>3482</v>
      </c>
      <c r="I548" s="10" t="s">
        <v>52</v>
      </c>
      <c r="J548" s="15">
        <v>1</v>
      </c>
      <c r="K548" s="15"/>
      <c r="L548" s="15" t="s">
        <v>1632</v>
      </c>
      <c r="M548" s="15" t="s">
        <v>3483</v>
      </c>
      <c r="N548" s="10"/>
      <c r="O548" s="10"/>
      <c r="P548" s="10"/>
      <c r="Q548" s="10"/>
      <c r="R548" s="15" t="s">
        <v>264</v>
      </c>
      <c r="S548" s="10"/>
      <c r="T548" s="10"/>
      <c r="U548" s="10"/>
      <c r="V548" s="15"/>
      <c r="W548" s="10"/>
      <c r="X548" s="10"/>
      <c r="Y548" s="10"/>
      <c r="Z548" s="15" t="s">
        <v>3484</v>
      </c>
      <c r="AA548" s="10"/>
      <c r="AB548" s="10"/>
      <c r="AC548" s="10"/>
      <c r="AD548" s="10"/>
      <c r="AE548" s="10"/>
      <c r="AF548" s="10"/>
      <c r="AG548" s="15" t="s">
        <v>3479</v>
      </c>
      <c r="AH548" s="10"/>
      <c r="AI548" s="10"/>
      <c r="AJ548" s="15" t="s">
        <v>52</v>
      </c>
      <c r="AK548" s="15" t="s">
        <v>3480</v>
      </c>
      <c r="AL548" s="10"/>
      <c r="AM548" s="15" t="s">
        <v>3480</v>
      </c>
      <c r="AN548" s="10"/>
      <c r="AO548" s="10">
        <f t="shared" si="5"/>
        <v>0</v>
      </c>
      <c r="AP548" s="11"/>
      <c r="AQ548" s="11"/>
      <c r="AR548" s="11"/>
    </row>
    <row r="549" spans="1:44" ht="15.75" customHeight="1" x14ac:dyDescent="0.2">
      <c r="A549" s="10" t="s">
        <v>2565</v>
      </c>
      <c r="B549" s="15" t="s">
        <v>1132</v>
      </c>
      <c r="C549" s="15" t="s">
        <v>3459</v>
      </c>
      <c r="D549" s="15" t="s">
        <v>1142</v>
      </c>
      <c r="E549" s="15" t="s">
        <v>3485</v>
      </c>
      <c r="F549" s="15" t="s">
        <v>3486</v>
      </c>
      <c r="G549" s="15" t="s">
        <v>3485</v>
      </c>
      <c r="H549" s="15" t="s">
        <v>3487</v>
      </c>
      <c r="I549" s="10" t="s">
        <v>52</v>
      </c>
      <c r="J549" s="15"/>
      <c r="K549" s="15"/>
      <c r="L549" s="15" t="s">
        <v>1632</v>
      </c>
      <c r="M549" s="15" t="s">
        <v>3488</v>
      </c>
      <c r="N549" s="10"/>
      <c r="O549" s="10"/>
      <c r="P549" s="10"/>
      <c r="Q549" s="10"/>
      <c r="R549" s="15" t="s">
        <v>3489</v>
      </c>
      <c r="S549" s="10"/>
      <c r="T549" s="10"/>
      <c r="U549" s="10"/>
      <c r="V549" s="15"/>
      <c r="W549" s="10"/>
      <c r="X549" s="10"/>
      <c r="Y549" s="10"/>
      <c r="Z549" s="15" t="s">
        <v>3490</v>
      </c>
      <c r="AA549" s="10"/>
      <c r="AB549" s="10"/>
      <c r="AC549" s="10"/>
      <c r="AD549" s="10"/>
      <c r="AE549" s="10"/>
      <c r="AF549" s="10"/>
      <c r="AG549" s="15" t="s">
        <v>3431</v>
      </c>
      <c r="AH549" s="10"/>
      <c r="AI549" s="10"/>
      <c r="AJ549" s="15" t="s">
        <v>52</v>
      </c>
      <c r="AK549" s="15" t="s">
        <v>3432</v>
      </c>
      <c r="AL549" s="10"/>
      <c r="AM549" s="15" t="s">
        <v>3432</v>
      </c>
      <c r="AN549" s="10"/>
      <c r="AO549" s="10">
        <f t="shared" si="5"/>
        <v>0</v>
      </c>
      <c r="AP549" s="11"/>
      <c r="AQ549" s="11"/>
      <c r="AR549" s="11"/>
    </row>
    <row r="550" spans="1:44" ht="15.75" customHeight="1" x14ac:dyDescent="0.2">
      <c r="A550" s="10" t="s">
        <v>2565</v>
      </c>
      <c r="B550" s="15" t="s">
        <v>1132</v>
      </c>
      <c r="C550" s="15" t="s">
        <v>3459</v>
      </c>
      <c r="D550" s="15" t="s">
        <v>1142</v>
      </c>
      <c r="E550" s="15" t="s">
        <v>3485</v>
      </c>
      <c r="F550" s="15" t="s">
        <v>3486</v>
      </c>
      <c r="G550" s="15" t="s">
        <v>3491</v>
      </c>
      <c r="H550" s="15" t="s">
        <v>3492</v>
      </c>
      <c r="I550" s="10" t="s">
        <v>82</v>
      </c>
      <c r="J550" s="15"/>
      <c r="K550" s="15"/>
      <c r="L550" s="15" t="s">
        <v>1466</v>
      </c>
      <c r="M550" s="15" t="s">
        <v>3493</v>
      </c>
      <c r="N550" s="10"/>
      <c r="O550" s="10"/>
      <c r="P550" s="10"/>
      <c r="Q550" s="10"/>
      <c r="R550" s="15" t="s">
        <v>3494</v>
      </c>
      <c r="S550" s="10"/>
      <c r="T550" s="10"/>
      <c r="U550" s="10"/>
      <c r="V550" s="15"/>
      <c r="W550" s="10"/>
      <c r="X550" s="10"/>
      <c r="Y550" s="10"/>
      <c r="Z550" s="15" t="s">
        <v>3495</v>
      </c>
      <c r="AA550" s="10"/>
      <c r="AB550" s="10"/>
      <c r="AC550" s="10"/>
      <c r="AD550" s="10"/>
      <c r="AE550" s="10"/>
      <c r="AF550" s="10"/>
      <c r="AG550" s="15" t="s">
        <v>3496</v>
      </c>
      <c r="AH550" s="10"/>
      <c r="AI550" s="10"/>
      <c r="AJ550" s="15" t="s">
        <v>52</v>
      </c>
      <c r="AK550" s="15" t="s">
        <v>3497</v>
      </c>
      <c r="AL550" s="10"/>
      <c r="AM550" s="15" t="s">
        <v>3497</v>
      </c>
      <c r="AN550" s="10"/>
      <c r="AO550" s="10">
        <f t="shared" si="5"/>
        <v>0</v>
      </c>
      <c r="AP550" s="11"/>
      <c r="AQ550" s="11"/>
      <c r="AR550" s="11"/>
    </row>
    <row r="551" spans="1:44" ht="15.75" customHeight="1" x14ac:dyDescent="0.2">
      <c r="A551" s="10" t="s">
        <v>2565</v>
      </c>
      <c r="B551" s="15" t="s">
        <v>1132</v>
      </c>
      <c r="C551" s="15" t="s">
        <v>3459</v>
      </c>
      <c r="D551" s="15" t="s">
        <v>1142</v>
      </c>
      <c r="E551" s="15" t="s">
        <v>3498</v>
      </c>
      <c r="F551" s="15" t="s">
        <v>3499</v>
      </c>
      <c r="G551" s="15" t="s">
        <v>3498</v>
      </c>
      <c r="H551" s="15" t="s">
        <v>3500</v>
      </c>
      <c r="I551" s="10" t="s">
        <v>52</v>
      </c>
      <c r="J551" s="15"/>
      <c r="K551" s="15"/>
      <c r="L551" s="15" t="s">
        <v>1632</v>
      </c>
      <c r="M551" s="15" t="s">
        <v>3501</v>
      </c>
      <c r="N551" s="10"/>
      <c r="O551" s="10"/>
      <c r="P551" s="10"/>
      <c r="Q551" s="10"/>
      <c r="R551" s="15"/>
      <c r="S551" s="10"/>
      <c r="T551" s="10"/>
      <c r="U551" s="10"/>
      <c r="V551" s="15"/>
      <c r="W551" s="10"/>
      <c r="X551" s="10"/>
      <c r="Y551" s="10"/>
      <c r="Z551" s="15" t="s">
        <v>3502</v>
      </c>
      <c r="AA551" s="10"/>
      <c r="AB551" s="10"/>
      <c r="AC551" s="10"/>
      <c r="AD551" s="10"/>
      <c r="AE551" s="10"/>
      <c r="AF551" s="10"/>
      <c r="AG551" s="15" t="s">
        <v>3496</v>
      </c>
      <c r="AH551" s="10"/>
      <c r="AI551" s="10"/>
      <c r="AJ551" s="15" t="s">
        <v>52</v>
      </c>
      <c r="AK551" s="15"/>
      <c r="AL551" s="10"/>
      <c r="AM551" s="15"/>
      <c r="AN551" s="10"/>
      <c r="AO551" s="10">
        <f t="shared" si="5"/>
        <v>0</v>
      </c>
      <c r="AP551" s="11"/>
      <c r="AQ551" s="11"/>
      <c r="AR551" s="11"/>
    </row>
    <row r="552" spans="1:44" ht="15.75" customHeight="1" x14ac:dyDescent="0.2">
      <c r="A552" s="10" t="s">
        <v>2565</v>
      </c>
      <c r="B552" s="15" t="s">
        <v>1132</v>
      </c>
      <c r="C552" s="15" t="s">
        <v>3459</v>
      </c>
      <c r="D552" s="15" t="s">
        <v>1142</v>
      </c>
      <c r="E552" s="15" t="s">
        <v>3498</v>
      </c>
      <c r="F552" s="15" t="s">
        <v>3499</v>
      </c>
      <c r="G552" s="15" t="s">
        <v>3503</v>
      </c>
      <c r="H552" s="15" t="s">
        <v>3504</v>
      </c>
      <c r="I552" s="10" t="s">
        <v>52</v>
      </c>
      <c r="J552" s="15">
        <v>1</v>
      </c>
      <c r="K552" s="15"/>
      <c r="L552" s="15" t="s">
        <v>1632</v>
      </c>
      <c r="M552" s="15" t="s">
        <v>3505</v>
      </c>
      <c r="N552" s="10"/>
      <c r="O552" s="10"/>
      <c r="P552" s="10"/>
      <c r="Q552" s="10"/>
      <c r="R552" s="15"/>
      <c r="S552" s="10"/>
      <c r="T552" s="10"/>
      <c r="U552" s="10"/>
      <c r="V552" s="15"/>
      <c r="W552" s="10"/>
      <c r="X552" s="10"/>
      <c r="Y552" s="10"/>
      <c r="Z552" s="15" t="s">
        <v>3506</v>
      </c>
      <c r="AA552" s="10"/>
      <c r="AB552" s="10"/>
      <c r="AC552" s="10"/>
      <c r="AD552" s="10"/>
      <c r="AE552" s="10"/>
      <c r="AF552" s="10"/>
      <c r="AG552" s="15" t="s">
        <v>3496</v>
      </c>
      <c r="AH552" s="10"/>
      <c r="AI552" s="10"/>
      <c r="AJ552" s="15" t="s">
        <v>52</v>
      </c>
      <c r="AK552" s="15"/>
      <c r="AL552" s="10"/>
      <c r="AM552" s="15"/>
      <c r="AN552" s="10"/>
      <c r="AO552" s="10">
        <f t="shared" si="5"/>
        <v>0</v>
      </c>
      <c r="AP552" s="11"/>
      <c r="AQ552" s="11"/>
      <c r="AR552" s="11"/>
    </row>
    <row r="553" spans="1:44" ht="15.75" customHeight="1" x14ac:dyDescent="0.2">
      <c r="A553" s="10" t="s">
        <v>2565</v>
      </c>
      <c r="B553" s="15" t="s">
        <v>1132</v>
      </c>
      <c r="C553" s="15" t="s">
        <v>3507</v>
      </c>
      <c r="D553" s="15" t="s">
        <v>1135</v>
      </c>
      <c r="E553" s="15" t="s">
        <v>3508</v>
      </c>
      <c r="F553" s="15" t="s">
        <v>3509</v>
      </c>
      <c r="G553" s="15" t="s">
        <v>3508</v>
      </c>
      <c r="H553" s="15" t="s">
        <v>3509</v>
      </c>
      <c r="I553" s="10" t="s">
        <v>82</v>
      </c>
      <c r="J553" s="15"/>
      <c r="K553" s="15"/>
      <c r="L553" s="15" t="s">
        <v>1632</v>
      </c>
      <c r="M553" s="15" t="s">
        <v>3510</v>
      </c>
      <c r="N553" s="10"/>
      <c r="O553" s="10"/>
      <c r="P553" s="10"/>
      <c r="Q553" s="10"/>
      <c r="R553" s="15" t="s">
        <v>3511</v>
      </c>
      <c r="S553" s="10"/>
      <c r="T553" s="10"/>
      <c r="U553" s="10"/>
      <c r="V553" s="15" t="s">
        <v>3512</v>
      </c>
      <c r="W553" s="10"/>
      <c r="X553" s="10"/>
      <c r="Y553" s="10"/>
      <c r="Z553" s="15" t="s">
        <v>3513</v>
      </c>
      <c r="AA553" s="10"/>
      <c r="AB553" s="10"/>
      <c r="AC553" s="10"/>
      <c r="AD553" s="10"/>
      <c r="AE553" s="10"/>
      <c r="AF553" s="10"/>
      <c r="AG553" s="15" t="s">
        <v>3514</v>
      </c>
      <c r="AH553" s="10"/>
      <c r="AI553" s="10"/>
      <c r="AJ553" s="15" t="s">
        <v>52</v>
      </c>
      <c r="AK553" s="15" t="s">
        <v>3515</v>
      </c>
      <c r="AL553" s="10"/>
      <c r="AM553" s="15" t="s">
        <v>3515</v>
      </c>
      <c r="AN553" s="10"/>
      <c r="AO553" s="10">
        <f t="shared" si="5"/>
        <v>0</v>
      </c>
      <c r="AP553" s="11"/>
      <c r="AQ553" s="11"/>
      <c r="AR553" s="11"/>
    </row>
    <row r="554" spans="1:44" ht="15.75" customHeight="1" x14ac:dyDescent="0.2">
      <c r="A554" s="10" t="s">
        <v>2565</v>
      </c>
      <c r="B554" s="15" t="s">
        <v>1132</v>
      </c>
      <c r="C554" s="15" t="s">
        <v>3516</v>
      </c>
      <c r="D554" s="15" t="s">
        <v>3517</v>
      </c>
      <c r="E554" s="15" t="s">
        <v>3518</v>
      </c>
      <c r="F554" s="15" t="s">
        <v>3519</v>
      </c>
      <c r="G554" s="15" t="s">
        <v>3518</v>
      </c>
      <c r="H554" s="15" t="s">
        <v>3520</v>
      </c>
      <c r="I554" s="10" t="s">
        <v>52</v>
      </c>
      <c r="J554" s="15"/>
      <c r="K554" s="15"/>
      <c r="L554" s="15" t="s">
        <v>3521</v>
      </c>
      <c r="M554" s="15" t="s">
        <v>3522</v>
      </c>
      <c r="N554" s="10"/>
      <c r="O554" s="10"/>
      <c r="P554" s="10"/>
      <c r="Q554" s="10"/>
      <c r="R554" s="15" t="s">
        <v>3523</v>
      </c>
      <c r="S554" s="10"/>
      <c r="T554" s="10"/>
      <c r="U554" s="10"/>
      <c r="V554" s="15" t="s">
        <v>3361</v>
      </c>
      <c r="W554" s="10"/>
      <c r="X554" s="10"/>
      <c r="Y554" s="10"/>
      <c r="Z554" s="15" t="s">
        <v>3524</v>
      </c>
      <c r="AA554" s="10"/>
      <c r="AB554" s="10"/>
      <c r="AC554" s="10"/>
      <c r="AD554" s="10"/>
      <c r="AE554" s="10"/>
      <c r="AF554" s="10"/>
      <c r="AG554" s="15" t="s">
        <v>3525</v>
      </c>
      <c r="AH554" s="10"/>
      <c r="AI554" s="10"/>
      <c r="AJ554" s="15" t="s">
        <v>52</v>
      </c>
      <c r="AK554" s="15" t="s">
        <v>3526</v>
      </c>
      <c r="AL554" s="10"/>
      <c r="AM554" s="15" t="s">
        <v>3526</v>
      </c>
      <c r="AN554" s="10"/>
      <c r="AO554" s="10">
        <f t="shared" si="5"/>
        <v>0</v>
      </c>
      <c r="AP554" s="11"/>
      <c r="AQ554" s="11"/>
      <c r="AR554" s="11"/>
    </row>
    <row r="555" spans="1:44" ht="15.75" customHeight="1" x14ac:dyDescent="0.2">
      <c r="A555" s="10" t="s">
        <v>2565</v>
      </c>
      <c r="B555" s="15" t="s">
        <v>1132</v>
      </c>
      <c r="C555" s="15" t="s">
        <v>3516</v>
      </c>
      <c r="D555" s="15" t="s">
        <v>3517</v>
      </c>
      <c r="E555" s="15" t="s">
        <v>3518</v>
      </c>
      <c r="F555" s="15" t="s">
        <v>3519</v>
      </c>
      <c r="G555" s="15" t="s">
        <v>3527</v>
      </c>
      <c r="H555" s="15" t="s">
        <v>3528</v>
      </c>
      <c r="I555" s="10" t="s">
        <v>52</v>
      </c>
      <c r="J555" s="15">
        <v>1</v>
      </c>
      <c r="K555" s="15"/>
      <c r="L555" s="15" t="s">
        <v>3521</v>
      </c>
      <c r="M555" s="15" t="s">
        <v>3522</v>
      </c>
      <c r="N555" s="10"/>
      <c r="O555" s="10"/>
      <c r="P555" s="10"/>
      <c r="Q555" s="10"/>
      <c r="R555" s="15" t="s">
        <v>3523</v>
      </c>
      <c r="S555" s="10"/>
      <c r="T555" s="10"/>
      <c r="U555" s="10"/>
      <c r="V555" s="15" t="s">
        <v>3361</v>
      </c>
      <c r="W555" s="10"/>
      <c r="X555" s="10"/>
      <c r="Y555" s="10"/>
      <c r="Z555" s="15">
        <v>99207.02</v>
      </c>
      <c r="AA555" s="10"/>
      <c r="AB555" s="10"/>
      <c r="AC555" s="10"/>
      <c r="AD555" s="10"/>
      <c r="AE555" s="10"/>
      <c r="AF555" s="10"/>
      <c r="AG555" s="15" t="s">
        <v>3529</v>
      </c>
      <c r="AH555" s="10"/>
      <c r="AI555" s="10"/>
      <c r="AJ555" s="15" t="s">
        <v>52</v>
      </c>
      <c r="AK555" s="15" t="s">
        <v>3526</v>
      </c>
      <c r="AL555" s="10"/>
      <c r="AM555" s="15" t="s">
        <v>3526</v>
      </c>
      <c r="AN555" s="10"/>
      <c r="AO555" s="10">
        <f t="shared" si="5"/>
        <v>0</v>
      </c>
      <c r="AP555" s="11"/>
      <c r="AQ555" s="11"/>
      <c r="AR555" s="11"/>
    </row>
    <row r="556" spans="1:44" ht="15.75" customHeight="1" x14ac:dyDescent="0.2">
      <c r="A556" s="10" t="s">
        <v>2565</v>
      </c>
      <c r="B556" s="15" t="s">
        <v>1132</v>
      </c>
      <c r="C556" s="15" t="s">
        <v>3516</v>
      </c>
      <c r="D556" s="15" t="s">
        <v>3517</v>
      </c>
      <c r="E556" s="15" t="s">
        <v>3518</v>
      </c>
      <c r="F556" s="15" t="s">
        <v>3519</v>
      </c>
      <c r="G556" s="15" t="s">
        <v>3530</v>
      </c>
      <c r="H556" s="15" t="s">
        <v>3531</v>
      </c>
      <c r="I556" s="10" t="s">
        <v>52</v>
      </c>
      <c r="J556" s="15">
        <v>1</v>
      </c>
      <c r="K556" s="15"/>
      <c r="L556" s="15" t="s">
        <v>3521</v>
      </c>
      <c r="M556" s="15" t="s">
        <v>3522</v>
      </c>
      <c r="N556" s="10"/>
      <c r="O556" s="10"/>
      <c r="P556" s="10"/>
      <c r="Q556" s="10"/>
      <c r="R556" s="15" t="s">
        <v>3523</v>
      </c>
      <c r="S556" s="10"/>
      <c r="T556" s="10"/>
      <c r="U556" s="10"/>
      <c r="V556" s="15" t="s">
        <v>3361</v>
      </c>
      <c r="W556" s="10"/>
      <c r="X556" s="10"/>
      <c r="Y556" s="10"/>
      <c r="Z556" s="15" t="s">
        <v>3532</v>
      </c>
      <c r="AA556" s="10"/>
      <c r="AB556" s="10"/>
      <c r="AC556" s="10"/>
      <c r="AD556" s="10"/>
      <c r="AE556" s="10"/>
      <c r="AF556" s="10"/>
      <c r="AG556" s="15" t="s">
        <v>3525</v>
      </c>
      <c r="AH556" s="10"/>
      <c r="AI556" s="10"/>
      <c r="AJ556" s="15" t="s">
        <v>52</v>
      </c>
      <c r="AK556" s="15" t="s">
        <v>3526</v>
      </c>
      <c r="AL556" s="10"/>
      <c r="AM556" s="15" t="s">
        <v>3526</v>
      </c>
      <c r="AN556" s="10"/>
      <c r="AO556" s="10">
        <f t="shared" si="5"/>
        <v>0</v>
      </c>
      <c r="AP556" s="11"/>
      <c r="AQ556" s="11"/>
      <c r="AR556" s="11"/>
    </row>
    <row r="557" spans="1:44" ht="66" customHeight="1" x14ac:dyDescent="0.2">
      <c r="A557" s="10" t="s">
        <v>2565</v>
      </c>
      <c r="B557" s="15" t="s">
        <v>1132</v>
      </c>
      <c r="C557" s="15" t="s">
        <v>3533</v>
      </c>
      <c r="D557" s="15" t="s">
        <v>3534</v>
      </c>
      <c r="E557" s="15" t="s">
        <v>3535</v>
      </c>
      <c r="F557" s="15" t="s">
        <v>3536</v>
      </c>
      <c r="G557" s="15" t="s">
        <v>3535</v>
      </c>
      <c r="H557" s="15" t="s">
        <v>3536</v>
      </c>
      <c r="I557" s="10" t="s">
        <v>52</v>
      </c>
      <c r="J557" s="15"/>
      <c r="K557" s="15"/>
      <c r="L557" s="15" t="s">
        <v>493</v>
      </c>
      <c r="M557" s="15" t="s">
        <v>3537</v>
      </c>
      <c r="N557" s="10"/>
      <c r="O557" s="10"/>
      <c r="P557" s="10"/>
      <c r="Q557" s="10"/>
      <c r="R557" s="15" t="s">
        <v>264</v>
      </c>
      <c r="S557" s="10"/>
      <c r="T557" s="10"/>
      <c r="U557" s="10"/>
      <c r="V557" s="15" t="s">
        <v>3361</v>
      </c>
      <c r="W557" s="10"/>
      <c r="X557" s="10"/>
      <c r="Y557" s="10"/>
      <c r="Z557" s="15" t="s">
        <v>3538</v>
      </c>
      <c r="AA557" s="10"/>
      <c r="AB557" s="10"/>
      <c r="AC557" s="10"/>
      <c r="AD557" s="10"/>
      <c r="AE557" s="10"/>
      <c r="AF557" s="10"/>
      <c r="AG557" s="15" t="s">
        <v>3539</v>
      </c>
      <c r="AH557" s="10"/>
      <c r="AI557" s="10"/>
      <c r="AJ557" s="15" t="s">
        <v>52</v>
      </c>
      <c r="AK557" s="15" t="s">
        <v>3540</v>
      </c>
      <c r="AL557" s="10"/>
      <c r="AM557" s="15" t="s">
        <v>3540</v>
      </c>
      <c r="AN557" s="10"/>
      <c r="AO557" s="10">
        <f t="shared" si="5"/>
        <v>0</v>
      </c>
      <c r="AP557" s="11"/>
      <c r="AQ557" s="11"/>
      <c r="AR557" s="11"/>
    </row>
    <row r="558" spans="1:44" ht="15.75" customHeight="1" x14ac:dyDescent="0.2">
      <c r="A558" s="10" t="s">
        <v>2565</v>
      </c>
      <c r="B558" s="15" t="s">
        <v>1132</v>
      </c>
      <c r="C558" s="15" t="s">
        <v>3533</v>
      </c>
      <c r="D558" s="15" t="s">
        <v>3534</v>
      </c>
      <c r="E558" s="15" t="s">
        <v>3541</v>
      </c>
      <c r="F558" s="15" t="s">
        <v>3542</v>
      </c>
      <c r="G558" s="15" t="s">
        <v>3541</v>
      </c>
      <c r="H558" s="15" t="s">
        <v>3542</v>
      </c>
      <c r="I558" s="10" t="s">
        <v>52</v>
      </c>
      <c r="J558" s="15"/>
      <c r="K558" s="15"/>
      <c r="L558" s="15" t="s">
        <v>493</v>
      </c>
      <c r="M558" s="15" t="s">
        <v>3543</v>
      </c>
      <c r="N558" s="10"/>
      <c r="O558" s="10"/>
      <c r="P558" s="10"/>
      <c r="Q558" s="10"/>
      <c r="R558" s="15" t="s">
        <v>264</v>
      </c>
      <c r="S558" s="10"/>
      <c r="T558" s="10"/>
      <c r="U558" s="10"/>
      <c r="V558" s="15"/>
      <c r="W558" s="10"/>
      <c r="X558" s="10"/>
      <c r="Y558" s="10"/>
      <c r="Z558" s="15" t="s">
        <v>3544</v>
      </c>
      <c r="AA558" s="10"/>
      <c r="AB558" s="10"/>
      <c r="AC558" s="10"/>
      <c r="AD558" s="10"/>
      <c r="AE558" s="10"/>
      <c r="AF558" s="10"/>
      <c r="AG558" s="15" t="s">
        <v>3539</v>
      </c>
      <c r="AH558" s="10"/>
      <c r="AI558" s="10"/>
      <c r="AJ558" s="15" t="s">
        <v>52</v>
      </c>
      <c r="AK558" s="15" t="s">
        <v>3540</v>
      </c>
      <c r="AL558" s="10"/>
      <c r="AM558" s="15" t="s">
        <v>3540</v>
      </c>
      <c r="AN558" s="10"/>
      <c r="AO558" s="10">
        <f t="shared" si="5"/>
        <v>0</v>
      </c>
      <c r="AP558" s="11"/>
      <c r="AQ558" s="11"/>
      <c r="AR558" s="11"/>
    </row>
    <row r="559" spans="1:44" ht="28.5" customHeight="1" x14ac:dyDescent="0.2">
      <c r="A559" s="10" t="s">
        <v>2565</v>
      </c>
      <c r="B559" s="15" t="s">
        <v>1132</v>
      </c>
      <c r="C559" s="15" t="s">
        <v>3533</v>
      </c>
      <c r="D559" s="15" t="s">
        <v>3534</v>
      </c>
      <c r="E559" s="15" t="s">
        <v>3541</v>
      </c>
      <c r="F559" s="15" t="s">
        <v>3542</v>
      </c>
      <c r="G559" s="15" t="s">
        <v>3545</v>
      </c>
      <c r="H559" s="15" t="s">
        <v>3546</v>
      </c>
      <c r="I559" s="10" t="s">
        <v>52</v>
      </c>
      <c r="J559" s="15">
        <v>1</v>
      </c>
      <c r="K559" s="15"/>
      <c r="L559" s="15" t="s">
        <v>493</v>
      </c>
      <c r="M559" s="15" t="s">
        <v>3547</v>
      </c>
      <c r="N559" s="10"/>
      <c r="O559" s="10"/>
      <c r="P559" s="10"/>
      <c r="Q559" s="10"/>
      <c r="R559" s="15" t="s">
        <v>264</v>
      </c>
      <c r="S559" s="10"/>
      <c r="T559" s="10"/>
      <c r="U559" s="10"/>
      <c r="V559" s="15" t="s">
        <v>3361</v>
      </c>
      <c r="W559" s="10"/>
      <c r="X559" s="10"/>
      <c r="Y559" s="10"/>
      <c r="Z559" s="15" t="s">
        <v>3548</v>
      </c>
      <c r="AA559" s="10"/>
      <c r="AB559" s="10"/>
      <c r="AC559" s="10"/>
      <c r="AD559" s="10"/>
      <c r="AE559" s="10"/>
      <c r="AF559" s="10"/>
      <c r="AG559" s="15" t="s">
        <v>3549</v>
      </c>
      <c r="AH559" s="10"/>
      <c r="AI559" s="10"/>
      <c r="AJ559" s="15" t="s">
        <v>52</v>
      </c>
      <c r="AK559" s="15"/>
      <c r="AL559" s="10"/>
      <c r="AM559" s="15"/>
      <c r="AN559" s="10"/>
      <c r="AO559" s="10">
        <f t="shared" si="5"/>
        <v>0</v>
      </c>
      <c r="AP559" s="11"/>
      <c r="AQ559" s="11"/>
      <c r="AR559" s="11"/>
    </row>
    <row r="560" spans="1:44" ht="15.75" customHeight="1" x14ac:dyDescent="0.2">
      <c r="A560" s="10" t="s">
        <v>2565</v>
      </c>
      <c r="B560" s="15" t="s">
        <v>1132</v>
      </c>
      <c r="C560" s="15" t="s">
        <v>3533</v>
      </c>
      <c r="D560" s="15" t="s">
        <v>3534</v>
      </c>
      <c r="E560" s="15" t="s">
        <v>3550</v>
      </c>
      <c r="F560" s="15" t="s">
        <v>3551</v>
      </c>
      <c r="G560" s="15">
        <v>5005202</v>
      </c>
      <c r="H560" s="15" t="s">
        <v>3551</v>
      </c>
      <c r="I560" s="10" t="s">
        <v>52</v>
      </c>
      <c r="J560" s="15"/>
      <c r="K560" s="15"/>
      <c r="L560" s="15" t="s">
        <v>493</v>
      </c>
      <c r="M560" s="15" t="s">
        <v>3543</v>
      </c>
      <c r="N560" s="10"/>
      <c r="O560" s="10"/>
      <c r="P560" s="10"/>
      <c r="Q560" s="10"/>
      <c r="R560" s="15" t="s">
        <v>264</v>
      </c>
      <c r="S560" s="10"/>
      <c r="T560" s="10"/>
      <c r="U560" s="10"/>
      <c r="V560" s="15"/>
      <c r="W560" s="10"/>
      <c r="X560" s="10"/>
      <c r="Y560" s="10"/>
      <c r="Z560" s="15" t="s">
        <v>3544</v>
      </c>
      <c r="AA560" s="10"/>
      <c r="AB560" s="10"/>
      <c r="AC560" s="10"/>
      <c r="AD560" s="10"/>
      <c r="AE560" s="10"/>
      <c r="AF560" s="10"/>
      <c r="AG560" s="15" t="s">
        <v>3539</v>
      </c>
      <c r="AH560" s="10"/>
      <c r="AI560" s="10"/>
      <c r="AJ560" s="15" t="s">
        <v>52</v>
      </c>
      <c r="AK560" s="15"/>
      <c r="AL560" s="10"/>
      <c r="AM560" s="15"/>
      <c r="AN560" s="10"/>
      <c r="AO560" s="10">
        <f t="shared" si="5"/>
        <v>0</v>
      </c>
      <c r="AP560" s="11"/>
      <c r="AQ560" s="11"/>
      <c r="AR560" s="11"/>
    </row>
    <row r="561" spans="1:44" ht="15.75" customHeight="1" x14ac:dyDescent="0.2">
      <c r="A561" s="10" t="s">
        <v>2565</v>
      </c>
      <c r="B561" s="15" t="s">
        <v>1132</v>
      </c>
      <c r="C561" s="15" t="s">
        <v>2567</v>
      </c>
      <c r="D561" s="15" t="s">
        <v>1133</v>
      </c>
      <c r="E561" s="15" t="s">
        <v>2568</v>
      </c>
      <c r="F561" s="15" t="s">
        <v>3552</v>
      </c>
      <c r="G561" s="15" t="s">
        <v>2570</v>
      </c>
      <c r="H561" s="15" t="s">
        <v>3553</v>
      </c>
      <c r="I561" s="10" t="s">
        <v>82</v>
      </c>
      <c r="J561" s="15"/>
      <c r="K561" s="15"/>
      <c r="L561" s="15" t="s">
        <v>3554</v>
      </c>
      <c r="M561" s="15" t="s">
        <v>3555</v>
      </c>
      <c r="N561" s="10"/>
      <c r="O561" s="10"/>
      <c r="P561" s="10"/>
      <c r="Q561" s="10"/>
      <c r="R561" s="15" t="s">
        <v>264</v>
      </c>
      <c r="S561" s="10"/>
      <c r="T561" s="10"/>
      <c r="U561" s="10"/>
      <c r="V561" s="15" t="s">
        <v>3361</v>
      </c>
      <c r="W561" s="10"/>
      <c r="X561" s="10"/>
      <c r="Y561" s="10"/>
      <c r="Z561" s="15" t="s">
        <v>2575</v>
      </c>
      <c r="AA561" s="10"/>
      <c r="AB561" s="10"/>
      <c r="AC561" s="10"/>
      <c r="AD561" s="10"/>
      <c r="AE561" s="10"/>
      <c r="AF561" s="10"/>
      <c r="AG561" s="15" t="s">
        <v>3556</v>
      </c>
      <c r="AH561" s="10"/>
      <c r="AI561" s="10"/>
      <c r="AJ561" s="15" t="s">
        <v>52</v>
      </c>
      <c r="AK561" s="15"/>
      <c r="AL561" s="10"/>
      <c r="AM561" s="15"/>
      <c r="AN561" s="10"/>
      <c r="AO561" s="10">
        <f t="shared" si="5"/>
        <v>0</v>
      </c>
      <c r="AP561" s="11"/>
      <c r="AQ561" s="11"/>
      <c r="AR561" s="11"/>
    </row>
    <row r="562" spans="1:44" ht="15.75" customHeight="1" x14ac:dyDescent="0.2">
      <c r="A562" s="10" t="s">
        <v>2565</v>
      </c>
      <c r="B562" s="15" t="s">
        <v>1132</v>
      </c>
      <c r="C562" s="15" t="s">
        <v>2567</v>
      </c>
      <c r="D562" s="15" t="s">
        <v>1133</v>
      </c>
      <c r="E562" s="15" t="s">
        <v>2568</v>
      </c>
      <c r="F562" s="15" t="s">
        <v>3552</v>
      </c>
      <c r="G562" s="15" t="s">
        <v>2578</v>
      </c>
      <c r="H562" s="15" t="s">
        <v>3557</v>
      </c>
      <c r="I562" s="10" t="s">
        <v>52</v>
      </c>
      <c r="J562" s="15">
        <v>1</v>
      </c>
      <c r="K562" s="15"/>
      <c r="L562" s="15" t="s">
        <v>3554</v>
      </c>
      <c r="M562" s="15" t="s">
        <v>3558</v>
      </c>
      <c r="N562" s="10"/>
      <c r="O562" s="10"/>
      <c r="P562" s="10"/>
      <c r="Q562" s="10"/>
      <c r="R562" s="15" t="s">
        <v>264</v>
      </c>
      <c r="S562" s="10"/>
      <c r="T562" s="10"/>
      <c r="U562" s="10"/>
      <c r="V562" s="15" t="s">
        <v>3361</v>
      </c>
      <c r="W562" s="10"/>
      <c r="X562" s="10"/>
      <c r="Y562" s="10"/>
      <c r="Z562" s="15" t="s">
        <v>3559</v>
      </c>
      <c r="AA562" s="10"/>
      <c r="AB562" s="10"/>
      <c r="AC562" s="10"/>
      <c r="AD562" s="10"/>
      <c r="AE562" s="10"/>
      <c r="AF562" s="10"/>
      <c r="AG562" s="15" t="s">
        <v>3560</v>
      </c>
      <c r="AH562" s="10"/>
      <c r="AI562" s="10"/>
      <c r="AJ562" s="15" t="s">
        <v>52</v>
      </c>
      <c r="AK562" s="15"/>
      <c r="AL562" s="10"/>
      <c r="AM562" s="15"/>
      <c r="AN562" s="10"/>
      <c r="AO562" s="10">
        <f t="shared" si="5"/>
        <v>0</v>
      </c>
      <c r="AP562" s="11"/>
      <c r="AQ562" s="11"/>
      <c r="AR562" s="11"/>
    </row>
    <row r="563" spans="1:44" ht="15.75" customHeight="1" x14ac:dyDescent="0.2">
      <c r="A563" s="10" t="s">
        <v>2565</v>
      </c>
      <c r="B563" s="15" t="s">
        <v>1132</v>
      </c>
      <c r="C563" s="15" t="s">
        <v>2567</v>
      </c>
      <c r="D563" s="15" t="s">
        <v>1133</v>
      </c>
      <c r="E563" s="15" t="s">
        <v>2576</v>
      </c>
      <c r="F563" s="15" t="s">
        <v>3561</v>
      </c>
      <c r="G563" s="15" t="s">
        <v>2589</v>
      </c>
      <c r="H563" s="15" t="s">
        <v>3562</v>
      </c>
      <c r="I563" s="10" t="s">
        <v>82</v>
      </c>
      <c r="J563" s="15"/>
      <c r="K563" s="15"/>
      <c r="L563" s="15" t="s">
        <v>83</v>
      </c>
      <c r="M563" s="15" t="s">
        <v>3563</v>
      </c>
      <c r="N563" s="10"/>
      <c r="O563" s="10"/>
      <c r="P563" s="10"/>
      <c r="Q563" s="10"/>
      <c r="R563" s="15" t="s">
        <v>264</v>
      </c>
      <c r="S563" s="10"/>
      <c r="T563" s="10"/>
      <c r="U563" s="10"/>
      <c r="V563" s="15" t="s">
        <v>3361</v>
      </c>
      <c r="W563" s="10"/>
      <c r="X563" s="10"/>
      <c r="Y563" s="10"/>
      <c r="Z563" s="15" t="s">
        <v>3564</v>
      </c>
      <c r="AA563" s="10"/>
      <c r="AB563" s="10"/>
      <c r="AC563" s="10"/>
      <c r="AD563" s="10"/>
      <c r="AE563" s="10"/>
      <c r="AF563" s="10"/>
      <c r="AG563" s="15" t="s">
        <v>3565</v>
      </c>
      <c r="AH563" s="10"/>
      <c r="AI563" s="10"/>
      <c r="AJ563" s="15" t="s">
        <v>52</v>
      </c>
      <c r="AK563" s="15"/>
      <c r="AL563" s="10"/>
      <c r="AM563" s="15"/>
      <c r="AN563" s="10"/>
      <c r="AO563" s="10">
        <f t="shared" si="5"/>
        <v>0</v>
      </c>
      <c r="AP563" s="11"/>
      <c r="AQ563" s="11"/>
      <c r="AR563" s="11"/>
    </row>
    <row r="564" spans="1:44" ht="15.75" customHeight="1" x14ac:dyDescent="0.2">
      <c r="A564" s="10" t="s">
        <v>2565</v>
      </c>
      <c r="B564" s="15" t="s">
        <v>1132</v>
      </c>
      <c r="C564" s="15" t="s">
        <v>2567</v>
      </c>
      <c r="D564" s="15" t="s">
        <v>1133</v>
      </c>
      <c r="E564" s="15" t="s">
        <v>2576</v>
      </c>
      <c r="F564" s="15" t="s">
        <v>3561</v>
      </c>
      <c r="G564" s="15" t="s">
        <v>2584</v>
      </c>
      <c r="H564" s="15" t="s">
        <v>3566</v>
      </c>
      <c r="I564" s="10" t="s">
        <v>82</v>
      </c>
      <c r="J564" s="15"/>
      <c r="K564" s="15"/>
      <c r="L564" s="15" t="s">
        <v>83</v>
      </c>
      <c r="M564" s="15" t="s">
        <v>3567</v>
      </c>
      <c r="N564" s="10"/>
      <c r="O564" s="10"/>
      <c r="P564" s="10"/>
      <c r="Q564" s="10"/>
      <c r="R564" s="15" t="s">
        <v>264</v>
      </c>
      <c r="S564" s="10"/>
      <c r="T564" s="10"/>
      <c r="U564" s="10"/>
      <c r="V564" s="15" t="s">
        <v>3361</v>
      </c>
      <c r="W564" s="10"/>
      <c r="X564" s="10"/>
      <c r="Y564" s="10"/>
      <c r="Z564" s="15" t="s">
        <v>3568</v>
      </c>
      <c r="AA564" s="10"/>
      <c r="AB564" s="10"/>
      <c r="AC564" s="10"/>
      <c r="AD564" s="10"/>
      <c r="AE564" s="10"/>
      <c r="AF564" s="10"/>
      <c r="AG564" s="15" t="s">
        <v>3565</v>
      </c>
      <c r="AH564" s="10"/>
      <c r="AI564" s="10"/>
      <c r="AJ564" s="15" t="s">
        <v>52</v>
      </c>
      <c r="AK564" s="15"/>
      <c r="AL564" s="10"/>
      <c r="AM564" s="15"/>
      <c r="AN564" s="10"/>
      <c r="AO564" s="10">
        <f t="shared" si="5"/>
        <v>0</v>
      </c>
      <c r="AP564" s="11"/>
      <c r="AQ564" s="11"/>
      <c r="AR564" s="11"/>
    </row>
    <row r="565" spans="1:44" ht="15.75" customHeight="1" x14ac:dyDescent="0.2">
      <c r="A565" s="48"/>
      <c r="B565" s="48"/>
      <c r="C565" s="48"/>
      <c r="D565" s="48"/>
      <c r="E565" s="48"/>
      <c r="F565" s="48"/>
      <c r="G565" s="75"/>
      <c r="H565" s="48"/>
      <c r="I565" s="48"/>
      <c r="J565" s="48"/>
      <c r="K565" s="48"/>
      <c r="L565" s="48"/>
      <c r="M565" s="48"/>
      <c r="N565" s="48"/>
      <c r="O565" s="48"/>
      <c r="P565" s="48"/>
      <c r="Q565" s="48"/>
      <c r="R565" s="48"/>
      <c r="S565" s="48"/>
      <c r="T565" s="48"/>
      <c r="U565" s="48"/>
      <c r="V565" s="48"/>
      <c r="W565" s="48"/>
      <c r="X565" s="48"/>
      <c r="Y565" s="48"/>
      <c r="Z565" s="48"/>
      <c r="AA565" s="48"/>
      <c r="AB565" s="48"/>
      <c r="AC565" s="48"/>
      <c r="AD565" s="48"/>
      <c r="AE565" s="48"/>
      <c r="AF565" s="48"/>
      <c r="AG565" s="48"/>
      <c r="AH565" s="48"/>
      <c r="AI565" s="48"/>
      <c r="AJ565" s="48"/>
      <c r="AK565" s="48"/>
      <c r="AL565" s="48"/>
      <c r="AM565" s="48"/>
    </row>
    <row r="566" spans="1:44" ht="15.75" customHeight="1" x14ac:dyDescent="0.2">
      <c r="A566" s="48"/>
      <c r="B566" s="48"/>
      <c r="C566" s="48"/>
      <c r="D566" s="48"/>
      <c r="E566" s="48"/>
      <c r="F566" s="48"/>
      <c r="G566" s="75"/>
      <c r="H566" s="48"/>
      <c r="I566" s="48"/>
      <c r="J566" s="48"/>
      <c r="K566" s="48"/>
      <c r="L566" s="48"/>
      <c r="M566" s="48"/>
      <c r="N566" s="48"/>
      <c r="O566" s="48"/>
      <c r="P566" s="48"/>
      <c r="Q566" s="48"/>
      <c r="R566" s="48"/>
      <c r="S566" s="48"/>
      <c r="T566" s="48"/>
      <c r="U566" s="48"/>
      <c r="V566" s="48"/>
      <c r="W566" s="48"/>
      <c r="X566" s="48"/>
      <c r="Y566" s="48"/>
      <c r="Z566" s="48"/>
      <c r="AA566" s="48"/>
      <c r="AB566" s="48"/>
      <c r="AC566" s="48"/>
      <c r="AD566" s="48"/>
      <c r="AE566" s="48"/>
      <c r="AF566" s="48"/>
      <c r="AG566" s="48"/>
      <c r="AH566" s="48"/>
      <c r="AI566" s="48"/>
      <c r="AJ566" s="48"/>
      <c r="AK566" s="48"/>
      <c r="AL566" s="48"/>
      <c r="AM566" s="48"/>
    </row>
    <row r="567" spans="1:44" ht="15.75" customHeight="1" x14ac:dyDescent="0.2">
      <c r="A567" s="48"/>
      <c r="B567" s="48"/>
      <c r="C567" s="48"/>
      <c r="D567" s="48"/>
      <c r="E567" s="48"/>
      <c r="F567" s="48"/>
      <c r="G567" s="75"/>
      <c r="H567" s="48"/>
      <c r="I567" s="48"/>
      <c r="J567" s="48"/>
      <c r="K567" s="48"/>
      <c r="L567" s="48"/>
      <c r="M567" s="48"/>
      <c r="N567" s="48"/>
      <c r="O567" s="48"/>
      <c r="P567" s="48"/>
      <c r="Q567" s="48"/>
      <c r="R567" s="48"/>
      <c r="S567" s="48"/>
      <c r="T567" s="48"/>
      <c r="U567" s="48"/>
      <c r="V567" s="48"/>
      <c r="W567" s="48"/>
      <c r="X567" s="48"/>
      <c r="Y567" s="48"/>
      <c r="Z567" s="48"/>
      <c r="AA567" s="48"/>
      <c r="AB567" s="48"/>
      <c r="AC567" s="48"/>
      <c r="AD567" s="48"/>
      <c r="AE567" s="48"/>
      <c r="AF567" s="48"/>
      <c r="AG567" s="48"/>
      <c r="AH567" s="48"/>
      <c r="AI567" s="48"/>
      <c r="AJ567" s="48"/>
      <c r="AK567" s="48"/>
      <c r="AL567" s="48"/>
      <c r="AM567" s="48"/>
    </row>
    <row r="568" spans="1:44" ht="15.75" customHeight="1" x14ac:dyDescent="0.2">
      <c r="A568" s="48"/>
      <c r="B568" s="48"/>
      <c r="C568" s="48"/>
      <c r="D568" s="48"/>
      <c r="E568" s="48"/>
      <c r="F568" s="48"/>
      <c r="G568" s="75"/>
      <c r="H568" s="48"/>
      <c r="I568" s="48"/>
      <c r="J568" s="48"/>
      <c r="K568" s="48"/>
      <c r="L568" s="48"/>
      <c r="M568" s="48"/>
      <c r="N568" s="48"/>
      <c r="O568" s="48"/>
      <c r="P568" s="48"/>
      <c r="Q568" s="48"/>
      <c r="R568" s="48"/>
      <c r="S568" s="48"/>
      <c r="T568" s="48"/>
      <c r="U568" s="48"/>
      <c r="V568" s="48"/>
      <c r="W568" s="48"/>
      <c r="X568" s="48"/>
      <c r="Y568" s="48"/>
      <c r="Z568" s="48"/>
      <c r="AA568" s="48"/>
      <c r="AB568" s="48"/>
      <c r="AC568" s="48"/>
      <c r="AD568" s="48"/>
      <c r="AE568" s="48"/>
      <c r="AF568" s="48"/>
      <c r="AG568" s="48"/>
      <c r="AH568" s="48"/>
      <c r="AI568" s="48"/>
      <c r="AJ568" s="48"/>
      <c r="AK568" s="48"/>
      <c r="AL568" s="48"/>
      <c r="AM568" s="48"/>
    </row>
    <row r="569" spans="1:44" ht="15.75" customHeight="1" x14ac:dyDescent="0.2">
      <c r="A569" s="48"/>
      <c r="B569" s="48"/>
      <c r="C569" s="48"/>
      <c r="D569" s="48"/>
      <c r="E569" s="48"/>
      <c r="F569" s="48"/>
      <c r="G569" s="75"/>
      <c r="H569" s="48"/>
      <c r="I569" s="48"/>
      <c r="J569" s="48"/>
      <c r="K569" s="48"/>
      <c r="L569" s="48"/>
      <c r="M569" s="48"/>
      <c r="N569" s="48"/>
      <c r="O569" s="48"/>
      <c r="P569" s="48"/>
      <c r="Q569" s="48"/>
      <c r="R569" s="48"/>
      <c r="S569" s="48"/>
      <c r="T569" s="48"/>
      <c r="U569" s="48"/>
      <c r="V569" s="48"/>
      <c r="W569" s="48"/>
      <c r="X569" s="48"/>
      <c r="Y569" s="48"/>
      <c r="Z569" s="48"/>
      <c r="AA569" s="48"/>
      <c r="AB569" s="48"/>
      <c r="AC569" s="48"/>
      <c r="AD569" s="48"/>
      <c r="AE569" s="48"/>
      <c r="AF569" s="48"/>
      <c r="AG569" s="48"/>
      <c r="AH569" s="48"/>
      <c r="AI569" s="48"/>
      <c r="AJ569" s="48"/>
      <c r="AK569" s="48"/>
      <c r="AL569" s="48"/>
      <c r="AM569" s="48"/>
    </row>
    <row r="570" spans="1:44" ht="15.75" customHeight="1" x14ac:dyDescent="0.2">
      <c r="A570" s="48"/>
      <c r="B570" s="48"/>
      <c r="C570" s="48"/>
      <c r="D570" s="48"/>
      <c r="E570" s="48"/>
      <c r="F570" s="48"/>
      <c r="G570" s="75"/>
      <c r="H570" s="48"/>
      <c r="I570" s="48"/>
      <c r="J570" s="48"/>
      <c r="K570" s="48"/>
      <c r="L570" s="48"/>
      <c r="M570" s="48"/>
      <c r="N570" s="48"/>
      <c r="O570" s="48"/>
      <c r="P570" s="48"/>
      <c r="Q570" s="48"/>
      <c r="R570" s="48"/>
      <c r="S570" s="48"/>
      <c r="T570" s="48"/>
      <c r="U570" s="48"/>
      <c r="V570" s="48"/>
      <c r="W570" s="48"/>
      <c r="X570" s="48"/>
      <c r="Y570" s="48"/>
      <c r="Z570" s="48"/>
      <c r="AA570" s="48"/>
      <c r="AB570" s="48"/>
      <c r="AC570" s="48"/>
      <c r="AD570" s="48"/>
      <c r="AE570" s="48"/>
      <c r="AF570" s="48"/>
      <c r="AG570" s="48"/>
      <c r="AH570" s="48"/>
      <c r="AI570" s="48"/>
      <c r="AJ570" s="48"/>
      <c r="AK570" s="48"/>
      <c r="AL570" s="48"/>
      <c r="AM570" s="48"/>
    </row>
    <row r="571" spans="1:44" ht="15.75" customHeight="1" x14ac:dyDescent="0.2">
      <c r="A571" s="48"/>
      <c r="B571" s="48"/>
      <c r="C571" s="48"/>
      <c r="D571" s="48"/>
      <c r="E571" s="48"/>
      <c r="F571" s="48"/>
      <c r="G571" s="75"/>
      <c r="H571" s="48"/>
      <c r="I571" s="48"/>
      <c r="J571" s="48"/>
      <c r="K571" s="48"/>
      <c r="L571" s="48"/>
      <c r="M571" s="48"/>
      <c r="N571" s="48"/>
      <c r="O571" s="48"/>
      <c r="P571" s="48"/>
      <c r="Q571" s="48"/>
      <c r="R571" s="48"/>
      <c r="S571" s="48"/>
      <c r="T571" s="48"/>
      <c r="U571" s="48"/>
      <c r="V571" s="48"/>
      <c r="W571" s="48"/>
      <c r="X571" s="48"/>
      <c r="Y571" s="48"/>
      <c r="Z571" s="48"/>
      <c r="AA571" s="48"/>
      <c r="AB571" s="48"/>
      <c r="AC571" s="48"/>
      <c r="AD571" s="48"/>
      <c r="AE571" s="48"/>
      <c r="AF571" s="48"/>
      <c r="AG571" s="48"/>
      <c r="AH571" s="48"/>
      <c r="AI571" s="48"/>
      <c r="AJ571" s="48"/>
      <c r="AK571" s="48"/>
      <c r="AL571" s="48"/>
      <c r="AM571" s="48"/>
    </row>
    <row r="572" spans="1:44" ht="15.75" customHeight="1" x14ac:dyDescent="0.2">
      <c r="A572" s="48"/>
      <c r="B572" s="48"/>
      <c r="C572" s="48"/>
      <c r="D572" s="48"/>
      <c r="E572" s="48"/>
      <c r="F572" s="48"/>
      <c r="G572" s="75"/>
      <c r="H572" s="48"/>
      <c r="I572" s="48"/>
      <c r="J572" s="48"/>
      <c r="K572" s="48"/>
      <c r="L572" s="48"/>
      <c r="M572" s="48"/>
      <c r="N572" s="48"/>
      <c r="O572" s="48"/>
      <c r="P572" s="48"/>
      <c r="Q572" s="48"/>
      <c r="R572" s="48"/>
      <c r="S572" s="48"/>
      <c r="T572" s="48"/>
      <c r="U572" s="48"/>
      <c r="V572" s="48"/>
      <c r="W572" s="48"/>
      <c r="X572" s="48"/>
      <c r="Y572" s="48"/>
      <c r="Z572" s="48"/>
      <c r="AA572" s="48"/>
      <c r="AB572" s="48"/>
      <c r="AC572" s="48"/>
      <c r="AD572" s="48"/>
      <c r="AE572" s="48"/>
      <c r="AF572" s="48"/>
      <c r="AG572" s="48"/>
      <c r="AH572" s="48"/>
      <c r="AI572" s="48"/>
      <c r="AJ572" s="48"/>
      <c r="AK572" s="48"/>
      <c r="AL572" s="48"/>
      <c r="AM572" s="48"/>
    </row>
    <row r="573" spans="1:44" ht="15.75" customHeight="1" x14ac:dyDescent="0.2">
      <c r="A573" s="48"/>
      <c r="B573" s="48"/>
      <c r="C573" s="48"/>
      <c r="D573" s="48"/>
      <c r="E573" s="48"/>
      <c r="F573" s="48"/>
      <c r="G573" s="75"/>
      <c r="H573" s="48"/>
      <c r="I573" s="48"/>
      <c r="J573" s="48"/>
      <c r="K573" s="48"/>
      <c r="L573" s="48"/>
      <c r="M573" s="48"/>
      <c r="N573" s="48"/>
      <c r="O573" s="48"/>
      <c r="P573" s="48"/>
      <c r="Q573" s="48"/>
      <c r="R573" s="48"/>
      <c r="S573" s="48"/>
      <c r="T573" s="48"/>
      <c r="U573" s="48"/>
      <c r="V573" s="48"/>
      <c r="W573" s="48"/>
      <c r="X573" s="48"/>
      <c r="Y573" s="48"/>
      <c r="Z573" s="48"/>
      <c r="AA573" s="48"/>
      <c r="AB573" s="48"/>
      <c r="AC573" s="48"/>
      <c r="AD573" s="48"/>
      <c r="AE573" s="48"/>
      <c r="AF573" s="48"/>
      <c r="AG573" s="48"/>
      <c r="AH573" s="48"/>
      <c r="AI573" s="48"/>
      <c r="AJ573" s="48"/>
      <c r="AK573" s="48"/>
      <c r="AL573" s="48"/>
      <c r="AM573" s="48"/>
    </row>
    <row r="574" spans="1:44" ht="15.75" customHeight="1" x14ac:dyDescent="0.2">
      <c r="A574" s="48"/>
      <c r="B574" s="48"/>
      <c r="C574" s="48"/>
      <c r="D574" s="48"/>
      <c r="E574" s="48"/>
      <c r="F574" s="48"/>
      <c r="G574" s="75"/>
      <c r="H574" s="48"/>
      <c r="I574" s="48"/>
      <c r="J574" s="48"/>
      <c r="K574" s="48"/>
      <c r="L574" s="48"/>
      <c r="M574" s="48"/>
      <c r="N574" s="48"/>
      <c r="O574" s="48"/>
      <c r="P574" s="48"/>
      <c r="Q574" s="48"/>
      <c r="R574" s="48"/>
      <c r="S574" s="48"/>
      <c r="T574" s="48"/>
      <c r="U574" s="48"/>
      <c r="V574" s="48"/>
      <c r="W574" s="48"/>
      <c r="X574" s="48"/>
      <c r="Y574" s="48"/>
      <c r="Z574" s="48"/>
      <c r="AA574" s="48"/>
      <c r="AB574" s="48"/>
      <c r="AC574" s="48"/>
      <c r="AD574" s="48"/>
      <c r="AE574" s="48"/>
      <c r="AF574" s="48"/>
      <c r="AG574" s="48"/>
      <c r="AH574" s="48"/>
      <c r="AI574" s="48"/>
      <c r="AJ574" s="48"/>
      <c r="AK574" s="48"/>
      <c r="AL574" s="48"/>
      <c r="AM574" s="48"/>
    </row>
    <row r="575" spans="1:44" ht="15.75" customHeight="1" x14ac:dyDescent="0.2">
      <c r="A575" s="48"/>
      <c r="B575" s="48"/>
      <c r="C575" s="48"/>
      <c r="D575" s="48"/>
      <c r="E575" s="48"/>
      <c r="F575" s="48"/>
      <c r="G575" s="75"/>
      <c r="H575" s="48"/>
      <c r="I575" s="48"/>
      <c r="J575" s="48"/>
      <c r="K575" s="48"/>
      <c r="L575" s="48"/>
      <c r="M575" s="48"/>
      <c r="N575" s="48"/>
      <c r="O575" s="48"/>
      <c r="P575" s="48"/>
      <c r="Q575" s="48"/>
      <c r="R575" s="48"/>
      <c r="S575" s="48"/>
      <c r="T575" s="48"/>
      <c r="U575" s="48"/>
      <c r="V575" s="48"/>
      <c r="W575" s="48"/>
      <c r="X575" s="48"/>
      <c r="Y575" s="48"/>
      <c r="Z575" s="48"/>
      <c r="AA575" s="48"/>
      <c r="AB575" s="48"/>
      <c r="AC575" s="48"/>
      <c r="AD575" s="48"/>
      <c r="AE575" s="48"/>
      <c r="AF575" s="48"/>
      <c r="AG575" s="48"/>
      <c r="AH575" s="48"/>
      <c r="AI575" s="48"/>
      <c r="AJ575" s="48"/>
      <c r="AK575" s="48"/>
      <c r="AL575" s="48"/>
      <c r="AM575" s="48"/>
    </row>
    <row r="576" spans="1:44" ht="15.75" customHeight="1" x14ac:dyDescent="0.2">
      <c r="A576" s="48"/>
      <c r="B576" s="48"/>
      <c r="C576" s="48"/>
      <c r="D576" s="48"/>
      <c r="E576" s="48"/>
      <c r="F576" s="48"/>
      <c r="G576" s="75"/>
      <c r="H576" s="48"/>
      <c r="I576" s="48"/>
      <c r="J576" s="48"/>
      <c r="K576" s="48"/>
      <c r="L576" s="48"/>
      <c r="M576" s="48"/>
      <c r="N576" s="48"/>
      <c r="O576" s="48"/>
      <c r="P576" s="48"/>
      <c r="Q576" s="48"/>
      <c r="R576" s="48"/>
      <c r="S576" s="48"/>
      <c r="T576" s="48"/>
      <c r="U576" s="48"/>
      <c r="V576" s="48"/>
      <c r="W576" s="48"/>
      <c r="X576" s="48"/>
      <c r="Y576" s="48"/>
      <c r="Z576" s="48"/>
      <c r="AA576" s="48"/>
      <c r="AB576" s="48"/>
      <c r="AC576" s="48"/>
      <c r="AD576" s="48"/>
      <c r="AE576" s="48"/>
      <c r="AF576" s="48"/>
      <c r="AG576" s="48"/>
      <c r="AH576" s="48"/>
      <c r="AI576" s="48"/>
      <c r="AJ576" s="48"/>
      <c r="AK576" s="48"/>
      <c r="AL576" s="48"/>
      <c r="AM576" s="48"/>
    </row>
    <row r="577" spans="1:39" ht="15.75" customHeight="1" x14ac:dyDescent="0.2">
      <c r="A577" s="48"/>
      <c r="B577" s="48"/>
      <c r="C577" s="48"/>
      <c r="D577" s="48"/>
      <c r="E577" s="48"/>
      <c r="F577" s="48"/>
      <c r="G577" s="75"/>
      <c r="H577" s="48"/>
      <c r="I577" s="48"/>
      <c r="J577" s="48"/>
      <c r="K577" s="48"/>
      <c r="L577" s="48"/>
      <c r="M577" s="48"/>
      <c r="N577" s="48"/>
      <c r="O577" s="48"/>
      <c r="P577" s="48"/>
      <c r="Q577" s="48"/>
      <c r="R577" s="48"/>
      <c r="S577" s="48"/>
      <c r="T577" s="48"/>
      <c r="U577" s="48"/>
      <c r="V577" s="48"/>
      <c r="W577" s="48"/>
      <c r="X577" s="48"/>
      <c r="Y577" s="48"/>
      <c r="Z577" s="48"/>
      <c r="AA577" s="48"/>
      <c r="AB577" s="48"/>
      <c r="AC577" s="48"/>
      <c r="AD577" s="48"/>
      <c r="AE577" s="48"/>
      <c r="AF577" s="48"/>
      <c r="AG577" s="48"/>
      <c r="AH577" s="48"/>
      <c r="AI577" s="48"/>
      <c r="AJ577" s="48"/>
      <c r="AK577" s="48"/>
      <c r="AL577" s="48"/>
      <c r="AM577" s="48"/>
    </row>
    <row r="578" spans="1:39" ht="15.75" customHeight="1" x14ac:dyDescent="0.2">
      <c r="A578" s="48"/>
      <c r="B578" s="48"/>
      <c r="C578" s="48"/>
      <c r="D578" s="48"/>
      <c r="E578" s="48"/>
      <c r="F578" s="48"/>
      <c r="G578" s="75"/>
      <c r="H578" s="48"/>
      <c r="I578" s="48"/>
      <c r="J578" s="48"/>
      <c r="K578" s="48"/>
      <c r="L578" s="48"/>
      <c r="M578" s="48"/>
      <c r="N578" s="48"/>
      <c r="O578" s="48"/>
      <c r="P578" s="48"/>
      <c r="Q578" s="48"/>
      <c r="R578" s="48"/>
      <c r="S578" s="48"/>
      <c r="T578" s="48"/>
      <c r="U578" s="48"/>
      <c r="V578" s="48"/>
      <c r="W578" s="48"/>
      <c r="X578" s="48"/>
      <c r="Y578" s="48"/>
      <c r="Z578" s="48"/>
      <c r="AA578" s="48"/>
      <c r="AB578" s="48"/>
      <c r="AC578" s="48"/>
      <c r="AD578" s="48"/>
      <c r="AE578" s="48"/>
      <c r="AF578" s="48"/>
      <c r="AG578" s="48"/>
      <c r="AH578" s="48"/>
      <c r="AI578" s="48"/>
      <c r="AJ578" s="48"/>
      <c r="AK578" s="48"/>
      <c r="AL578" s="48"/>
      <c r="AM578" s="48"/>
    </row>
    <row r="579" spans="1:39" ht="15.75" customHeight="1" x14ac:dyDescent="0.2">
      <c r="A579" s="48"/>
      <c r="B579" s="48"/>
      <c r="C579" s="48"/>
      <c r="D579" s="48"/>
      <c r="E579" s="48"/>
      <c r="F579" s="48"/>
      <c r="G579" s="75"/>
      <c r="H579" s="48"/>
      <c r="I579" s="48"/>
      <c r="J579" s="48"/>
      <c r="K579" s="48"/>
      <c r="L579" s="48"/>
      <c r="M579" s="48"/>
      <c r="N579" s="48"/>
      <c r="O579" s="48"/>
      <c r="P579" s="48"/>
      <c r="Q579" s="48"/>
      <c r="R579" s="48"/>
      <c r="S579" s="48"/>
      <c r="T579" s="48"/>
      <c r="U579" s="48"/>
      <c r="V579" s="48"/>
      <c r="W579" s="48"/>
      <c r="X579" s="48"/>
      <c r="Y579" s="48"/>
      <c r="Z579" s="48"/>
      <c r="AA579" s="48"/>
      <c r="AB579" s="48"/>
      <c r="AC579" s="48"/>
      <c r="AD579" s="48"/>
      <c r="AE579" s="48"/>
      <c r="AF579" s="48"/>
      <c r="AG579" s="48"/>
      <c r="AH579" s="48"/>
      <c r="AI579" s="48"/>
      <c r="AJ579" s="48"/>
      <c r="AK579" s="48"/>
      <c r="AL579" s="48"/>
      <c r="AM579" s="48"/>
    </row>
    <row r="580" spans="1:39" ht="15.75" customHeight="1" x14ac:dyDescent="0.2">
      <c r="A580" s="48"/>
      <c r="B580" s="48"/>
      <c r="C580" s="48"/>
      <c r="D580" s="48"/>
      <c r="E580" s="48"/>
      <c r="F580" s="48"/>
      <c r="G580" s="75"/>
      <c r="H580" s="48"/>
      <c r="I580" s="48"/>
      <c r="J580" s="48"/>
      <c r="K580" s="48"/>
      <c r="L580" s="48"/>
      <c r="M580" s="48"/>
      <c r="N580" s="48"/>
      <c r="O580" s="48"/>
      <c r="P580" s="48"/>
      <c r="Q580" s="48"/>
      <c r="R580" s="48"/>
      <c r="S580" s="48"/>
      <c r="T580" s="48"/>
      <c r="U580" s="48"/>
      <c r="V580" s="48"/>
      <c r="W580" s="48"/>
      <c r="X580" s="48"/>
      <c r="Y580" s="48"/>
      <c r="Z580" s="48"/>
      <c r="AA580" s="48"/>
      <c r="AB580" s="48"/>
      <c r="AC580" s="48"/>
      <c r="AD580" s="48"/>
      <c r="AE580" s="48"/>
      <c r="AF580" s="48"/>
      <c r="AG580" s="48"/>
      <c r="AH580" s="48"/>
      <c r="AI580" s="48"/>
      <c r="AJ580" s="48"/>
      <c r="AK580" s="48"/>
      <c r="AL580" s="48"/>
      <c r="AM580" s="48"/>
    </row>
    <row r="581" spans="1:39" ht="15.75" customHeight="1" x14ac:dyDescent="0.2">
      <c r="A581" s="48"/>
      <c r="B581" s="48"/>
      <c r="C581" s="48"/>
      <c r="D581" s="48"/>
      <c r="E581" s="48"/>
      <c r="F581" s="48"/>
      <c r="G581" s="75"/>
      <c r="H581" s="48"/>
      <c r="I581" s="48"/>
      <c r="J581" s="48"/>
      <c r="K581" s="48"/>
      <c r="L581" s="48"/>
      <c r="M581" s="48"/>
      <c r="N581" s="48"/>
      <c r="O581" s="48"/>
      <c r="P581" s="48"/>
      <c r="Q581" s="48"/>
      <c r="R581" s="48"/>
      <c r="S581" s="48"/>
      <c r="T581" s="48"/>
      <c r="U581" s="48"/>
      <c r="V581" s="48"/>
      <c r="W581" s="48"/>
      <c r="X581" s="48"/>
      <c r="Y581" s="48"/>
      <c r="Z581" s="48"/>
      <c r="AA581" s="48"/>
      <c r="AB581" s="48"/>
      <c r="AC581" s="48"/>
      <c r="AD581" s="48"/>
      <c r="AE581" s="48"/>
      <c r="AF581" s="48"/>
      <c r="AG581" s="48"/>
      <c r="AH581" s="48"/>
      <c r="AI581" s="48"/>
      <c r="AJ581" s="48"/>
      <c r="AK581" s="48"/>
      <c r="AL581" s="48"/>
      <c r="AM581" s="48"/>
    </row>
    <row r="582" spans="1:39" ht="15.75" customHeight="1" x14ac:dyDescent="0.2">
      <c r="A582" s="48"/>
      <c r="B582" s="48"/>
      <c r="C582" s="48"/>
      <c r="D582" s="48"/>
      <c r="E582" s="48"/>
      <c r="F582" s="48"/>
      <c r="G582" s="75"/>
      <c r="H582" s="48"/>
      <c r="I582" s="48"/>
      <c r="J582" s="48"/>
      <c r="K582" s="48"/>
      <c r="L582" s="48"/>
      <c r="M582" s="48"/>
      <c r="N582" s="48"/>
      <c r="O582" s="48"/>
      <c r="P582" s="48"/>
      <c r="Q582" s="48"/>
      <c r="R582" s="48"/>
      <c r="S582" s="48"/>
      <c r="T582" s="48"/>
      <c r="U582" s="48"/>
      <c r="V582" s="48"/>
      <c r="W582" s="48"/>
      <c r="X582" s="48"/>
      <c r="Y582" s="48"/>
      <c r="Z582" s="48"/>
      <c r="AA582" s="48"/>
      <c r="AB582" s="48"/>
      <c r="AC582" s="48"/>
      <c r="AD582" s="48"/>
      <c r="AE582" s="48"/>
      <c r="AF582" s="48"/>
      <c r="AG582" s="48"/>
      <c r="AH582" s="48"/>
      <c r="AI582" s="48"/>
      <c r="AJ582" s="48"/>
      <c r="AK582" s="48"/>
      <c r="AL582" s="48"/>
      <c r="AM582" s="48"/>
    </row>
    <row r="583" spans="1:39" ht="15.75" customHeight="1" x14ac:dyDescent="0.2">
      <c r="A583" s="48"/>
      <c r="B583" s="48"/>
      <c r="C583" s="48"/>
      <c r="D583" s="48"/>
      <c r="E583" s="48"/>
      <c r="F583" s="48"/>
      <c r="G583" s="75"/>
      <c r="H583" s="48"/>
      <c r="I583" s="48"/>
      <c r="J583" s="48"/>
      <c r="K583" s="48"/>
      <c r="L583" s="48"/>
      <c r="M583" s="48"/>
      <c r="N583" s="48"/>
      <c r="O583" s="48"/>
      <c r="P583" s="48"/>
      <c r="Q583" s="48"/>
      <c r="R583" s="48"/>
      <c r="S583" s="48"/>
      <c r="T583" s="48"/>
      <c r="U583" s="48"/>
      <c r="V583" s="48"/>
      <c r="W583" s="48"/>
      <c r="X583" s="48"/>
      <c r="Y583" s="48"/>
      <c r="Z583" s="48"/>
      <c r="AA583" s="48"/>
      <c r="AB583" s="48"/>
      <c r="AC583" s="48"/>
      <c r="AD583" s="48"/>
      <c r="AE583" s="48"/>
      <c r="AF583" s="48"/>
      <c r="AG583" s="48"/>
      <c r="AH583" s="48"/>
      <c r="AI583" s="48"/>
      <c r="AJ583" s="48"/>
      <c r="AK583" s="48"/>
      <c r="AL583" s="48"/>
      <c r="AM583" s="48"/>
    </row>
    <row r="584" spans="1:39" ht="15.75" customHeight="1" x14ac:dyDescent="0.2">
      <c r="A584" s="48"/>
      <c r="B584" s="48"/>
      <c r="C584" s="48"/>
      <c r="D584" s="48"/>
      <c r="E584" s="48"/>
      <c r="F584" s="48"/>
      <c r="G584" s="75"/>
      <c r="H584" s="48"/>
      <c r="I584" s="48"/>
      <c r="J584" s="48"/>
      <c r="K584" s="48"/>
      <c r="L584" s="48"/>
      <c r="M584" s="48"/>
      <c r="N584" s="48"/>
      <c r="O584" s="48"/>
      <c r="P584" s="48"/>
      <c r="Q584" s="48"/>
      <c r="R584" s="48"/>
      <c r="S584" s="48"/>
      <c r="T584" s="48"/>
      <c r="U584" s="48"/>
      <c r="V584" s="48"/>
      <c r="W584" s="48"/>
      <c r="X584" s="48"/>
      <c r="Y584" s="48"/>
      <c r="Z584" s="48"/>
      <c r="AA584" s="48"/>
      <c r="AB584" s="48"/>
      <c r="AC584" s="48"/>
      <c r="AD584" s="48"/>
      <c r="AE584" s="48"/>
      <c r="AF584" s="48"/>
      <c r="AG584" s="48"/>
      <c r="AH584" s="48"/>
      <c r="AI584" s="48"/>
      <c r="AJ584" s="48"/>
      <c r="AK584" s="48"/>
      <c r="AL584" s="48"/>
      <c r="AM584" s="48"/>
    </row>
    <row r="585" spans="1:39" ht="15.75" customHeight="1" x14ac:dyDescent="0.2">
      <c r="A585" s="48"/>
      <c r="B585" s="48"/>
      <c r="C585" s="48"/>
      <c r="D585" s="48"/>
      <c r="E585" s="48"/>
      <c r="F585" s="48"/>
      <c r="G585" s="75"/>
      <c r="H585" s="48"/>
      <c r="I585" s="48"/>
      <c r="J585" s="48"/>
      <c r="K585" s="48"/>
      <c r="L585" s="48"/>
      <c r="M585" s="48"/>
      <c r="N585" s="48"/>
      <c r="O585" s="48"/>
      <c r="P585" s="48"/>
      <c r="Q585" s="48"/>
      <c r="R585" s="48"/>
      <c r="S585" s="48"/>
      <c r="T585" s="48"/>
      <c r="U585" s="48"/>
      <c r="V585" s="48"/>
      <c r="W585" s="48"/>
      <c r="X585" s="48"/>
      <c r="Y585" s="48"/>
      <c r="Z585" s="48"/>
      <c r="AA585" s="48"/>
      <c r="AB585" s="48"/>
      <c r="AC585" s="48"/>
      <c r="AD585" s="48"/>
      <c r="AE585" s="48"/>
      <c r="AF585" s="48"/>
      <c r="AG585" s="48"/>
      <c r="AH585" s="48"/>
      <c r="AI585" s="48"/>
      <c r="AJ585" s="48"/>
      <c r="AK585" s="48"/>
      <c r="AL585" s="48"/>
      <c r="AM585" s="48"/>
    </row>
    <row r="586" spans="1:39" ht="15.75" customHeight="1" x14ac:dyDescent="0.2">
      <c r="A586" s="48"/>
      <c r="B586" s="48"/>
      <c r="C586" s="48"/>
      <c r="D586" s="48"/>
      <c r="E586" s="48"/>
      <c r="F586" s="48"/>
      <c r="G586" s="75"/>
      <c r="H586" s="48"/>
      <c r="I586" s="48"/>
      <c r="J586" s="48"/>
      <c r="K586" s="48"/>
      <c r="L586" s="48"/>
      <c r="M586" s="48"/>
      <c r="N586" s="48"/>
      <c r="O586" s="48"/>
      <c r="P586" s="48"/>
      <c r="Q586" s="48"/>
      <c r="R586" s="48"/>
      <c r="S586" s="48"/>
      <c r="T586" s="48"/>
      <c r="U586" s="48"/>
      <c r="V586" s="48"/>
      <c r="W586" s="48"/>
      <c r="X586" s="48"/>
      <c r="Y586" s="48"/>
      <c r="Z586" s="48"/>
      <c r="AA586" s="48"/>
      <c r="AB586" s="48"/>
      <c r="AC586" s="48"/>
      <c r="AD586" s="48"/>
      <c r="AE586" s="48"/>
      <c r="AF586" s="48"/>
      <c r="AG586" s="48"/>
      <c r="AH586" s="48"/>
      <c r="AI586" s="48"/>
      <c r="AJ586" s="48"/>
      <c r="AK586" s="48"/>
      <c r="AL586" s="48"/>
      <c r="AM586" s="48"/>
    </row>
    <row r="587" spans="1:39" ht="15.75" customHeight="1" x14ac:dyDescent="0.2">
      <c r="A587" s="48"/>
      <c r="B587" s="48"/>
      <c r="C587" s="48"/>
      <c r="D587" s="48"/>
      <c r="E587" s="48"/>
      <c r="F587" s="48"/>
      <c r="G587" s="75"/>
      <c r="H587" s="48"/>
      <c r="I587" s="48"/>
      <c r="J587" s="48"/>
      <c r="K587" s="48"/>
      <c r="L587" s="48"/>
      <c r="M587" s="48"/>
      <c r="N587" s="48"/>
      <c r="O587" s="48"/>
      <c r="P587" s="48"/>
      <c r="Q587" s="48"/>
      <c r="R587" s="48"/>
      <c r="S587" s="48"/>
      <c r="T587" s="48"/>
      <c r="U587" s="48"/>
      <c r="V587" s="48"/>
      <c r="W587" s="48"/>
      <c r="X587" s="48"/>
      <c r="Y587" s="48"/>
      <c r="Z587" s="48"/>
      <c r="AA587" s="48"/>
      <c r="AB587" s="48"/>
      <c r="AC587" s="48"/>
      <c r="AD587" s="48"/>
      <c r="AE587" s="48"/>
      <c r="AF587" s="48"/>
      <c r="AG587" s="48"/>
      <c r="AH587" s="48"/>
      <c r="AI587" s="48"/>
      <c r="AJ587" s="48"/>
      <c r="AK587" s="48"/>
      <c r="AL587" s="48"/>
      <c r="AM587" s="48"/>
    </row>
    <row r="588" spans="1:39" ht="15.75" customHeight="1" x14ac:dyDescent="0.2">
      <c r="A588" s="48"/>
      <c r="B588" s="48"/>
      <c r="C588" s="48"/>
      <c r="D588" s="48"/>
      <c r="E588" s="48"/>
      <c r="F588" s="48"/>
      <c r="G588" s="75"/>
      <c r="H588" s="48"/>
      <c r="I588" s="48"/>
      <c r="J588" s="48"/>
      <c r="K588" s="48"/>
      <c r="L588" s="48"/>
      <c r="M588" s="48"/>
      <c r="N588" s="48"/>
      <c r="O588" s="48"/>
      <c r="P588" s="48"/>
      <c r="Q588" s="48"/>
      <c r="R588" s="48"/>
      <c r="S588" s="48"/>
      <c r="T588" s="48"/>
      <c r="U588" s="48"/>
      <c r="V588" s="48"/>
      <c r="W588" s="48"/>
      <c r="X588" s="48"/>
      <c r="Y588" s="48"/>
      <c r="Z588" s="48"/>
      <c r="AA588" s="48"/>
      <c r="AB588" s="48"/>
      <c r="AC588" s="48"/>
      <c r="AD588" s="48"/>
      <c r="AE588" s="48"/>
      <c r="AF588" s="48"/>
      <c r="AG588" s="48"/>
      <c r="AH588" s="48"/>
      <c r="AI588" s="48"/>
      <c r="AJ588" s="48"/>
      <c r="AK588" s="48"/>
      <c r="AL588" s="48"/>
      <c r="AM588" s="48"/>
    </row>
    <row r="589" spans="1:39" ht="15.75" customHeight="1" x14ac:dyDescent="0.2">
      <c r="A589" s="48"/>
      <c r="B589" s="48"/>
      <c r="C589" s="48"/>
      <c r="D589" s="48"/>
      <c r="E589" s="48"/>
      <c r="F589" s="48"/>
      <c r="G589" s="75"/>
      <c r="H589" s="48"/>
      <c r="I589" s="48"/>
      <c r="J589" s="48"/>
      <c r="K589" s="48"/>
      <c r="L589" s="48"/>
      <c r="M589" s="48"/>
      <c r="N589" s="48"/>
      <c r="O589" s="48"/>
      <c r="P589" s="48"/>
      <c r="Q589" s="48"/>
      <c r="R589" s="48"/>
      <c r="S589" s="48"/>
      <c r="T589" s="48"/>
      <c r="U589" s="48"/>
      <c r="V589" s="48"/>
      <c r="W589" s="48"/>
      <c r="X589" s="48"/>
      <c r="Y589" s="48"/>
      <c r="Z589" s="48"/>
      <c r="AA589" s="48"/>
      <c r="AB589" s="48"/>
      <c r="AC589" s="48"/>
      <c r="AD589" s="48"/>
      <c r="AE589" s="48"/>
      <c r="AF589" s="48"/>
      <c r="AG589" s="48"/>
      <c r="AH589" s="48"/>
      <c r="AI589" s="48"/>
      <c r="AJ589" s="48"/>
      <c r="AK589" s="48"/>
      <c r="AL589" s="48"/>
      <c r="AM589" s="48"/>
    </row>
    <row r="590" spans="1:39" ht="15.75" customHeight="1" x14ac:dyDescent="0.2">
      <c r="A590" s="48"/>
      <c r="B590" s="48"/>
      <c r="C590" s="48"/>
      <c r="D590" s="48"/>
      <c r="E590" s="48"/>
      <c r="F590" s="48"/>
      <c r="G590" s="75"/>
      <c r="H590" s="48"/>
      <c r="I590" s="48"/>
      <c r="J590" s="48"/>
      <c r="K590" s="48"/>
      <c r="L590" s="48"/>
      <c r="M590" s="48"/>
      <c r="N590" s="48"/>
      <c r="O590" s="48"/>
      <c r="P590" s="48"/>
      <c r="Q590" s="48"/>
      <c r="R590" s="48"/>
      <c r="S590" s="48"/>
      <c r="T590" s="48"/>
      <c r="U590" s="48"/>
      <c r="V590" s="48"/>
      <c r="W590" s="48"/>
      <c r="X590" s="48"/>
      <c r="Y590" s="48"/>
      <c r="Z590" s="48"/>
      <c r="AA590" s="48"/>
      <c r="AB590" s="48"/>
      <c r="AC590" s="48"/>
      <c r="AD590" s="48"/>
      <c r="AE590" s="48"/>
      <c r="AF590" s="48"/>
      <c r="AG590" s="48"/>
      <c r="AH590" s="48"/>
      <c r="AI590" s="48"/>
      <c r="AJ590" s="48"/>
      <c r="AK590" s="48"/>
      <c r="AL590" s="48"/>
      <c r="AM590" s="48"/>
    </row>
    <row r="591" spans="1:39" ht="15.75" customHeight="1" x14ac:dyDescent="0.2">
      <c r="A591" s="48"/>
      <c r="B591" s="48"/>
      <c r="C591" s="48"/>
      <c r="D591" s="48"/>
      <c r="E591" s="48"/>
      <c r="F591" s="48"/>
      <c r="G591" s="75"/>
      <c r="H591" s="48"/>
      <c r="I591" s="48"/>
      <c r="J591" s="48"/>
      <c r="K591" s="48"/>
      <c r="L591" s="48"/>
      <c r="M591" s="48"/>
      <c r="N591" s="48"/>
      <c r="O591" s="48"/>
      <c r="P591" s="48"/>
      <c r="Q591" s="48"/>
      <c r="R591" s="48"/>
      <c r="S591" s="48"/>
      <c r="T591" s="48"/>
      <c r="U591" s="48"/>
      <c r="V591" s="48"/>
      <c r="W591" s="48"/>
      <c r="X591" s="48"/>
      <c r="Y591" s="48"/>
      <c r="Z591" s="48"/>
      <c r="AA591" s="48"/>
      <c r="AB591" s="48"/>
      <c r="AC591" s="48"/>
      <c r="AD591" s="48"/>
      <c r="AE591" s="48"/>
      <c r="AF591" s="48"/>
      <c r="AG591" s="48"/>
      <c r="AH591" s="48"/>
      <c r="AI591" s="48"/>
      <c r="AJ591" s="48"/>
      <c r="AK591" s="48"/>
      <c r="AL591" s="48"/>
      <c r="AM591" s="48"/>
    </row>
    <row r="592" spans="1:39" ht="15.75" customHeight="1" x14ac:dyDescent="0.2">
      <c r="A592" s="48"/>
      <c r="B592" s="48"/>
      <c r="C592" s="48"/>
      <c r="D592" s="48"/>
      <c r="E592" s="48"/>
      <c r="F592" s="48"/>
      <c r="G592" s="75"/>
      <c r="H592" s="48"/>
      <c r="I592" s="48"/>
      <c r="J592" s="48"/>
      <c r="K592" s="48"/>
      <c r="L592" s="48"/>
      <c r="M592" s="48"/>
      <c r="N592" s="48"/>
      <c r="O592" s="48"/>
      <c r="P592" s="48"/>
      <c r="Q592" s="48"/>
      <c r="R592" s="48"/>
      <c r="S592" s="48"/>
      <c r="T592" s="48"/>
      <c r="U592" s="48"/>
      <c r="V592" s="48"/>
      <c r="W592" s="48"/>
      <c r="X592" s="48"/>
      <c r="Y592" s="48"/>
      <c r="Z592" s="48"/>
      <c r="AA592" s="48"/>
      <c r="AB592" s="48"/>
      <c r="AC592" s="48"/>
      <c r="AD592" s="48"/>
      <c r="AE592" s="48"/>
      <c r="AF592" s="48"/>
      <c r="AG592" s="48"/>
      <c r="AH592" s="48"/>
      <c r="AI592" s="48"/>
      <c r="AJ592" s="48"/>
      <c r="AK592" s="48"/>
      <c r="AL592" s="48"/>
      <c r="AM592" s="48"/>
    </row>
    <row r="593" spans="1:39" ht="15.75" customHeight="1" x14ac:dyDescent="0.2">
      <c r="A593" s="48"/>
      <c r="B593" s="48"/>
      <c r="C593" s="48"/>
      <c r="D593" s="48"/>
      <c r="E593" s="48"/>
      <c r="F593" s="48"/>
      <c r="G593" s="75"/>
      <c r="H593" s="48"/>
      <c r="I593" s="48"/>
      <c r="J593" s="48"/>
      <c r="K593" s="48"/>
      <c r="L593" s="48"/>
      <c r="M593" s="48"/>
      <c r="N593" s="48"/>
      <c r="O593" s="48"/>
      <c r="P593" s="48"/>
      <c r="Q593" s="48"/>
      <c r="R593" s="48"/>
      <c r="S593" s="48"/>
      <c r="T593" s="48"/>
      <c r="U593" s="48"/>
      <c r="V593" s="48"/>
      <c r="W593" s="48"/>
      <c r="X593" s="48"/>
      <c r="Y593" s="48"/>
      <c r="Z593" s="48"/>
      <c r="AA593" s="48"/>
      <c r="AB593" s="48"/>
      <c r="AC593" s="48"/>
      <c r="AD593" s="48"/>
      <c r="AE593" s="48"/>
      <c r="AF593" s="48"/>
      <c r="AG593" s="48"/>
      <c r="AH593" s="48"/>
      <c r="AI593" s="48"/>
      <c r="AJ593" s="48"/>
      <c r="AK593" s="48"/>
      <c r="AL593" s="48"/>
      <c r="AM593" s="48"/>
    </row>
    <row r="594" spans="1:39" ht="15.75" customHeight="1" x14ac:dyDescent="0.2">
      <c r="A594" s="48"/>
      <c r="B594" s="48"/>
      <c r="C594" s="48"/>
      <c r="D594" s="48"/>
      <c r="E594" s="48"/>
      <c r="F594" s="48"/>
      <c r="G594" s="75"/>
      <c r="H594" s="48"/>
      <c r="I594" s="48"/>
      <c r="J594" s="48"/>
      <c r="K594" s="48"/>
      <c r="L594" s="48"/>
      <c r="M594" s="48"/>
      <c r="N594" s="48"/>
      <c r="O594" s="48"/>
      <c r="P594" s="48"/>
      <c r="Q594" s="48"/>
      <c r="R594" s="48"/>
      <c r="S594" s="48"/>
      <c r="T594" s="48"/>
      <c r="U594" s="48"/>
      <c r="V594" s="48"/>
      <c r="W594" s="48"/>
      <c r="X594" s="48"/>
      <c r="Y594" s="48"/>
      <c r="Z594" s="48"/>
      <c r="AA594" s="48"/>
      <c r="AB594" s="48"/>
      <c r="AC594" s="48"/>
      <c r="AD594" s="48"/>
      <c r="AE594" s="48"/>
      <c r="AF594" s="48"/>
      <c r="AG594" s="48"/>
      <c r="AH594" s="48"/>
      <c r="AI594" s="48"/>
      <c r="AJ594" s="48"/>
      <c r="AK594" s="48"/>
      <c r="AL594" s="48"/>
      <c r="AM594" s="48"/>
    </row>
    <row r="595" spans="1:39" ht="15.75" customHeight="1" x14ac:dyDescent="0.2">
      <c r="A595" s="48"/>
      <c r="B595" s="48"/>
      <c r="C595" s="48"/>
      <c r="D595" s="48"/>
      <c r="E595" s="48"/>
      <c r="F595" s="48"/>
      <c r="G595" s="75"/>
      <c r="H595" s="48"/>
      <c r="I595" s="48"/>
      <c r="J595" s="48"/>
      <c r="K595" s="48"/>
      <c r="L595" s="48"/>
      <c r="M595" s="48"/>
      <c r="N595" s="48"/>
      <c r="O595" s="48"/>
      <c r="P595" s="48"/>
      <c r="Q595" s="48"/>
      <c r="R595" s="48"/>
      <c r="S595" s="48"/>
      <c r="T595" s="48"/>
      <c r="U595" s="48"/>
      <c r="V595" s="48"/>
      <c r="W595" s="48"/>
      <c r="X595" s="48"/>
      <c r="Y595" s="48"/>
      <c r="Z595" s="48"/>
      <c r="AA595" s="48"/>
      <c r="AB595" s="48"/>
      <c r="AC595" s="48"/>
      <c r="AD595" s="48"/>
      <c r="AE595" s="48"/>
      <c r="AF595" s="48"/>
      <c r="AG595" s="48"/>
      <c r="AH595" s="48"/>
      <c r="AI595" s="48"/>
      <c r="AJ595" s="48"/>
      <c r="AK595" s="48"/>
      <c r="AL595" s="48"/>
      <c r="AM595" s="48"/>
    </row>
    <row r="596" spans="1:39" ht="15.75" customHeight="1" x14ac:dyDescent="0.2">
      <c r="A596" s="48"/>
      <c r="B596" s="48"/>
      <c r="C596" s="48"/>
      <c r="D596" s="48"/>
      <c r="E596" s="48"/>
      <c r="F596" s="48"/>
      <c r="G596" s="75"/>
      <c r="H596" s="48"/>
      <c r="I596" s="48"/>
      <c r="J596" s="48"/>
      <c r="K596" s="48"/>
      <c r="L596" s="48"/>
      <c r="M596" s="48"/>
      <c r="N596" s="48"/>
      <c r="O596" s="48"/>
      <c r="P596" s="48"/>
      <c r="Q596" s="48"/>
      <c r="R596" s="48"/>
      <c r="S596" s="48"/>
      <c r="T596" s="48"/>
      <c r="U596" s="48"/>
      <c r="V596" s="48"/>
      <c r="W596" s="48"/>
      <c r="X596" s="48"/>
      <c r="Y596" s="48"/>
      <c r="Z596" s="48"/>
      <c r="AA596" s="48"/>
      <c r="AB596" s="48"/>
      <c r="AC596" s="48"/>
      <c r="AD596" s="48"/>
      <c r="AE596" s="48"/>
      <c r="AF596" s="48"/>
      <c r="AG596" s="48"/>
      <c r="AH596" s="48"/>
      <c r="AI596" s="48"/>
      <c r="AJ596" s="48"/>
      <c r="AK596" s="48"/>
      <c r="AL596" s="48"/>
      <c r="AM596" s="48"/>
    </row>
    <row r="597" spans="1:39" ht="15.75" customHeight="1" x14ac:dyDescent="0.2">
      <c r="A597" s="48"/>
      <c r="B597" s="48"/>
      <c r="C597" s="48"/>
      <c r="D597" s="48"/>
      <c r="E597" s="48"/>
      <c r="F597" s="48"/>
      <c r="G597" s="75"/>
      <c r="H597" s="48"/>
      <c r="I597" s="48"/>
      <c r="J597" s="48"/>
      <c r="K597" s="48"/>
      <c r="L597" s="48"/>
      <c r="M597" s="48"/>
      <c r="N597" s="48"/>
      <c r="O597" s="48"/>
      <c r="P597" s="48"/>
      <c r="Q597" s="48"/>
      <c r="R597" s="48"/>
      <c r="S597" s="48"/>
      <c r="T597" s="48"/>
      <c r="U597" s="48"/>
      <c r="V597" s="48"/>
      <c r="W597" s="48"/>
      <c r="X597" s="48"/>
      <c r="Y597" s="48"/>
      <c r="Z597" s="48"/>
      <c r="AA597" s="48"/>
      <c r="AB597" s="48"/>
      <c r="AC597" s="48"/>
      <c r="AD597" s="48"/>
      <c r="AE597" s="48"/>
      <c r="AF597" s="48"/>
      <c r="AG597" s="48"/>
      <c r="AH597" s="48"/>
      <c r="AI597" s="48"/>
      <c r="AJ597" s="48"/>
      <c r="AK597" s="48"/>
      <c r="AL597" s="48"/>
      <c r="AM597" s="48"/>
    </row>
    <row r="598" spans="1:39" ht="15.75" customHeight="1" x14ac:dyDescent="0.2">
      <c r="A598" s="48"/>
      <c r="B598" s="48"/>
      <c r="C598" s="48"/>
      <c r="D598" s="48"/>
      <c r="E598" s="48"/>
      <c r="F598" s="48"/>
      <c r="G598" s="75"/>
      <c r="H598" s="48"/>
      <c r="I598" s="48"/>
      <c r="J598" s="48"/>
      <c r="K598" s="48"/>
      <c r="L598" s="48"/>
      <c r="M598" s="48"/>
      <c r="N598" s="48"/>
      <c r="O598" s="48"/>
      <c r="P598" s="48"/>
      <c r="Q598" s="48"/>
      <c r="R598" s="48"/>
      <c r="S598" s="48"/>
      <c r="T598" s="48"/>
      <c r="U598" s="48"/>
      <c r="V598" s="48"/>
      <c r="W598" s="48"/>
      <c r="X598" s="48"/>
      <c r="Y598" s="48"/>
      <c r="Z598" s="48"/>
      <c r="AA598" s="48"/>
      <c r="AB598" s="48"/>
      <c r="AC598" s="48"/>
      <c r="AD598" s="48"/>
      <c r="AE598" s="48"/>
      <c r="AF598" s="48"/>
      <c r="AG598" s="48"/>
      <c r="AH598" s="48"/>
      <c r="AI598" s="48"/>
      <c r="AJ598" s="48"/>
      <c r="AK598" s="48"/>
      <c r="AL598" s="48"/>
      <c r="AM598" s="48"/>
    </row>
    <row r="599" spans="1:39" ht="15.75" customHeight="1" x14ac:dyDescent="0.2">
      <c r="A599" s="48"/>
      <c r="B599" s="48"/>
      <c r="C599" s="48"/>
      <c r="D599" s="48"/>
      <c r="E599" s="48"/>
      <c r="F599" s="48"/>
      <c r="G599" s="75"/>
      <c r="H599" s="48"/>
      <c r="I599" s="48"/>
      <c r="J599" s="48"/>
      <c r="K599" s="48"/>
      <c r="L599" s="48"/>
      <c r="M599" s="48"/>
      <c r="N599" s="48"/>
      <c r="O599" s="48"/>
      <c r="P599" s="48"/>
      <c r="Q599" s="48"/>
      <c r="R599" s="48"/>
      <c r="S599" s="48"/>
      <c r="T599" s="48"/>
      <c r="U599" s="48"/>
      <c r="V599" s="48"/>
      <c r="W599" s="48"/>
      <c r="X599" s="48"/>
      <c r="Y599" s="48"/>
      <c r="Z599" s="48"/>
      <c r="AA599" s="48"/>
      <c r="AB599" s="48"/>
      <c r="AC599" s="48"/>
      <c r="AD599" s="48"/>
      <c r="AE599" s="48"/>
      <c r="AF599" s="48"/>
      <c r="AG599" s="48"/>
      <c r="AH599" s="48"/>
      <c r="AI599" s="48"/>
      <c r="AJ599" s="48"/>
      <c r="AK599" s="48"/>
      <c r="AL599" s="48"/>
      <c r="AM599" s="48"/>
    </row>
    <row r="600" spans="1:39" ht="15.75" customHeight="1" x14ac:dyDescent="0.2">
      <c r="A600" s="48"/>
      <c r="B600" s="48"/>
      <c r="C600" s="48"/>
      <c r="D600" s="48"/>
      <c r="E600" s="48"/>
      <c r="F600" s="48"/>
      <c r="G600" s="75"/>
      <c r="H600" s="48"/>
      <c r="I600" s="48"/>
      <c r="J600" s="48"/>
      <c r="K600" s="48"/>
      <c r="L600" s="48"/>
      <c r="M600" s="48"/>
      <c r="N600" s="48"/>
      <c r="O600" s="48"/>
      <c r="P600" s="48"/>
      <c r="Q600" s="48"/>
      <c r="R600" s="48"/>
      <c r="S600" s="48"/>
      <c r="T600" s="48"/>
      <c r="U600" s="48"/>
      <c r="V600" s="48"/>
      <c r="W600" s="48"/>
      <c r="X600" s="48"/>
      <c r="Y600" s="48"/>
      <c r="Z600" s="48"/>
      <c r="AA600" s="48"/>
      <c r="AB600" s="48"/>
      <c r="AC600" s="48"/>
      <c r="AD600" s="48"/>
      <c r="AE600" s="48"/>
      <c r="AF600" s="48"/>
      <c r="AG600" s="48"/>
      <c r="AH600" s="48"/>
      <c r="AI600" s="48"/>
      <c r="AJ600" s="48"/>
      <c r="AK600" s="48"/>
      <c r="AL600" s="48"/>
      <c r="AM600" s="48"/>
    </row>
    <row r="601" spans="1:39" ht="15.75" customHeight="1" x14ac:dyDescent="0.2">
      <c r="A601" s="48"/>
      <c r="B601" s="48"/>
      <c r="C601" s="48"/>
      <c r="D601" s="48"/>
      <c r="E601" s="48"/>
      <c r="F601" s="48"/>
      <c r="G601" s="75"/>
      <c r="H601" s="48"/>
      <c r="I601" s="48"/>
      <c r="J601" s="48"/>
      <c r="K601" s="48"/>
      <c r="L601" s="48"/>
      <c r="M601" s="48"/>
      <c r="N601" s="48"/>
      <c r="O601" s="48"/>
      <c r="P601" s="48"/>
      <c r="Q601" s="48"/>
      <c r="R601" s="48"/>
      <c r="S601" s="48"/>
      <c r="T601" s="48"/>
      <c r="U601" s="48"/>
      <c r="V601" s="48"/>
      <c r="W601" s="48"/>
      <c r="X601" s="48"/>
      <c r="Y601" s="48"/>
      <c r="Z601" s="48"/>
      <c r="AA601" s="48"/>
      <c r="AB601" s="48"/>
      <c r="AC601" s="48"/>
      <c r="AD601" s="48"/>
      <c r="AE601" s="48"/>
      <c r="AF601" s="48"/>
      <c r="AG601" s="48"/>
      <c r="AH601" s="48"/>
      <c r="AI601" s="48"/>
      <c r="AJ601" s="48"/>
      <c r="AK601" s="48"/>
      <c r="AL601" s="48"/>
      <c r="AM601" s="48"/>
    </row>
    <row r="602" spans="1:39" ht="15.75" customHeight="1" x14ac:dyDescent="0.2">
      <c r="A602" s="48"/>
      <c r="B602" s="48"/>
      <c r="C602" s="48"/>
      <c r="D602" s="48"/>
      <c r="E602" s="48"/>
      <c r="F602" s="48"/>
      <c r="G602" s="75"/>
      <c r="H602" s="48"/>
      <c r="I602" s="48"/>
      <c r="J602" s="48"/>
      <c r="K602" s="48"/>
      <c r="L602" s="48"/>
      <c r="M602" s="48"/>
      <c r="N602" s="48"/>
      <c r="O602" s="48"/>
      <c r="P602" s="48"/>
      <c r="Q602" s="48"/>
      <c r="R602" s="48"/>
      <c r="S602" s="48"/>
      <c r="T602" s="48"/>
      <c r="U602" s="48"/>
      <c r="V602" s="48"/>
      <c r="W602" s="48"/>
      <c r="X602" s="48"/>
      <c r="Y602" s="48"/>
      <c r="Z602" s="48"/>
      <c r="AA602" s="48"/>
      <c r="AB602" s="48"/>
      <c r="AC602" s="48"/>
      <c r="AD602" s="48"/>
      <c r="AE602" s="48"/>
      <c r="AF602" s="48"/>
      <c r="AG602" s="48"/>
      <c r="AH602" s="48"/>
      <c r="AI602" s="48"/>
      <c r="AJ602" s="48"/>
      <c r="AK602" s="48"/>
      <c r="AL602" s="48"/>
      <c r="AM602" s="48"/>
    </row>
    <row r="603" spans="1:39" ht="15.75" customHeight="1" x14ac:dyDescent="0.2">
      <c r="A603" s="48"/>
      <c r="B603" s="48"/>
      <c r="C603" s="48"/>
      <c r="D603" s="48"/>
      <c r="E603" s="48"/>
      <c r="F603" s="48"/>
      <c r="G603" s="75"/>
      <c r="H603" s="48"/>
      <c r="I603" s="48"/>
      <c r="J603" s="48"/>
      <c r="K603" s="48"/>
      <c r="L603" s="48"/>
      <c r="M603" s="48"/>
      <c r="N603" s="48"/>
      <c r="O603" s="48"/>
      <c r="P603" s="48"/>
      <c r="Q603" s="48"/>
      <c r="R603" s="48"/>
      <c r="S603" s="48"/>
      <c r="T603" s="48"/>
      <c r="U603" s="48"/>
      <c r="V603" s="48"/>
      <c r="W603" s="48"/>
      <c r="X603" s="48"/>
      <c r="Y603" s="48"/>
      <c r="Z603" s="48"/>
      <c r="AA603" s="48"/>
      <c r="AB603" s="48"/>
      <c r="AC603" s="48"/>
      <c r="AD603" s="48"/>
      <c r="AE603" s="48"/>
      <c r="AF603" s="48"/>
      <c r="AG603" s="48"/>
      <c r="AH603" s="48"/>
      <c r="AI603" s="48"/>
      <c r="AJ603" s="48"/>
      <c r="AK603" s="48"/>
      <c r="AL603" s="48"/>
      <c r="AM603" s="48"/>
    </row>
    <row r="604" spans="1:39" ht="15.75" customHeight="1" x14ac:dyDescent="0.2">
      <c r="A604" s="48"/>
      <c r="B604" s="48"/>
      <c r="C604" s="48"/>
      <c r="D604" s="48"/>
      <c r="E604" s="48"/>
      <c r="F604" s="48"/>
      <c r="G604" s="75"/>
      <c r="H604" s="48"/>
      <c r="I604" s="48"/>
      <c r="J604" s="48"/>
      <c r="K604" s="48"/>
      <c r="L604" s="48"/>
      <c r="M604" s="48"/>
      <c r="N604" s="48"/>
      <c r="O604" s="48"/>
      <c r="P604" s="48"/>
      <c r="Q604" s="48"/>
      <c r="R604" s="48"/>
      <c r="S604" s="48"/>
      <c r="T604" s="48"/>
      <c r="U604" s="48"/>
      <c r="V604" s="48"/>
      <c r="W604" s="48"/>
      <c r="X604" s="48"/>
      <c r="Y604" s="48"/>
      <c r="Z604" s="48"/>
      <c r="AA604" s="48"/>
      <c r="AB604" s="48"/>
      <c r="AC604" s="48"/>
      <c r="AD604" s="48"/>
      <c r="AE604" s="48"/>
      <c r="AF604" s="48"/>
      <c r="AG604" s="48"/>
      <c r="AH604" s="48"/>
      <c r="AI604" s="48"/>
      <c r="AJ604" s="48"/>
      <c r="AK604" s="48"/>
      <c r="AL604" s="48"/>
      <c r="AM604" s="48"/>
    </row>
    <row r="605" spans="1:39" ht="15.75" customHeight="1" x14ac:dyDescent="0.2">
      <c r="A605" s="48"/>
      <c r="B605" s="48"/>
      <c r="C605" s="48"/>
      <c r="D605" s="48"/>
      <c r="E605" s="48"/>
      <c r="F605" s="48"/>
      <c r="G605" s="75"/>
      <c r="H605" s="48"/>
      <c r="I605" s="48"/>
      <c r="J605" s="48"/>
      <c r="K605" s="48"/>
      <c r="L605" s="48"/>
      <c r="M605" s="48"/>
      <c r="N605" s="48"/>
      <c r="O605" s="48"/>
      <c r="P605" s="48"/>
      <c r="Q605" s="48"/>
      <c r="R605" s="48"/>
      <c r="S605" s="48"/>
      <c r="T605" s="48"/>
      <c r="U605" s="48"/>
      <c r="V605" s="48"/>
      <c r="W605" s="48"/>
      <c r="X605" s="48"/>
      <c r="Y605" s="48"/>
      <c r="Z605" s="48"/>
      <c r="AA605" s="48"/>
      <c r="AB605" s="48"/>
      <c r="AC605" s="48"/>
      <c r="AD605" s="48"/>
      <c r="AE605" s="48"/>
      <c r="AF605" s="48"/>
      <c r="AG605" s="48"/>
      <c r="AH605" s="48"/>
      <c r="AI605" s="48"/>
      <c r="AJ605" s="48"/>
      <c r="AK605" s="48"/>
      <c r="AL605" s="48"/>
      <c r="AM605" s="48"/>
    </row>
    <row r="606" spans="1:39" ht="15.75" customHeight="1" x14ac:dyDescent="0.2">
      <c r="A606" s="48"/>
      <c r="B606" s="48"/>
      <c r="C606" s="48"/>
      <c r="D606" s="48"/>
      <c r="E606" s="48"/>
      <c r="F606" s="48"/>
      <c r="G606" s="75"/>
      <c r="H606" s="48"/>
      <c r="I606" s="48"/>
      <c r="J606" s="48"/>
      <c r="K606" s="48"/>
      <c r="L606" s="48"/>
      <c r="M606" s="48"/>
      <c r="N606" s="48"/>
      <c r="O606" s="48"/>
      <c r="P606" s="48"/>
      <c r="Q606" s="48"/>
      <c r="R606" s="48"/>
      <c r="S606" s="48"/>
      <c r="T606" s="48"/>
      <c r="U606" s="48"/>
      <c r="V606" s="48"/>
      <c r="W606" s="48"/>
      <c r="X606" s="48"/>
      <c r="Y606" s="48"/>
      <c r="Z606" s="48"/>
      <c r="AA606" s="48"/>
      <c r="AB606" s="48"/>
      <c r="AC606" s="48"/>
      <c r="AD606" s="48"/>
      <c r="AE606" s="48"/>
      <c r="AF606" s="48"/>
      <c r="AG606" s="48"/>
      <c r="AH606" s="48"/>
      <c r="AI606" s="48"/>
      <c r="AJ606" s="48"/>
      <c r="AK606" s="48"/>
      <c r="AL606" s="48"/>
      <c r="AM606" s="48"/>
    </row>
    <row r="607" spans="1:39" ht="15.75" customHeight="1" x14ac:dyDescent="0.2">
      <c r="A607" s="48"/>
      <c r="B607" s="48"/>
      <c r="C607" s="48"/>
      <c r="D607" s="48"/>
      <c r="E607" s="48"/>
      <c r="F607" s="48"/>
      <c r="G607" s="75"/>
      <c r="H607" s="48"/>
      <c r="I607" s="48"/>
      <c r="J607" s="48"/>
      <c r="K607" s="48"/>
      <c r="L607" s="48"/>
      <c r="M607" s="48"/>
      <c r="N607" s="48"/>
      <c r="O607" s="48"/>
      <c r="P607" s="48"/>
      <c r="Q607" s="48"/>
      <c r="R607" s="48"/>
      <c r="S607" s="48"/>
      <c r="T607" s="48"/>
      <c r="U607" s="48"/>
      <c r="V607" s="48"/>
      <c r="W607" s="48"/>
      <c r="X607" s="48"/>
      <c r="Y607" s="48"/>
      <c r="Z607" s="48"/>
      <c r="AA607" s="48"/>
      <c r="AB607" s="48"/>
      <c r="AC607" s="48"/>
      <c r="AD607" s="48"/>
      <c r="AE607" s="48"/>
      <c r="AF607" s="48"/>
      <c r="AG607" s="48"/>
      <c r="AH607" s="48"/>
      <c r="AI607" s="48"/>
      <c r="AJ607" s="48"/>
      <c r="AK607" s="48"/>
      <c r="AL607" s="48"/>
      <c r="AM607" s="48"/>
    </row>
    <row r="608" spans="1:39" ht="15.75" customHeight="1" x14ac:dyDescent="0.2">
      <c r="A608" s="48"/>
      <c r="B608" s="48"/>
      <c r="C608" s="48"/>
      <c r="D608" s="48"/>
      <c r="E608" s="48"/>
      <c r="F608" s="48"/>
      <c r="G608" s="75"/>
      <c r="H608" s="48"/>
      <c r="I608" s="48"/>
      <c r="J608" s="48"/>
      <c r="K608" s="48"/>
      <c r="L608" s="48"/>
      <c r="M608" s="48"/>
      <c r="N608" s="48"/>
      <c r="O608" s="48"/>
      <c r="P608" s="48"/>
      <c r="Q608" s="48"/>
      <c r="R608" s="48"/>
      <c r="S608" s="48"/>
      <c r="T608" s="48"/>
      <c r="U608" s="48"/>
      <c r="V608" s="48"/>
      <c r="W608" s="48"/>
      <c r="X608" s="48"/>
      <c r="Y608" s="48"/>
      <c r="Z608" s="48"/>
      <c r="AA608" s="48"/>
      <c r="AB608" s="48"/>
      <c r="AC608" s="48"/>
      <c r="AD608" s="48"/>
      <c r="AE608" s="48"/>
      <c r="AF608" s="48"/>
      <c r="AG608" s="48"/>
      <c r="AH608" s="48"/>
      <c r="AI608" s="48"/>
      <c r="AJ608" s="48"/>
      <c r="AK608" s="48"/>
      <c r="AL608" s="48"/>
      <c r="AM608" s="48"/>
    </row>
    <row r="609" spans="1:39" ht="15.75" customHeight="1" x14ac:dyDescent="0.2">
      <c r="A609" s="48"/>
      <c r="B609" s="48"/>
      <c r="C609" s="48"/>
      <c r="D609" s="48"/>
      <c r="E609" s="48"/>
      <c r="F609" s="48"/>
      <c r="G609" s="75"/>
      <c r="H609" s="48"/>
      <c r="I609" s="48"/>
      <c r="J609" s="48"/>
      <c r="K609" s="48"/>
      <c r="L609" s="48"/>
      <c r="M609" s="48"/>
      <c r="N609" s="48"/>
      <c r="O609" s="48"/>
      <c r="P609" s="48"/>
      <c r="Q609" s="48"/>
      <c r="R609" s="48"/>
      <c r="S609" s="48"/>
      <c r="T609" s="48"/>
      <c r="U609" s="48"/>
      <c r="V609" s="48"/>
      <c r="W609" s="48"/>
      <c r="X609" s="48"/>
      <c r="Y609" s="48"/>
      <c r="Z609" s="48"/>
      <c r="AA609" s="48"/>
      <c r="AB609" s="48"/>
      <c r="AC609" s="48"/>
      <c r="AD609" s="48"/>
      <c r="AE609" s="48"/>
      <c r="AF609" s="48"/>
      <c r="AG609" s="48"/>
      <c r="AH609" s="48"/>
      <c r="AI609" s="48"/>
      <c r="AJ609" s="48"/>
      <c r="AK609" s="48"/>
      <c r="AL609" s="48"/>
      <c r="AM609" s="48"/>
    </row>
    <row r="610" spans="1:39" ht="15.75" customHeight="1" x14ac:dyDescent="0.2">
      <c r="A610" s="48"/>
      <c r="B610" s="48"/>
      <c r="C610" s="48"/>
      <c r="D610" s="48"/>
      <c r="E610" s="48"/>
      <c r="F610" s="48"/>
      <c r="G610" s="75"/>
      <c r="H610" s="48"/>
      <c r="I610" s="48"/>
      <c r="J610" s="48"/>
      <c r="K610" s="48"/>
      <c r="L610" s="48"/>
      <c r="M610" s="48"/>
      <c r="N610" s="48"/>
      <c r="O610" s="48"/>
      <c r="P610" s="48"/>
      <c r="Q610" s="48"/>
      <c r="R610" s="48"/>
      <c r="S610" s="48"/>
      <c r="T610" s="48"/>
      <c r="U610" s="48"/>
      <c r="V610" s="48"/>
      <c r="W610" s="48"/>
      <c r="X610" s="48"/>
      <c r="Y610" s="48"/>
      <c r="Z610" s="48"/>
      <c r="AA610" s="48"/>
      <c r="AB610" s="48"/>
      <c r="AC610" s="48"/>
      <c r="AD610" s="48"/>
      <c r="AE610" s="48"/>
      <c r="AF610" s="48"/>
      <c r="AG610" s="48"/>
      <c r="AH610" s="48"/>
      <c r="AI610" s="48"/>
      <c r="AJ610" s="48"/>
      <c r="AK610" s="48"/>
      <c r="AL610" s="48"/>
      <c r="AM610" s="48"/>
    </row>
    <row r="611" spans="1:39" ht="15.75" customHeight="1" x14ac:dyDescent="0.2">
      <c r="A611" s="48"/>
      <c r="B611" s="48"/>
      <c r="C611" s="48"/>
      <c r="D611" s="48"/>
      <c r="E611" s="48"/>
      <c r="F611" s="48"/>
      <c r="G611" s="75"/>
      <c r="H611" s="48"/>
      <c r="I611" s="48"/>
      <c r="J611" s="48"/>
      <c r="K611" s="48"/>
      <c r="L611" s="48"/>
      <c r="M611" s="48"/>
      <c r="N611" s="48"/>
      <c r="O611" s="48"/>
      <c r="P611" s="48"/>
      <c r="Q611" s="48"/>
      <c r="R611" s="48"/>
      <c r="S611" s="48"/>
      <c r="T611" s="48"/>
      <c r="U611" s="48"/>
      <c r="V611" s="48"/>
      <c r="W611" s="48"/>
      <c r="X611" s="48"/>
      <c r="Y611" s="48"/>
      <c r="Z611" s="48"/>
      <c r="AA611" s="48"/>
      <c r="AB611" s="48"/>
      <c r="AC611" s="48"/>
      <c r="AD611" s="48"/>
      <c r="AE611" s="48"/>
      <c r="AF611" s="48"/>
      <c r="AG611" s="48"/>
      <c r="AH611" s="48"/>
      <c r="AI611" s="48"/>
      <c r="AJ611" s="48"/>
      <c r="AK611" s="48"/>
      <c r="AL611" s="48"/>
      <c r="AM611" s="48"/>
    </row>
    <row r="612" spans="1:39" ht="15.75" customHeight="1" x14ac:dyDescent="0.2">
      <c r="A612" s="48"/>
      <c r="B612" s="48"/>
      <c r="C612" s="48"/>
      <c r="D612" s="48"/>
      <c r="E612" s="48"/>
      <c r="F612" s="48"/>
      <c r="G612" s="75"/>
      <c r="H612" s="48"/>
      <c r="I612" s="48"/>
      <c r="J612" s="48"/>
      <c r="K612" s="48"/>
      <c r="L612" s="48"/>
      <c r="M612" s="48"/>
      <c r="N612" s="48"/>
      <c r="O612" s="48"/>
      <c r="P612" s="48"/>
      <c r="Q612" s="48"/>
      <c r="R612" s="48"/>
      <c r="S612" s="48"/>
      <c r="T612" s="48"/>
      <c r="U612" s="48"/>
      <c r="V612" s="48"/>
      <c r="W612" s="48"/>
      <c r="X612" s="48"/>
      <c r="Y612" s="48"/>
      <c r="Z612" s="48"/>
      <c r="AA612" s="48"/>
      <c r="AB612" s="48"/>
      <c r="AC612" s="48"/>
      <c r="AD612" s="48"/>
      <c r="AE612" s="48"/>
      <c r="AF612" s="48"/>
      <c r="AG612" s="48"/>
      <c r="AH612" s="48"/>
      <c r="AI612" s="48"/>
      <c r="AJ612" s="48"/>
      <c r="AK612" s="48"/>
      <c r="AL612" s="48"/>
      <c r="AM612" s="48"/>
    </row>
    <row r="613" spans="1:39" ht="15.75" customHeight="1" x14ac:dyDescent="0.2">
      <c r="A613" s="48"/>
      <c r="B613" s="48"/>
      <c r="C613" s="48"/>
      <c r="D613" s="48"/>
      <c r="E613" s="48"/>
      <c r="F613" s="48"/>
      <c r="G613" s="75"/>
      <c r="H613" s="48"/>
      <c r="I613" s="48"/>
      <c r="J613" s="48"/>
      <c r="K613" s="48"/>
      <c r="L613" s="48"/>
      <c r="M613" s="48"/>
      <c r="N613" s="48"/>
      <c r="O613" s="48"/>
      <c r="P613" s="48"/>
      <c r="Q613" s="48"/>
      <c r="R613" s="48"/>
      <c r="S613" s="48"/>
      <c r="T613" s="48"/>
      <c r="U613" s="48"/>
      <c r="V613" s="48"/>
      <c r="W613" s="48"/>
      <c r="X613" s="48"/>
      <c r="Y613" s="48"/>
      <c r="Z613" s="48"/>
      <c r="AA613" s="48"/>
      <c r="AB613" s="48"/>
      <c r="AC613" s="48"/>
      <c r="AD613" s="48"/>
      <c r="AE613" s="48"/>
      <c r="AF613" s="48"/>
      <c r="AG613" s="48"/>
      <c r="AH613" s="48"/>
      <c r="AI613" s="48"/>
      <c r="AJ613" s="48"/>
      <c r="AK613" s="48"/>
      <c r="AL613" s="48"/>
      <c r="AM613" s="48"/>
    </row>
    <row r="614" spans="1:39" ht="15.75" customHeight="1" x14ac:dyDescent="0.2">
      <c r="A614" s="48"/>
      <c r="B614" s="48"/>
      <c r="C614" s="48"/>
      <c r="D614" s="48"/>
      <c r="E614" s="48"/>
      <c r="F614" s="48"/>
      <c r="G614" s="75"/>
      <c r="H614" s="48"/>
      <c r="I614" s="48"/>
      <c r="J614" s="48"/>
      <c r="K614" s="48"/>
      <c r="L614" s="48"/>
      <c r="M614" s="48"/>
      <c r="N614" s="48"/>
      <c r="O614" s="48"/>
      <c r="P614" s="48"/>
      <c r="Q614" s="48"/>
      <c r="R614" s="48"/>
      <c r="S614" s="48"/>
      <c r="T614" s="48"/>
      <c r="U614" s="48"/>
      <c r="V614" s="48"/>
      <c r="W614" s="48"/>
      <c r="X614" s="48"/>
      <c r="Y614" s="48"/>
      <c r="Z614" s="48"/>
      <c r="AA614" s="48"/>
      <c r="AB614" s="48"/>
      <c r="AC614" s="48"/>
      <c r="AD614" s="48"/>
      <c r="AE614" s="48"/>
      <c r="AF614" s="48"/>
      <c r="AG614" s="48"/>
      <c r="AH614" s="48"/>
      <c r="AI614" s="48"/>
      <c r="AJ614" s="48"/>
      <c r="AK614" s="48"/>
      <c r="AL614" s="48"/>
      <c r="AM614" s="48"/>
    </row>
    <row r="615" spans="1:39" ht="15.75" customHeight="1" x14ac:dyDescent="0.2">
      <c r="A615" s="48"/>
      <c r="B615" s="48"/>
      <c r="C615" s="48"/>
      <c r="D615" s="48"/>
      <c r="E615" s="48"/>
      <c r="F615" s="48"/>
      <c r="G615" s="75"/>
      <c r="H615" s="48"/>
      <c r="I615" s="48"/>
      <c r="J615" s="48"/>
      <c r="K615" s="48"/>
      <c r="L615" s="48"/>
      <c r="M615" s="48"/>
      <c r="N615" s="48"/>
      <c r="O615" s="48"/>
      <c r="P615" s="48"/>
      <c r="Q615" s="48"/>
      <c r="R615" s="48"/>
      <c r="S615" s="48"/>
      <c r="T615" s="48"/>
      <c r="U615" s="48"/>
      <c r="V615" s="48"/>
      <c r="W615" s="48"/>
      <c r="X615" s="48"/>
      <c r="Y615" s="48"/>
      <c r="Z615" s="48"/>
      <c r="AA615" s="48"/>
      <c r="AB615" s="48"/>
      <c r="AC615" s="48"/>
      <c r="AD615" s="48"/>
      <c r="AE615" s="48"/>
      <c r="AF615" s="48"/>
      <c r="AG615" s="48"/>
      <c r="AH615" s="48"/>
      <c r="AI615" s="48"/>
      <c r="AJ615" s="48"/>
      <c r="AK615" s="48"/>
      <c r="AL615" s="48"/>
      <c r="AM615" s="48"/>
    </row>
    <row r="616" spans="1:39" ht="15.75" customHeight="1" x14ac:dyDescent="0.2">
      <c r="A616" s="48"/>
      <c r="B616" s="48"/>
      <c r="C616" s="48"/>
      <c r="D616" s="48"/>
      <c r="E616" s="48"/>
      <c r="F616" s="48"/>
      <c r="G616" s="75"/>
      <c r="H616" s="48"/>
      <c r="I616" s="48"/>
      <c r="J616" s="48"/>
      <c r="K616" s="48"/>
      <c r="L616" s="48"/>
      <c r="M616" s="48"/>
      <c r="N616" s="48"/>
      <c r="O616" s="48"/>
      <c r="P616" s="48"/>
      <c r="Q616" s="48"/>
      <c r="R616" s="48"/>
      <c r="S616" s="48"/>
      <c r="T616" s="48"/>
      <c r="U616" s="48"/>
      <c r="V616" s="48"/>
      <c r="W616" s="48"/>
      <c r="X616" s="48"/>
      <c r="Y616" s="48"/>
      <c r="Z616" s="48"/>
      <c r="AA616" s="48"/>
      <c r="AB616" s="48"/>
      <c r="AC616" s="48"/>
      <c r="AD616" s="48"/>
      <c r="AE616" s="48"/>
      <c r="AF616" s="48"/>
      <c r="AG616" s="48"/>
      <c r="AH616" s="48"/>
      <c r="AI616" s="48"/>
      <c r="AJ616" s="48"/>
      <c r="AK616" s="48"/>
      <c r="AL616" s="48"/>
      <c r="AM616" s="48"/>
    </row>
    <row r="617" spans="1:39" ht="15.75" customHeight="1" x14ac:dyDescent="0.2">
      <c r="A617" s="48"/>
      <c r="B617" s="48"/>
      <c r="C617" s="48"/>
      <c r="D617" s="48"/>
      <c r="E617" s="48"/>
      <c r="F617" s="48"/>
      <c r="G617" s="75"/>
      <c r="H617" s="48"/>
      <c r="I617" s="48"/>
      <c r="J617" s="48"/>
      <c r="K617" s="48"/>
      <c r="L617" s="48"/>
      <c r="M617" s="48"/>
      <c r="N617" s="48"/>
      <c r="O617" s="48"/>
      <c r="P617" s="48"/>
      <c r="Q617" s="48"/>
      <c r="R617" s="48"/>
      <c r="S617" s="48"/>
      <c r="T617" s="48"/>
      <c r="U617" s="48"/>
      <c r="V617" s="48"/>
      <c r="W617" s="48"/>
      <c r="X617" s="48"/>
      <c r="Y617" s="48"/>
      <c r="Z617" s="48"/>
      <c r="AA617" s="48"/>
      <c r="AB617" s="48"/>
      <c r="AC617" s="48"/>
      <c r="AD617" s="48"/>
      <c r="AE617" s="48"/>
      <c r="AF617" s="48"/>
      <c r="AG617" s="48"/>
      <c r="AH617" s="48"/>
      <c r="AI617" s="48"/>
      <c r="AJ617" s="48"/>
      <c r="AK617" s="48"/>
      <c r="AL617" s="48"/>
      <c r="AM617" s="48"/>
    </row>
    <row r="618" spans="1:39" ht="15.75" customHeight="1" x14ac:dyDescent="0.2">
      <c r="A618" s="48"/>
      <c r="B618" s="48"/>
      <c r="C618" s="48"/>
      <c r="D618" s="48"/>
      <c r="E618" s="48"/>
      <c r="F618" s="48"/>
      <c r="G618" s="75"/>
      <c r="H618" s="48"/>
      <c r="I618" s="48"/>
      <c r="J618" s="48"/>
      <c r="K618" s="48"/>
      <c r="L618" s="48"/>
      <c r="M618" s="48"/>
      <c r="N618" s="48"/>
      <c r="O618" s="48"/>
      <c r="P618" s="48"/>
      <c r="Q618" s="48"/>
      <c r="R618" s="48"/>
      <c r="S618" s="48"/>
      <c r="T618" s="48"/>
      <c r="U618" s="48"/>
      <c r="V618" s="48"/>
      <c r="W618" s="48"/>
      <c r="X618" s="48"/>
      <c r="Y618" s="48"/>
      <c r="Z618" s="48"/>
      <c r="AA618" s="48"/>
      <c r="AB618" s="48"/>
      <c r="AC618" s="48"/>
      <c r="AD618" s="48"/>
      <c r="AE618" s="48"/>
      <c r="AF618" s="48"/>
      <c r="AG618" s="48"/>
      <c r="AH618" s="48"/>
      <c r="AI618" s="48"/>
      <c r="AJ618" s="48"/>
      <c r="AK618" s="48"/>
      <c r="AL618" s="48"/>
      <c r="AM618" s="48"/>
    </row>
    <row r="619" spans="1:39" ht="15.75" customHeight="1" x14ac:dyDescent="0.2">
      <c r="A619" s="48"/>
      <c r="B619" s="48"/>
      <c r="C619" s="48"/>
      <c r="D619" s="48"/>
      <c r="E619" s="48"/>
      <c r="F619" s="48"/>
      <c r="G619" s="75"/>
      <c r="H619" s="48"/>
      <c r="I619" s="48"/>
      <c r="J619" s="48"/>
      <c r="K619" s="48"/>
      <c r="L619" s="48"/>
      <c r="M619" s="48"/>
      <c r="N619" s="48"/>
      <c r="O619" s="48"/>
      <c r="P619" s="48"/>
      <c r="Q619" s="48"/>
      <c r="R619" s="48"/>
      <c r="S619" s="48"/>
      <c r="T619" s="48"/>
      <c r="U619" s="48"/>
      <c r="V619" s="48"/>
      <c r="W619" s="48"/>
      <c r="X619" s="48"/>
      <c r="Y619" s="48"/>
      <c r="Z619" s="48"/>
      <c r="AA619" s="48"/>
      <c r="AB619" s="48"/>
      <c r="AC619" s="48"/>
      <c r="AD619" s="48"/>
      <c r="AE619" s="48"/>
      <c r="AF619" s="48"/>
      <c r="AG619" s="48"/>
      <c r="AH619" s="48"/>
      <c r="AI619" s="48"/>
      <c r="AJ619" s="48"/>
      <c r="AK619" s="48"/>
      <c r="AL619" s="48"/>
      <c r="AM619" s="48"/>
    </row>
    <row r="620" spans="1:39" ht="15.75" customHeight="1" x14ac:dyDescent="0.2">
      <c r="A620" s="48"/>
      <c r="B620" s="48"/>
      <c r="C620" s="48"/>
      <c r="D620" s="48"/>
      <c r="E620" s="48"/>
      <c r="F620" s="48"/>
      <c r="G620" s="75"/>
      <c r="H620" s="48"/>
      <c r="I620" s="48"/>
      <c r="J620" s="48"/>
      <c r="K620" s="48"/>
      <c r="L620" s="48"/>
      <c r="M620" s="48"/>
      <c r="N620" s="48"/>
      <c r="O620" s="48"/>
      <c r="P620" s="48"/>
      <c r="Q620" s="48"/>
      <c r="R620" s="48"/>
      <c r="S620" s="48"/>
      <c r="T620" s="48"/>
      <c r="U620" s="48"/>
      <c r="V620" s="48"/>
      <c r="W620" s="48"/>
      <c r="X620" s="48"/>
      <c r="Y620" s="48"/>
      <c r="Z620" s="48"/>
      <c r="AA620" s="48"/>
      <c r="AB620" s="48"/>
      <c r="AC620" s="48"/>
      <c r="AD620" s="48"/>
      <c r="AE620" s="48"/>
      <c r="AF620" s="48"/>
      <c r="AG620" s="48"/>
      <c r="AH620" s="48"/>
      <c r="AI620" s="48"/>
      <c r="AJ620" s="48"/>
      <c r="AK620" s="48"/>
      <c r="AL620" s="48"/>
      <c r="AM620" s="48"/>
    </row>
    <row r="621" spans="1:39" ht="15.75" customHeight="1" x14ac:dyDescent="0.2">
      <c r="A621" s="48"/>
      <c r="B621" s="48"/>
      <c r="C621" s="48"/>
      <c r="D621" s="48"/>
      <c r="E621" s="48"/>
      <c r="F621" s="48"/>
      <c r="G621" s="75"/>
      <c r="H621" s="48"/>
      <c r="I621" s="48"/>
      <c r="J621" s="48"/>
      <c r="K621" s="48"/>
      <c r="L621" s="48"/>
      <c r="M621" s="48"/>
      <c r="N621" s="48"/>
      <c r="O621" s="48"/>
      <c r="P621" s="48"/>
      <c r="Q621" s="48"/>
      <c r="R621" s="48"/>
      <c r="S621" s="48"/>
      <c r="T621" s="48"/>
      <c r="U621" s="48"/>
      <c r="V621" s="48"/>
      <c r="W621" s="48"/>
      <c r="X621" s="48"/>
      <c r="Y621" s="48"/>
      <c r="Z621" s="48"/>
      <c r="AA621" s="48"/>
      <c r="AB621" s="48"/>
      <c r="AC621" s="48"/>
      <c r="AD621" s="48"/>
      <c r="AE621" s="48"/>
      <c r="AF621" s="48"/>
      <c r="AG621" s="48"/>
      <c r="AH621" s="48"/>
      <c r="AI621" s="48"/>
      <c r="AJ621" s="48"/>
      <c r="AK621" s="48"/>
      <c r="AL621" s="48"/>
      <c r="AM621" s="48"/>
    </row>
    <row r="622" spans="1:39" ht="15.75" customHeight="1" x14ac:dyDescent="0.2">
      <c r="A622" s="48"/>
      <c r="B622" s="48"/>
      <c r="C622" s="48"/>
      <c r="D622" s="48"/>
      <c r="E622" s="48"/>
      <c r="F622" s="48"/>
      <c r="G622" s="75"/>
      <c r="H622" s="48"/>
      <c r="I622" s="48"/>
      <c r="J622" s="48"/>
      <c r="K622" s="48"/>
      <c r="L622" s="48"/>
      <c r="M622" s="48"/>
      <c r="N622" s="48"/>
      <c r="O622" s="48"/>
      <c r="P622" s="48"/>
      <c r="Q622" s="48"/>
      <c r="R622" s="48"/>
      <c r="S622" s="48"/>
      <c r="T622" s="48"/>
      <c r="U622" s="48"/>
      <c r="V622" s="48"/>
      <c r="W622" s="48"/>
      <c r="X622" s="48"/>
      <c r="Y622" s="48"/>
      <c r="Z622" s="48"/>
      <c r="AA622" s="48"/>
      <c r="AB622" s="48"/>
      <c r="AC622" s="48"/>
      <c r="AD622" s="48"/>
      <c r="AE622" s="48"/>
      <c r="AF622" s="48"/>
      <c r="AG622" s="48"/>
      <c r="AH622" s="48"/>
      <c r="AI622" s="48"/>
      <c r="AJ622" s="48"/>
      <c r="AK622" s="48"/>
      <c r="AL622" s="48"/>
      <c r="AM622" s="48"/>
    </row>
    <row r="623" spans="1:39" ht="15.75" customHeight="1" x14ac:dyDescent="0.2">
      <c r="A623" s="48"/>
      <c r="B623" s="48"/>
      <c r="C623" s="48"/>
      <c r="D623" s="48"/>
      <c r="E623" s="48"/>
      <c r="F623" s="48"/>
      <c r="G623" s="75"/>
      <c r="H623" s="48"/>
      <c r="I623" s="48"/>
      <c r="J623" s="48"/>
      <c r="K623" s="48"/>
      <c r="L623" s="48"/>
      <c r="M623" s="48"/>
      <c r="N623" s="48"/>
      <c r="O623" s="48"/>
      <c r="P623" s="48"/>
      <c r="Q623" s="48"/>
      <c r="R623" s="48"/>
      <c r="S623" s="48"/>
      <c r="T623" s="48"/>
      <c r="U623" s="48"/>
      <c r="V623" s="48"/>
      <c r="W623" s="48"/>
      <c r="X623" s="48"/>
      <c r="Y623" s="48"/>
      <c r="Z623" s="48"/>
      <c r="AA623" s="48"/>
      <c r="AB623" s="48"/>
      <c r="AC623" s="48"/>
      <c r="AD623" s="48"/>
      <c r="AE623" s="48"/>
      <c r="AF623" s="48"/>
      <c r="AG623" s="48"/>
      <c r="AH623" s="48"/>
      <c r="AI623" s="48"/>
      <c r="AJ623" s="48"/>
      <c r="AK623" s="48"/>
      <c r="AL623" s="48"/>
      <c r="AM623" s="48"/>
    </row>
    <row r="624" spans="1:39" ht="15.75" customHeight="1" x14ac:dyDescent="0.2">
      <c r="A624" s="48"/>
      <c r="B624" s="48"/>
      <c r="C624" s="48"/>
      <c r="D624" s="48"/>
      <c r="E624" s="48"/>
      <c r="F624" s="48"/>
      <c r="G624" s="75"/>
      <c r="H624" s="48"/>
      <c r="I624" s="48"/>
      <c r="J624" s="48"/>
      <c r="K624" s="48"/>
      <c r="L624" s="48"/>
      <c r="M624" s="48"/>
      <c r="N624" s="48"/>
      <c r="O624" s="48"/>
      <c r="P624" s="48"/>
      <c r="Q624" s="48"/>
      <c r="R624" s="48"/>
      <c r="S624" s="48"/>
      <c r="T624" s="48"/>
      <c r="U624" s="48"/>
      <c r="V624" s="48"/>
      <c r="W624" s="48"/>
      <c r="X624" s="48"/>
      <c r="Y624" s="48"/>
      <c r="Z624" s="48"/>
      <c r="AA624" s="48"/>
      <c r="AB624" s="48"/>
      <c r="AC624" s="48"/>
      <c r="AD624" s="48"/>
      <c r="AE624" s="48"/>
      <c r="AF624" s="48"/>
      <c r="AG624" s="48"/>
      <c r="AH624" s="48"/>
      <c r="AI624" s="48"/>
      <c r="AJ624" s="48"/>
      <c r="AK624" s="48"/>
      <c r="AL624" s="48"/>
      <c r="AM624" s="48"/>
    </row>
    <row r="625" spans="1:39" ht="15.75" customHeight="1" x14ac:dyDescent="0.2">
      <c r="A625" s="48"/>
      <c r="B625" s="48"/>
      <c r="C625" s="48"/>
      <c r="D625" s="48"/>
      <c r="E625" s="48"/>
      <c r="F625" s="48"/>
      <c r="G625" s="75"/>
      <c r="H625" s="48"/>
      <c r="I625" s="48"/>
      <c r="J625" s="48"/>
      <c r="K625" s="48"/>
      <c r="L625" s="48"/>
      <c r="M625" s="48"/>
      <c r="N625" s="48"/>
      <c r="O625" s="48"/>
      <c r="P625" s="48"/>
      <c r="Q625" s="48"/>
      <c r="R625" s="48"/>
      <c r="S625" s="48"/>
      <c r="T625" s="48"/>
      <c r="U625" s="48"/>
      <c r="V625" s="48"/>
      <c r="W625" s="48"/>
      <c r="X625" s="48"/>
      <c r="Y625" s="48"/>
      <c r="Z625" s="48"/>
      <c r="AA625" s="48"/>
      <c r="AB625" s="48"/>
      <c r="AC625" s="48"/>
      <c r="AD625" s="48"/>
      <c r="AE625" s="48"/>
      <c r="AF625" s="48"/>
      <c r="AG625" s="48"/>
      <c r="AH625" s="48"/>
      <c r="AI625" s="48"/>
      <c r="AJ625" s="48"/>
      <c r="AK625" s="48"/>
      <c r="AL625" s="48"/>
      <c r="AM625" s="48"/>
    </row>
    <row r="626" spans="1:39" ht="15.75" customHeight="1" x14ac:dyDescent="0.2">
      <c r="A626" s="48"/>
      <c r="B626" s="48"/>
      <c r="C626" s="48"/>
      <c r="D626" s="48"/>
      <c r="E626" s="48"/>
      <c r="F626" s="48"/>
      <c r="G626" s="75"/>
      <c r="H626" s="48"/>
      <c r="I626" s="48"/>
      <c r="J626" s="48"/>
      <c r="K626" s="48"/>
      <c r="L626" s="48"/>
      <c r="M626" s="48"/>
      <c r="N626" s="48"/>
      <c r="O626" s="48"/>
      <c r="P626" s="48"/>
      <c r="Q626" s="48"/>
      <c r="R626" s="48"/>
      <c r="S626" s="48"/>
      <c r="T626" s="48"/>
      <c r="U626" s="48"/>
      <c r="V626" s="48"/>
      <c r="W626" s="48"/>
      <c r="X626" s="48"/>
      <c r="Y626" s="48"/>
      <c r="Z626" s="48"/>
      <c r="AA626" s="48"/>
      <c r="AB626" s="48"/>
      <c r="AC626" s="48"/>
      <c r="AD626" s="48"/>
      <c r="AE626" s="48"/>
      <c r="AF626" s="48"/>
      <c r="AG626" s="48"/>
      <c r="AH626" s="48"/>
      <c r="AI626" s="48"/>
      <c r="AJ626" s="48"/>
      <c r="AK626" s="48"/>
      <c r="AL626" s="48"/>
      <c r="AM626" s="48"/>
    </row>
    <row r="627" spans="1:39" ht="15.75" customHeight="1" x14ac:dyDescent="0.2">
      <c r="A627" s="48"/>
      <c r="B627" s="48"/>
      <c r="C627" s="48"/>
      <c r="D627" s="48"/>
      <c r="E627" s="48"/>
      <c r="F627" s="48"/>
      <c r="G627" s="75"/>
      <c r="H627" s="48"/>
      <c r="I627" s="48"/>
      <c r="J627" s="48"/>
      <c r="K627" s="48"/>
      <c r="L627" s="48"/>
      <c r="M627" s="48"/>
      <c r="N627" s="48"/>
      <c r="O627" s="48"/>
      <c r="P627" s="48"/>
      <c r="Q627" s="48"/>
      <c r="R627" s="48"/>
      <c r="S627" s="48"/>
      <c r="T627" s="48"/>
      <c r="U627" s="48"/>
      <c r="V627" s="48"/>
      <c r="W627" s="48"/>
      <c r="X627" s="48"/>
      <c r="Y627" s="48"/>
      <c r="Z627" s="48"/>
      <c r="AA627" s="48"/>
      <c r="AB627" s="48"/>
      <c r="AC627" s="48"/>
      <c r="AD627" s="48"/>
      <c r="AE627" s="48"/>
      <c r="AF627" s="48"/>
      <c r="AG627" s="48"/>
      <c r="AH627" s="48"/>
      <c r="AI627" s="48"/>
      <c r="AJ627" s="48"/>
      <c r="AK627" s="48"/>
      <c r="AL627" s="48"/>
      <c r="AM627" s="48"/>
    </row>
    <row r="628" spans="1:39" ht="15.75" customHeight="1" x14ac:dyDescent="0.2">
      <c r="A628" s="48"/>
      <c r="B628" s="48"/>
      <c r="C628" s="48"/>
      <c r="D628" s="48"/>
      <c r="E628" s="48"/>
      <c r="F628" s="48"/>
      <c r="G628" s="75"/>
      <c r="H628" s="48"/>
      <c r="I628" s="48"/>
      <c r="J628" s="48"/>
      <c r="K628" s="48"/>
      <c r="L628" s="48"/>
      <c r="M628" s="48"/>
      <c r="N628" s="48"/>
      <c r="O628" s="48"/>
      <c r="P628" s="48"/>
      <c r="Q628" s="48"/>
      <c r="R628" s="48"/>
      <c r="S628" s="48"/>
      <c r="T628" s="48"/>
      <c r="U628" s="48"/>
      <c r="V628" s="48"/>
      <c r="W628" s="48"/>
      <c r="X628" s="48"/>
      <c r="Y628" s="48"/>
      <c r="Z628" s="48"/>
      <c r="AA628" s="48"/>
      <c r="AB628" s="48"/>
      <c r="AC628" s="48"/>
      <c r="AD628" s="48"/>
      <c r="AE628" s="48"/>
      <c r="AF628" s="48"/>
      <c r="AG628" s="48"/>
      <c r="AH628" s="48"/>
      <c r="AI628" s="48"/>
      <c r="AJ628" s="48"/>
      <c r="AK628" s="48"/>
      <c r="AL628" s="48"/>
      <c r="AM628" s="48"/>
    </row>
    <row r="629" spans="1:39" ht="15.75" customHeight="1" x14ac:dyDescent="0.2">
      <c r="A629" s="48"/>
      <c r="B629" s="48"/>
      <c r="C629" s="48"/>
      <c r="D629" s="48"/>
      <c r="E629" s="48"/>
      <c r="F629" s="48"/>
      <c r="G629" s="75"/>
      <c r="H629" s="48"/>
      <c r="I629" s="48"/>
      <c r="J629" s="48"/>
      <c r="K629" s="48"/>
      <c r="L629" s="48"/>
      <c r="M629" s="48"/>
      <c r="N629" s="48"/>
      <c r="O629" s="48"/>
      <c r="P629" s="48"/>
      <c r="Q629" s="48"/>
      <c r="R629" s="48"/>
      <c r="S629" s="48"/>
      <c r="T629" s="48"/>
      <c r="U629" s="48"/>
      <c r="V629" s="48"/>
      <c r="W629" s="48"/>
      <c r="X629" s="48"/>
      <c r="Y629" s="48"/>
      <c r="Z629" s="48"/>
      <c r="AA629" s="48"/>
      <c r="AB629" s="48"/>
      <c r="AC629" s="48"/>
      <c r="AD629" s="48"/>
      <c r="AE629" s="48"/>
      <c r="AF629" s="48"/>
      <c r="AG629" s="48"/>
      <c r="AH629" s="48"/>
      <c r="AI629" s="48"/>
      <c r="AJ629" s="48"/>
      <c r="AK629" s="48"/>
      <c r="AL629" s="48"/>
      <c r="AM629" s="48"/>
    </row>
    <row r="630" spans="1:39" ht="15.75" customHeight="1" x14ac:dyDescent="0.2">
      <c r="A630" s="48"/>
      <c r="B630" s="48"/>
      <c r="C630" s="48"/>
      <c r="D630" s="48"/>
      <c r="E630" s="48"/>
      <c r="F630" s="48"/>
      <c r="G630" s="75"/>
      <c r="H630" s="48"/>
      <c r="I630" s="48"/>
      <c r="J630" s="48"/>
      <c r="K630" s="48"/>
      <c r="L630" s="48"/>
      <c r="M630" s="48"/>
      <c r="N630" s="48"/>
      <c r="O630" s="48"/>
      <c r="P630" s="48"/>
      <c r="Q630" s="48"/>
      <c r="R630" s="48"/>
      <c r="S630" s="48"/>
      <c r="T630" s="48"/>
      <c r="U630" s="48"/>
      <c r="V630" s="48"/>
      <c r="W630" s="48"/>
      <c r="X630" s="48"/>
      <c r="Y630" s="48"/>
      <c r="Z630" s="48"/>
      <c r="AA630" s="48"/>
      <c r="AB630" s="48"/>
      <c r="AC630" s="48"/>
      <c r="AD630" s="48"/>
      <c r="AE630" s="48"/>
      <c r="AF630" s="48"/>
      <c r="AG630" s="48"/>
      <c r="AH630" s="48"/>
      <c r="AI630" s="48"/>
      <c r="AJ630" s="48"/>
      <c r="AK630" s="48"/>
      <c r="AL630" s="48"/>
      <c r="AM630" s="48"/>
    </row>
    <row r="631" spans="1:39" ht="15.75" customHeight="1" x14ac:dyDescent="0.2">
      <c r="A631" s="48"/>
      <c r="B631" s="48"/>
      <c r="C631" s="48"/>
      <c r="D631" s="48"/>
      <c r="E631" s="48"/>
      <c r="F631" s="48"/>
      <c r="G631" s="75"/>
      <c r="H631" s="48"/>
      <c r="I631" s="48"/>
      <c r="J631" s="48"/>
      <c r="K631" s="48"/>
      <c r="L631" s="48"/>
      <c r="M631" s="48"/>
      <c r="N631" s="48"/>
      <c r="O631" s="48"/>
      <c r="P631" s="48"/>
      <c r="Q631" s="48"/>
      <c r="R631" s="48"/>
      <c r="S631" s="48"/>
      <c r="T631" s="48"/>
      <c r="U631" s="48"/>
      <c r="V631" s="48"/>
      <c r="W631" s="48"/>
      <c r="X631" s="48"/>
      <c r="Y631" s="48"/>
      <c r="Z631" s="48"/>
      <c r="AA631" s="48"/>
      <c r="AB631" s="48"/>
      <c r="AC631" s="48"/>
      <c r="AD631" s="48"/>
      <c r="AE631" s="48"/>
      <c r="AF631" s="48"/>
      <c r="AG631" s="48"/>
      <c r="AH631" s="48"/>
      <c r="AI631" s="48"/>
      <c r="AJ631" s="48"/>
      <c r="AK631" s="48"/>
      <c r="AL631" s="48"/>
      <c r="AM631" s="48"/>
    </row>
    <row r="632" spans="1:39" ht="15.75" customHeight="1" x14ac:dyDescent="0.2">
      <c r="A632" s="48"/>
      <c r="B632" s="48"/>
      <c r="C632" s="48"/>
      <c r="D632" s="48"/>
      <c r="E632" s="48"/>
      <c r="F632" s="48"/>
      <c r="G632" s="75"/>
      <c r="H632" s="48"/>
      <c r="I632" s="48"/>
      <c r="J632" s="48"/>
      <c r="K632" s="48"/>
      <c r="L632" s="48"/>
      <c r="M632" s="48"/>
      <c r="N632" s="48"/>
      <c r="O632" s="48"/>
      <c r="P632" s="48"/>
      <c r="Q632" s="48"/>
      <c r="R632" s="48"/>
      <c r="S632" s="48"/>
      <c r="T632" s="48"/>
      <c r="U632" s="48"/>
      <c r="V632" s="48"/>
      <c r="W632" s="48"/>
      <c r="X632" s="48"/>
      <c r="Y632" s="48"/>
      <c r="Z632" s="48"/>
      <c r="AA632" s="48"/>
      <c r="AB632" s="48"/>
      <c r="AC632" s="48"/>
      <c r="AD632" s="48"/>
      <c r="AE632" s="48"/>
      <c r="AF632" s="48"/>
      <c r="AG632" s="48"/>
      <c r="AH632" s="48"/>
      <c r="AI632" s="48"/>
      <c r="AJ632" s="48"/>
      <c r="AK632" s="48"/>
      <c r="AL632" s="48"/>
      <c r="AM632" s="48"/>
    </row>
    <row r="633" spans="1:39" ht="15.75" customHeight="1" x14ac:dyDescent="0.2">
      <c r="A633" s="48"/>
      <c r="B633" s="48"/>
      <c r="C633" s="48"/>
      <c r="D633" s="48"/>
      <c r="E633" s="48"/>
      <c r="F633" s="48"/>
      <c r="G633" s="75"/>
      <c r="H633" s="48"/>
      <c r="I633" s="48"/>
      <c r="J633" s="48"/>
      <c r="K633" s="48"/>
      <c r="L633" s="48"/>
      <c r="M633" s="48"/>
      <c r="N633" s="48"/>
      <c r="O633" s="48"/>
      <c r="P633" s="48"/>
      <c r="Q633" s="48"/>
      <c r="R633" s="48"/>
      <c r="S633" s="48"/>
      <c r="T633" s="48"/>
      <c r="U633" s="48"/>
      <c r="V633" s="48"/>
      <c r="W633" s="48"/>
      <c r="X633" s="48"/>
      <c r="Y633" s="48"/>
      <c r="Z633" s="48"/>
      <c r="AA633" s="48"/>
      <c r="AB633" s="48"/>
      <c r="AC633" s="48"/>
      <c r="AD633" s="48"/>
      <c r="AE633" s="48"/>
      <c r="AF633" s="48"/>
      <c r="AG633" s="48"/>
      <c r="AH633" s="48"/>
      <c r="AI633" s="48"/>
      <c r="AJ633" s="48"/>
      <c r="AK633" s="48"/>
      <c r="AL633" s="48"/>
      <c r="AM633" s="48"/>
    </row>
    <row r="634" spans="1:39" ht="15.75" customHeight="1" x14ac:dyDescent="0.2">
      <c r="A634" s="48"/>
      <c r="B634" s="48"/>
      <c r="C634" s="48"/>
      <c r="D634" s="48"/>
      <c r="E634" s="48"/>
      <c r="F634" s="48"/>
      <c r="G634" s="75"/>
      <c r="H634" s="48"/>
      <c r="I634" s="48"/>
      <c r="J634" s="48"/>
      <c r="K634" s="48"/>
      <c r="L634" s="48"/>
      <c r="M634" s="48"/>
      <c r="N634" s="48"/>
      <c r="O634" s="48"/>
      <c r="P634" s="48"/>
      <c r="Q634" s="48"/>
      <c r="R634" s="48"/>
      <c r="S634" s="48"/>
      <c r="T634" s="48"/>
      <c r="U634" s="48"/>
      <c r="V634" s="48"/>
      <c r="W634" s="48"/>
      <c r="X634" s="48"/>
      <c r="Y634" s="48"/>
      <c r="Z634" s="48"/>
      <c r="AA634" s="48"/>
      <c r="AB634" s="48"/>
      <c r="AC634" s="48"/>
      <c r="AD634" s="48"/>
      <c r="AE634" s="48"/>
      <c r="AF634" s="48"/>
      <c r="AG634" s="48"/>
      <c r="AH634" s="48"/>
      <c r="AI634" s="48"/>
      <c r="AJ634" s="48"/>
      <c r="AK634" s="48"/>
      <c r="AL634" s="48"/>
      <c r="AM634" s="48"/>
    </row>
    <row r="635" spans="1:39" ht="15.75" customHeight="1" x14ac:dyDescent="0.2">
      <c r="A635" s="48"/>
      <c r="B635" s="48"/>
      <c r="C635" s="48"/>
      <c r="D635" s="48"/>
      <c r="E635" s="48"/>
      <c r="F635" s="48"/>
      <c r="G635" s="75"/>
      <c r="H635" s="48"/>
      <c r="I635" s="48"/>
      <c r="J635" s="48"/>
      <c r="K635" s="48"/>
      <c r="L635" s="48"/>
      <c r="M635" s="48"/>
      <c r="N635" s="48"/>
      <c r="O635" s="48"/>
      <c r="P635" s="48"/>
      <c r="Q635" s="48"/>
      <c r="R635" s="48"/>
      <c r="S635" s="48"/>
      <c r="T635" s="48"/>
      <c r="U635" s="48"/>
      <c r="V635" s="48"/>
      <c r="W635" s="48"/>
      <c r="X635" s="48"/>
      <c r="Y635" s="48"/>
      <c r="Z635" s="48"/>
      <c r="AA635" s="48"/>
      <c r="AB635" s="48"/>
      <c r="AC635" s="48"/>
      <c r="AD635" s="48"/>
      <c r="AE635" s="48"/>
      <c r="AF635" s="48"/>
      <c r="AG635" s="48"/>
      <c r="AH635" s="48"/>
      <c r="AI635" s="48"/>
      <c r="AJ635" s="48"/>
      <c r="AK635" s="48"/>
      <c r="AL635" s="48"/>
      <c r="AM635" s="48"/>
    </row>
    <row r="636" spans="1:39" ht="15.75" customHeight="1" x14ac:dyDescent="0.2">
      <c r="A636" s="48"/>
      <c r="B636" s="48"/>
      <c r="C636" s="48"/>
      <c r="D636" s="48"/>
      <c r="E636" s="48"/>
      <c r="F636" s="48"/>
      <c r="G636" s="75"/>
      <c r="H636" s="48"/>
      <c r="I636" s="48"/>
      <c r="J636" s="48"/>
      <c r="K636" s="48"/>
      <c r="L636" s="48"/>
      <c r="M636" s="48"/>
      <c r="N636" s="48"/>
      <c r="O636" s="48"/>
      <c r="P636" s="48"/>
      <c r="Q636" s="48"/>
      <c r="R636" s="48"/>
      <c r="S636" s="48"/>
      <c r="T636" s="48"/>
      <c r="U636" s="48"/>
      <c r="V636" s="48"/>
      <c r="W636" s="48"/>
      <c r="X636" s="48"/>
      <c r="Y636" s="48"/>
      <c r="Z636" s="48"/>
      <c r="AA636" s="48"/>
      <c r="AB636" s="48"/>
      <c r="AC636" s="48"/>
      <c r="AD636" s="48"/>
      <c r="AE636" s="48"/>
      <c r="AF636" s="48"/>
      <c r="AG636" s="48"/>
      <c r="AH636" s="48"/>
      <c r="AI636" s="48"/>
      <c r="AJ636" s="48"/>
      <c r="AK636" s="48"/>
      <c r="AL636" s="48"/>
      <c r="AM636" s="48"/>
    </row>
    <row r="637" spans="1:39" ht="15.75" customHeight="1" x14ac:dyDescent="0.2">
      <c r="A637" s="48"/>
      <c r="B637" s="48"/>
      <c r="C637" s="48"/>
      <c r="D637" s="48"/>
      <c r="E637" s="48"/>
      <c r="F637" s="48"/>
      <c r="G637" s="75"/>
      <c r="H637" s="48"/>
      <c r="I637" s="48"/>
      <c r="J637" s="48"/>
      <c r="K637" s="48"/>
      <c r="L637" s="48"/>
      <c r="M637" s="48"/>
      <c r="N637" s="48"/>
      <c r="O637" s="48"/>
      <c r="P637" s="48"/>
      <c r="Q637" s="48"/>
      <c r="R637" s="48"/>
      <c r="S637" s="48"/>
      <c r="T637" s="48"/>
      <c r="U637" s="48"/>
      <c r="V637" s="48"/>
      <c r="W637" s="48"/>
      <c r="X637" s="48"/>
      <c r="Y637" s="48"/>
      <c r="Z637" s="48"/>
      <c r="AA637" s="48"/>
      <c r="AB637" s="48"/>
      <c r="AC637" s="48"/>
      <c r="AD637" s="48"/>
      <c r="AE637" s="48"/>
      <c r="AF637" s="48"/>
      <c r="AG637" s="48"/>
      <c r="AH637" s="48"/>
      <c r="AI637" s="48"/>
      <c r="AJ637" s="48"/>
      <c r="AK637" s="48"/>
      <c r="AL637" s="48"/>
      <c r="AM637" s="48"/>
    </row>
    <row r="638" spans="1:39" ht="15.75" customHeight="1" x14ac:dyDescent="0.2">
      <c r="A638" s="48"/>
      <c r="B638" s="48"/>
      <c r="C638" s="48"/>
      <c r="D638" s="48"/>
      <c r="E638" s="48"/>
      <c r="F638" s="48"/>
      <c r="G638" s="75"/>
      <c r="H638" s="48"/>
      <c r="I638" s="48"/>
      <c r="J638" s="48"/>
      <c r="K638" s="48"/>
      <c r="L638" s="48"/>
      <c r="M638" s="48"/>
      <c r="N638" s="48"/>
      <c r="O638" s="48"/>
      <c r="P638" s="48"/>
      <c r="Q638" s="48"/>
      <c r="R638" s="48"/>
      <c r="S638" s="48"/>
      <c r="T638" s="48"/>
      <c r="U638" s="48"/>
      <c r="V638" s="48"/>
      <c r="W638" s="48"/>
      <c r="X638" s="48"/>
      <c r="Y638" s="48"/>
      <c r="Z638" s="48"/>
      <c r="AA638" s="48"/>
      <c r="AB638" s="48"/>
      <c r="AC638" s="48"/>
      <c r="AD638" s="48"/>
      <c r="AE638" s="48"/>
      <c r="AF638" s="48"/>
      <c r="AG638" s="48"/>
      <c r="AH638" s="48"/>
      <c r="AI638" s="48"/>
      <c r="AJ638" s="48"/>
      <c r="AK638" s="48"/>
      <c r="AL638" s="48"/>
      <c r="AM638" s="48"/>
    </row>
    <row r="639" spans="1:39" ht="15.75" customHeight="1" x14ac:dyDescent="0.2">
      <c r="A639" s="48"/>
      <c r="B639" s="48"/>
      <c r="C639" s="48"/>
      <c r="D639" s="48"/>
      <c r="E639" s="48"/>
      <c r="F639" s="48"/>
      <c r="G639" s="75"/>
      <c r="H639" s="48"/>
      <c r="I639" s="48"/>
      <c r="J639" s="48"/>
      <c r="K639" s="48"/>
      <c r="L639" s="48"/>
      <c r="M639" s="48"/>
      <c r="N639" s="48"/>
      <c r="O639" s="48"/>
      <c r="P639" s="48"/>
      <c r="Q639" s="48"/>
      <c r="R639" s="48"/>
      <c r="S639" s="48"/>
      <c r="T639" s="48"/>
      <c r="U639" s="48"/>
      <c r="V639" s="48"/>
      <c r="W639" s="48"/>
      <c r="X639" s="48"/>
      <c r="Y639" s="48"/>
      <c r="Z639" s="48"/>
      <c r="AA639" s="48"/>
      <c r="AB639" s="48"/>
      <c r="AC639" s="48"/>
      <c r="AD639" s="48"/>
      <c r="AE639" s="48"/>
      <c r="AF639" s="48"/>
      <c r="AG639" s="48"/>
      <c r="AH639" s="48"/>
      <c r="AI639" s="48"/>
      <c r="AJ639" s="48"/>
      <c r="AK639" s="48"/>
      <c r="AL639" s="48"/>
      <c r="AM639" s="48"/>
    </row>
    <row r="640" spans="1:39" ht="15.75" customHeight="1" x14ac:dyDescent="0.2">
      <c r="A640" s="48"/>
      <c r="B640" s="48"/>
      <c r="C640" s="48"/>
      <c r="D640" s="48"/>
      <c r="E640" s="48"/>
      <c r="F640" s="48"/>
      <c r="G640" s="75"/>
      <c r="H640" s="48"/>
      <c r="I640" s="48"/>
      <c r="J640" s="48"/>
      <c r="K640" s="48"/>
      <c r="L640" s="48"/>
      <c r="M640" s="48"/>
      <c r="N640" s="48"/>
      <c r="O640" s="48"/>
      <c r="P640" s="48"/>
      <c r="Q640" s="48"/>
      <c r="R640" s="48"/>
      <c r="S640" s="48"/>
      <c r="T640" s="48"/>
      <c r="U640" s="48"/>
      <c r="V640" s="48"/>
      <c r="W640" s="48"/>
      <c r="X640" s="48"/>
      <c r="Y640" s="48"/>
      <c r="Z640" s="48"/>
      <c r="AA640" s="48"/>
      <c r="AB640" s="48"/>
      <c r="AC640" s="48"/>
      <c r="AD640" s="48"/>
      <c r="AE640" s="48"/>
      <c r="AF640" s="48"/>
      <c r="AG640" s="48"/>
      <c r="AH640" s="48"/>
      <c r="AI640" s="48"/>
      <c r="AJ640" s="48"/>
      <c r="AK640" s="48"/>
      <c r="AL640" s="48"/>
      <c r="AM640" s="48"/>
    </row>
    <row r="641" spans="1:39" ht="15.75" customHeight="1" x14ac:dyDescent="0.2">
      <c r="A641" s="48"/>
      <c r="B641" s="48"/>
      <c r="C641" s="48"/>
      <c r="D641" s="48"/>
      <c r="E641" s="48"/>
      <c r="F641" s="48"/>
      <c r="G641" s="75"/>
      <c r="H641" s="48"/>
      <c r="I641" s="48"/>
      <c r="J641" s="48"/>
      <c r="K641" s="48"/>
      <c r="L641" s="48"/>
      <c r="M641" s="48"/>
      <c r="N641" s="48"/>
      <c r="O641" s="48"/>
      <c r="P641" s="48"/>
      <c r="Q641" s="48"/>
      <c r="R641" s="48"/>
      <c r="S641" s="48"/>
      <c r="T641" s="48"/>
      <c r="U641" s="48"/>
      <c r="V641" s="48"/>
      <c r="W641" s="48"/>
      <c r="X641" s="48"/>
      <c r="Y641" s="48"/>
      <c r="Z641" s="48"/>
      <c r="AA641" s="48"/>
      <c r="AB641" s="48"/>
      <c r="AC641" s="48"/>
      <c r="AD641" s="48"/>
      <c r="AE641" s="48"/>
      <c r="AF641" s="48"/>
      <c r="AG641" s="48"/>
      <c r="AH641" s="48"/>
      <c r="AI641" s="48"/>
      <c r="AJ641" s="48"/>
      <c r="AK641" s="48"/>
      <c r="AL641" s="48"/>
      <c r="AM641" s="48"/>
    </row>
    <row r="642" spans="1:39" ht="15.75" customHeight="1" x14ac:dyDescent="0.2">
      <c r="A642" s="48"/>
      <c r="B642" s="48"/>
      <c r="C642" s="48"/>
      <c r="D642" s="48"/>
      <c r="E642" s="48"/>
      <c r="F642" s="48"/>
      <c r="G642" s="75"/>
      <c r="H642" s="48"/>
      <c r="I642" s="48"/>
      <c r="J642" s="48"/>
      <c r="K642" s="48"/>
      <c r="L642" s="48"/>
      <c r="M642" s="48"/>
      <c r="N642" s="48"/>
      <c r="O642" s="48"/>
      <c r="P642" s="48"/>
      <c r="Q642" s="48"/>
      <c r="R642" s="48"/>
      <c r="S642" s="48"/>
      <c r="T642" s="48"/>
      <c r="U642" s="48"/>
      <c r="V642" s="48"/>
      <c r="W642" s="48"/>
      <c r="X642" s="48"/>
      <c r="Y642" s="48"/>
      <c r="Z642" s="48"/>
      <c r="AA642" s="48"/>
      <c r="AB642" s="48"/>
      <c r="AC642" s="48"/>
      <c r="AD642" s="48"/>
      <c r="AE642" s="48"/>
      <c r="AF642" s="48"/>
      <c r="AG642" s="48"/>
      <c r="AH642" s="48"/>
      <c r="AI642" s="48"/>
      <c r="AJ642" s="48"/>
      <c r="AK642" s="48"/>
      <c r="AL642" s="48"/>
      <c r="AM642" s="48"/>
    </row>
    <row r="643" spans="1:39" ht="15.75" customHeight="1" x14ac:dyDescent="0.2">
      <c r="A643" s="48"/>
      <c r="B643" s="48"/>
      <c r="C643" s="48"/>
      <c r="D643" s="48"/>
      <c r="E643" s="48"/>
      <c r="F643" s="48"/>
      <c r="G643" s="75"/>
      <c r="H643" s="48"/>
      <c r="I643" s="48"/>
      <c r="J643" s="48"/>
      <c r="K643" s="48"/>
      <c r="L643" s="48"/>
      <c r="M643" s="48"/>
      <c r="N643" s="48"/>
      <c r="O643" s="48"/>
      <c r="P643" s="48"/>
      <c r="Q643" s="48"/>
      <c r="R643" s="48"/>
      <c r="S643" s="48"/>
      <c r="T643" s="48"/>
      <c r="U643" s="48"/>
      <c r="V643" s="48"/>
      <c r="W643" s="48"/>
      <c r="X643" s="48"/>
      <c r="Y643" s="48"/>
      <c r="Z643" s="48"/>
      <c r="AA643" s="48"/>
      <c r="AB643" s="48"/>
      <c r="AC643" s="48"/>
      <c r="AD643" s="48"/>
      <c r="AE643" s="48"/>
      <c r="AF643" s="48"/>
      <c r="AG643" s="48"/>
      <c r="AH643" s="48"/>
      <c r="AI643" s="48"/>
      <c r="AJ643" s="48"/>
      <c r="AK643" s="48"/>
      <c r="AL643" s="48"/>
      <c r="AM643" s="48"/>
    </row>
    <row r="644" spans="1:39" ht="15.75" customHeight="1" x14ac:dyDescent="0.2">
      <c r="A644" s="48"/>
      <c r="B644" s="48"/>
      <c r="C644" s="48"/>
      <c r="D644" s="48"/>
      <c r="E644" s="48"/>
      <c r="F644" s="48"/>
      <c r="G644" s="75"/>
      <c r="H644" s="48"/>
      <c r="I644" s="48"/>
      <c r="J644" s="48"/>
      <c r="K644" s="48"/>
      <c r="L644" s="48"/>
      <c r="M644" s="48"/>
      <c r="N644" s="48"/>
      <c r="O644" s="48"/>
      <c r="P644" s="48"/>
      <c r="Q644" s="48"/>
      <c r="R644" s="48"/>
      <c r="S644" s="48"/>
      <c r="T644" s="48"/>
      <c r="U644" s="48"/>
      <c r="V644" s="48"/>
      <c r="W644" s="48"/>
      <c r="X644" s="48"/>
      <c r="Y644" s="48"/>
      <c r="Z644" s="48"/>
      <c r="AA644" s="48"/>
      <c r="AB644" s="48"/>
      <c r="AC644" s="48"/>
      <c r="AD644" s="48"/>
      <c r="AE644" s="48"/>
      <c r="AF644" s="48"/>
      <c r="AG644" s="48"/>
      <c r="AH644" s="48"/>
      <c r="AI644" s="48"/>
      <c r="AJ644" s="48"/>
      <c r="AK644" s="48"/>
      <c r="AL644" s="48"/>
      <c r="AM644" s="48"/>
    </row>
    <row r="645" spans="1:39" ht="15.75" customHeight="1" x14ac:dyDescent="0.2">
      <c r="A645" s="48"/>
      <c r="B645" s="48"/>
      <c r="C645" s="48"/>
      <c r="D645" s="48"/>
      <c r="E645" s="48"/>
      <c r="F645" s="48"/>
      <c r="G645" s="75"/>
      <c r="H645" s="48"/>
      <c r="I645" s="48"/>
      <c r="J645" s="48"/>
      <c r="K645" s="48"/>
      <c r="L645" s="48"/>
      <c r="M645" s="48"/>
      <c r="N645" s="48"/>
      <c r="O645" s="48"/>
      <c r="P645" s="48"/>
      <c r="Q645" s="48"/>
      <c r="R645" s="48"/>
      <c r="S645" s="48"/>
      <c r="T645" s="48"/>
      <c r="U645" s="48"/>
      <c r="V645" s="48"/>
      <c r="W645" s="48"/>
      <c r="X645" s="48"/>
      <c r="Y645" s="48"/>
      <c r="Z645" s="48"/>
      <c r="AA645" s="48"/>
      <c r="AB645" s="48"/>
      <c r="AC645" s="48"/>
      <c r="AD645" s="48"/>
      <c r="AE645" s="48"/>
      <c r="AF645" s="48"/>
      <c r="AG645" s="48"/>
      <c r="AH645" s="48"/>
      <c r="AI645" s="48"/>
      <c r="AJ645" s="48"/>
      <c r="AK645" s="48"/>
      <c r="AL645" s="48"/>
      <c r="AM645" s="48"/>
    </row>
    <row r="646" spans="1:39" ht="15.75" customHeight="1" x14ac:dyDescent="0.2">
      <c r="A646" s="48"/>
      <c r="B646" s="48"/>
      <c r="C646" s="48"/>
      <c r="D646" s="48"/>
      <c r="E646" s="48"/>
      <c r="F646" s="48"/>
      <c r="G646" s="75"/>
      <c r="H646" s="48"/>
      <c r="I646" s="48"/>
      <c r="J646" s="48"/>
      <c r="K646" s="48"/>
      <c r="L646" s="48"/>
      <c r="M646" s="48"/>
      <c r="N646" s="48"/>
      <c r="O646" s="48"/>
      <c r="P646" s="48"/>
      <c r="Q646" s="48"/>
      <c r="R646" s="48"/>
      <c r="S646" s="48"/>
      <c r="T646" s="48"/>
      <c r="U646" s="48"/>
      <c r="V646" s="48"/>
      <c r="W646" s="48"/>
      <c r="X646" s="48"/>
      <c r="Y646" s="48"/>
      <c r="Z646" s="48"/>
      <c r="AA646" s="48"/>
      <c r="AB646" s="48"/>
      <c r="AC646" s="48"/>
      <c r="AD646" s="48"/>
      <c r="AE646" s="48"/>
      <c r="AF646" s="48"/>
      <c r="AG646" s="48"/>
      <c r="AH646" s="48"/>
      <c r="AI646" s="48"/>
      <c r="AJ646" s="48"/>
      <c r="AK646" s="48"/>
      <c r="AL646" s="48"/>
      <c r="AM646" s="48"/>
    </row>
    <row r="647" spans="1:39" ht="15.75" customHeight="1" x14ac:dyDescent="0.2">
      <c r="A647" s="48"/>
      <c r="B647" s="48"/>
      <c r="C647" s="48"/>
      <c r="D647" s="48"/>
      <c r="E647" s="48"/>
      <c r="F647" s="48"/>
      <c r="G647" s="75"/>
      <c r="H647" s="48"/>
      <c r="I647" s="48"/>
      <c r="J647" s="48"/>
      <c r="K647" s="48"/>
      <c r="L647" s="48"/>
      <c r="M647" s="48"/>
      <c r="N647" s="48"/>
      <c r="O647" s="48"/>
      <c r="P647" s="48"/>
      <c r="Q647" s="48"/>
      <c r="R647" s="48"/>
      <c r="S647" s="48"/>
      <c r="T647" s="48"/>
      <c r="U647" s="48"/>
      <c r="V647" s="48"/>
      <c r="W647" s="48"/>
      <c r="X647" s="48"/>
      <c r="Y647" s="48"/>
      <c r="Z647" s="48"/>
      <c r="AA647" s="48"/>
      <c r="AB647" s="48"/>
      <c r="AC647" s="48"/>
      <c r="AD647" s="48"/>
      <c r="AE647" s="48"/>
      <c r="AF647" s="48"/>
      <c r="AG647" s="48"/>
      <c r="AH647" s="48"/>
      <c r="AI647" s="48"/>
      <c r="AJ647" s="48"/>
      <c r="AK647" s="48"/>
      <c r="AL647" s="48"/>
      <c r="AM647" s="48"/>
    </row>
    <row r="648" spans="1:39" ht="15.75" customHeight="1" x14ac:dyDescent="0.2">
      <c r="A648" s="48"/>
      <c r="B648" s="48"/>
      <c r="C648" s="48"/>
      <c r="D648" s="48"/>
      <c r="E648" s="48"/>
      <c r="F648" s="48"/>
      <c r="G648" s="75"/>
      <c r="H648" s="48"/>
      <c r="I648" s="48"/>
      <c r="J648" s="48"/>
      <c r="K648" s="48"/>
      <c r="L648" s="48"/>
      <c r="M648" s="48"/>
      <c r="N648" s="48"/>
      <c r="O648" s="48"/>
      <c r="P648" s="48"/>
      <c r="Q648" s="48"/>
      <c r="R648" s="48"/>
      <c r="S648" s="48"/>
      <c r="T648" s="48"/>
      <c r="U648" s="48"/>
      <c r="V648" s="48"/>
      <c r="W648" s="48"/>
      <c r="X648" s="48"/>
      <c r="Y648" s="48"/>
      <c r="Z648" s="48"/>
      <c r="AA648" s="48"/>
      <c r="AB648" s="48"/>
      <c r="AC648" s="48"/>
      <c r="AD648" s="48"/>
      <c r="AE648" s="48"/>
      <c r="AF648" s="48"/>
      <c r="AG648" s="48"/>
      <c r="AH648" s="48"/>
      <c r="AI648" s="48"/>
      <c r="AJ648" s="48"/>
      <c r="AK648" s="48"/>
      <c r="AL648" s="48"/>
      <c r="AM648" s="48"/>
    </row>
    <row r="649" spans="1:39" ht="15.75" customHeight="1" x14ac:dyDescent="0.2">
      <c r="A649" s="48"/>
      <c r="B649" s="48"/>
      <c r="C649" s="48"/>
      <c r="D649" s="48"/>
      <c r="E649" s="48"/>
      <c r="F649" s="48"/>
      <c r="G649" s="75"/>
      <c r="H649" s="48"/>
      <c r="I649" s="48"/>
      <c r="J649" s="48"/>
      <c r="K649" s="48"/>
      <c r="L649" s="48"/>
      <c r="M649" s="48"/>
      <c r="N649" s="48"/>
      <c r="O649" s="48"/>
      <c r="P649" s="48"/>
      <c r="Q649" s="48"/>
      <c r="R649" s="48"/>
      <c r="S649" s="48"/>
      <c r="T649" s="48"/>
      <c r="U649" s="48"/>
      <c r="V649" s="48"/>
      <c r="W649" s="48"/>
      <c r="X649" s="48"/>
      <c r="Y649" s="48"/>
      <c r="Z649" s="48"/>
      <c r="AA649" s="48"/>
      <c r="AB649" s="48"/>
      <c r="AC649" s="48"/>
      <c r="AD649" s="48"/>
      <c r="AE649" s="48"/>
      <c r="AF649" s="48"/>
      <c r="AG649" s="48"/>
      <c r="AH649" s="48"/>
      <c r="AI649" s="48"/>
      <c r="AJ649" s="48"/>
      <c r="AK649" s="48"/>
      <c r="AL649" s="48"/>
      <c r="AM649" s="48"/>
    </row>
    <row r="650" spans="1:39" ht="15.75" customHeight="1" x14ac:dyDescent="0.2">
      <c r="A650" s="48"/>
      <c r="B650" s="48"/>
      <c r="C650" s="48"/>
      <c r="D650" s="48"/>
      <c r="E650" s="48"/>
      <c r="F650" s="48"/>
      <c r="G650" s="75"/>
      <c r="H650" s="48"/>
      <c r="I650" s="48"/>
      <c r="J650" s="48"/>
      <c r="K650" s="48"/>
      <c r="L650" s="48"/>
      <c r="M650" s="48"/>
      <c r="N650" s="48"/>
      <c r="O650" s="48"/>
      <c r="P650" s="48"/>
      <c r="Q650" s="48"/>
      <c r="R650" s="48"/>
      <c r="S650" s="48"/>
      <c r="T650" s="48"/>
      <c r="U650" s="48"/>
      <c r="V650" s="48"/>
      <c r="W650" s="48"/>
      <c r="X650" s="48"/>
      <c r="Y650" s="48"/>
      <c r="Z650" s="48"/>
      <c r="AA650" s="48"/>
      <c r="AB650" s="48"/>
      <c r="AC650" s="48"/>
      <c r="AD650" s="48"/>
      <c r="AE650" s="48"/>
      <c r="AF650" s="48"/>
      <c r="AG650" s="48"/>
      <c r="AH650" s="48"/>
      <c r="AI650" s="48"/>
      <c r="AJ650" s="48"/>
      <c r="AK650" s="48"/>
      <c r="AL650" s="48"/>
      <c r="AM650" s="48"/>
    </row>
    <row r="651" spans="1:39" ht="15.75" customHeight="1" x14ac:dyDescent="0.2">
      <c r="A651" s="48"/>
      <c r="B651" s="48"/>
      <c r="C651" s="48"/>
      <c r="D651" s="48"/>
      <c r="E651" s="48"/>
      <c r="F651" s="48"/>
      <c r="G651" s="75"/>
      <c r="H651" s="48"/>
      <c r="I651" s="48"/>
      <c r="J651" s="48"/>
      <c r="K651" s="48"/>
      <c r="L651" s="48"/>
      <c r="M651" s="48"/>
      <c r="N651" s="48"/>
      <c r="O651" s="48"/>
      <c r="P651" s="48"/>
      <c r="Q651" s="48"/>
      <c r="R651" s="48"/>
      <c r="S651" s="48"/>
      <c r="T651" s="48"/>
      <c r="U651" s="48"/>
      <c r="V651" s="48"/>
      <c r="W651" s="48"/>
      <c r="X651" s="48"/>
      <c r="Y651" s="48"/>
      <c r="Z651" s="48"/>
      <c r="AA651" s="48"/>
      <c r="AB651" s="48"/>
      <c r="AC651" s="48"/>
      <c r="AD651" s="48"/>
      <c r="AE651" s="48"/>
      <c r="AF651" s="48"/>
      <c r="AG651" s="48"/>
      <c r="AH651" s="48"/>
      <c r="AI651" s="48"/>
      <c r="AJ651" s="48"/>
      <c r="AK651" s="48"/>
      <c r="AL651" s="48"/>
      <c r="AM651" s="48"/>
    </row>
    <row r="652" spans="1:39" ht="15.75" customHeight="1" x14ac:dyDescent="0.2">
      <c r="A652" s="48"/>
      <c r="B652" s="48"/>
      <c r="C652" s="48"/>
      <c r="D652" s="48"/>
      <c r="E652" s="48"/>
      <c r="F652" s="48"/>
      <c r="G652" s="75"/>
      <c r="H652" s="48"/>
      <c r="I652" s="48"/>
      <c r="J652" s="48"/>
      <c r="K652" s="48"/>
      <c r="L652" s="48"/>
      <c r="M652" s="48"/>
      <c r="N652" s="48"/>
      <c r="O652" s="48"/>
      <c r="P652" s="48"/>
      <c r="Q652" s="48"/>
      <c r="R652" s="48"/>
      <c r="S652" s="48"/>
      <c r="T652" s="48"/>
      <c r="U652" s="48"/>
      <c r="V652" s="48"/>
      <c r="W652" s="48"/>
      <c r="X652" s="48"/>
      <c r="Y652" s="48"/>
      <c r="Z652" s="48"/>
      <c r="AA652" s="48"/>
      <c r="AB652" s="48"/>
      <c r="AC652" s="48"/>
      <c r="AD652" s="48"/>
      <c r="AE652" s="48"/>
      <c r="AF652" s="48"/>
      <c r="AG652" s="48"/>
      <c r="AH652" s="48"/>
      <c r="AI652" s="48"/>
      <c r="AJ652" s="48"/>
      <c r="AK652" s="48"/>
      <c r="AL652" s="48"/>
      <c r="AM652" s="48"/>
    </row>
    <row r="653" spans="1:39" ht="15.75" customHeight="1" x14ac:dyDescent="0.2">
      <c r="A653" s="48"/>
      <c r="B653" s="48"/>
      <c r="C653" s="48"/>
      <c r="D653" s="48"/>
      <c r="E653" s="48"/>
      <c r="F653" s="48"/>
      <c r="G653" s="75"/>
      <c r="H653" s="48"/>
      <c r="I653" s="48"/>
      <c r="J653" s="48"/>
      <c r="K653" s="48"/>
      <c r="L653" s="48"/>
      <c r="M653" s="48"/>
      <c r="N653" s="48"/>
      <c r="O653" s="48"/>
      <c r="P653" s="48"/>
      <c r="Q653" s="48"/>
      <c r="R653" s="48"/>
      <c r="S653" s="48"/>
      <c r="T653" s="48"/>
      <c r="U653" s="48"/>
      <c r="V653" s="48"/>
      <c r="W653" s="48"/>
      <c r="X653" s="48"/>
      <c r="Y653" s="48"/>
      <c r="Z653" s="48"/>
      <c r="AA653" s="48"/>
      <c r="AB653" s="48"/>
      <c r="AC653" s="48"/>
      <c r="AD653" s="48"/>
      <c r="AE653" s="48"/>
      <c r="AF653" s="48"/>
      <c r="AG653" s="48"/>
      <c r="AH653" s="48"/>
      <c r="AI653" s="48"/>
      <c r="AJ653" s="48"/>
      <c r="AK653" s="48"/>
      <c r="AL653" s="48"/>
      <c r="AM653" s="48"/>
    </row>
    <row r="654" spans="1:39" ht="15.75" customHeight="1" x14ac:dyDescent="0.2">
      <c r="A654" s="48"/>
      <c r="B654" s="48"/>
      <c r="C654" s="48"/>
      <c r="D654" s="48"/>
      <c r="E654" s="48"/>
      <c r="F654" s="48"/>
      <c r="G654" s="75"/>
      <c r="H654" s="48"/>
      <c r="I654" s="48"/>
      <c r="J654" s="48"/>
      <c r="K654" s="48"/>
      <c r="L654" s="48"/>
      <c r="M654" s="48"/>
      <c r="N654" s="48"/>
      <c r="O654" s="48"/>
      <c r="P654" s="48"/>
      <c r="Q654" s="48"/>
      <c r="R654" s="48"/>
      <c r="S654" s="48"/>
      <c r="T654" s="48"/>
      <c r="U654" s="48"/>
      <c r="V654" s="48"/>
      <c r="W654" s="48"/>
      <c r="X654" s="48"/>
      <c r="Y654" s="48"/>
      <c r="Z654" s="48"/>
      <c r="AA654" s="48"/>
      <c r="AB654" s="48"/>
      <c r="AC654" s="48"/>
      <c r="AD654" s="48"/>
      <c r="AE654" s="48"/>
      <c r="AF654" s="48"/>
      <c r="AG654" s="48"/>
      <c r="AH654" s="48"/>
      <c r="AI654" s="48"/>
      <c r="AJ654" s="48"/>
      <c r="AK654" s="48"/>
      <c r="AL654" s="48"/>
      <c r="AM654" s="48"/>
    </row>
    <row r="655" spans="1:39" ht="15.75" customHeight="1" x14ac:dyDescent="0.2">
      <c r="A655" s="48"/>
      <c r="B655" s="48"/>
      <c r="C655" s="48"/>
      <c r="D655" s="48"/>
      <c r="E655" s="48"/>
      <c r="F655" s="48"/>
      <c r="G655" s="75"/>
      <c r="H655" s="48"/>
      <c r="I655" s="48"/>
      <c r="J655" s="48"/>
      <c r="K655" s="48"/>
      <c r="L655" s="48"/>
      <c r="M655" s="48"/>
      <c r="N655" s="48"/>
      <c r="O655" s="48"/>
      <c r="P655" s="48"/>
      <c r="Q655" s="48"/>
      <c r="R655" s="48"/>
      <c r="S655" s="48"/>
      <c r="T655" s="48"/>
      <c r="U655" s="48"/>
      <c r="V655" s="48"/>
      <c r="W655" s="48"/>
      <c r="X655" s="48"/>
      <c r="Y655" s="48"/>
      <c r="Z655" s="48"/>
      <c r="AA655" s="48"/>
      <c r="AB655" s="48"/>
      <c r="AC655" s="48"/>
      <c r="AD655" s="48"/>
      <c r="AE655" s="48"/>
      <c r="AF655" s="48"/>
      <c r="AG655" s="48"/>
      <c r="AH655" s="48"/>
      <c r="AI655" s="48"/>
      <c r="AJ655" s="48"/>
      <c r="AK655" s="48"/>
      <c r="AL655" s="48"/>
      <c r="AM655" s="48"/>
    </row>
    <row r="656" spans="1:39" ht="15.75" customHeight="1" x14ac:dyDescent="0.2">
      <c r="A656" s="48"/>
      <c r="B656" s="48"/>
      <c r="C656" s="48"/>
      <c r="D656" s="48"/>
      <c r="E656" s="48"/>
      <c r="F656" s="48"/>
      <c r="G656" s="75"/>
      <c r="H656" s="48"/>
      <c r="I656" s="48"/>
      <c r="J656" s="48"/>
      <c r="K656" s="48"/>
      <c r="L656" s="48"/>
      <c r="M656" s="48"/>
      <c r="N656" s="48"/>
      <c r="O656" s="48"/>
      <c r="P656" s="48"/>
      <c r="Q656" s="48"/>
      <c r="R656" s="48"/>
      <c r="S656" s="48"/>
      <c r="T656" s="48"/>
      <c r="U656" s="48"/>
      <c r="V656" s="48"/>
      <c r="W656" s="48"/>
      <c r="X656" s="48"/>
      <c r="Y656" s="48"/>
      <c r="Z656" s="48"/>
      <c r="AA656" s="48"/>
      <c r="AB656" s="48"/>
      <c r="AC656" s="48"/>
      <c r="AD656" s="48"/>
      <c r="AE656" s="48"/>
      <c r="AF656" s="48"/>
      <c r="AG656" s="48"/>
      <c r="AH656" s="48"/>
      <c r="AI656" s="48"/>
      <c r="AJ656" s="48"/>
      <c r="AK656" s="48"/>
      <c r="AL656" s="48"/>
      <c r="AM656" s="48"/>
    </row>
    <row r="657" spans="1:39" ht="15.75" customHeight="1" x14ac:dyDescent="0.2">
      <c r="A657" s="48"/>
      <c r="B657" s="48"/>
      <c r="C657" s="48"/>
      <c r="D657" s="48"/>
      <c r="E657" s="48"/>
      <c r="F657" s="48"/>
      <c r="G657" s="75"/>
      <c r="H657" s="48"/>
      <c r="I657" s="48"/>
      <c r="J657" s="48"/>
      <c r="K657" s="48"/>
      <c r="L657" s="48"/>
      <c r="M657" s="48"/>
      <c r="N657" s="48"/>
      <c r="O657" s="48"/>
      <c r="P657" s="48"/>
      <c r="Q657" s="48"/>
      <c r="R657" s="48"/>
      <c r="S657" s="48"/>
      <c r="T657" s="48"/>
      <c r="U657" s="48"/>
      <c r="V657" s="48"/>
      <c r="W657" s="48"/>
      <c r="X657" s="48"/>
      <c r="Y657" s="48"/>
      <c r="Z657" s="48"/>
      <c r="AA657" s="48"/>
      <c r="AB657" s="48"/>
      <c r="AC657" s="48"/>
      <c r="AD657" s="48"/>
      <c r="AE657" s="48"/>
      <c r="AF657" s="48"/>
      <c r="AG657" s="48"/>
      <c r="AH657" s="48"/>
      <c r="AI657" s="48"/>
      <c r="AJ657" s="48"/>
      <c r="AK657" s="48"/>
      <c r="AL657" s="48"/>
      <c r="AM657" s="48"/>
    </row>
    <row r="658" spans="1:39" ht="15.75" customHeight="1" x14ac:dyDescent="0.2">
      <c r="A658" s="48"/>
      <c r="B658" s="48"/>
      <c r="C658" s="48"/>
      <c r="D658" s="48"/>
      <c r="E658" s="48"/>
      <c r="F658" s="48"/>
      <c r="G658" s="75"/>
      <c r="H658" s="48"/>
      <c r="I658" s="48"/>
      <c r="J658" s="48"/>
      <c r="K658" s="48"/>
      <c r="L658" s="48"/>
      <c r="M658" s="48"/>
      <c r="N658" s="48"/>
      <c r="O658" s="48"/>
      <c r="P658" s="48"/>
      <c r="Q658" s="48"/>
      <c r="R658" s="48"/>
      <c r="S658" s="48"/>
      <c r="T658" s="48"/>
      <c r="U658" s="48"/>
      <c r="V658" s="48"/>
      <c r="W658" s="48"/>
      <c r="X658" s="48"/>
      <c r="Y658" s="48"/>
      <c r="Z658" s="48"/>
      <c r="AA658" s="48"/>
      <c r="AB658" s="48"/>
      <c r="AC658" s="48"/>
      <c r="AD658" s="48"/>
      <c r="AE658" s="48"/>
      <c r="AF658" s="48"/>
      <c r="AG658" s="48"/>
      <c r="AH658" s="48"/>
      <c r="AI658" s="48"/>
      <c r="AJ658" s="48"/>
      <c r="AK658" s="48"/>
      <c r="AL658" s="48"/>
      <c r="AM658" s="48"/>
    </row>
    <row r="659" spans="1:39" ht="15.75" customHeight="1" x14ac:dyDescent="0.2">
      <c r="A659" s="48"/>
      <c r="B659" s="48"/>
      <c r="C659" s="48"/>
      <c r="D659" s="48"/>
      <c r="E659" s="48"/>
      <c r="F659" s="48"/>
      <c r="G659" s="75"/>
      <c r="H659" s="48"/>
      <c r="I659" s="48"/>
      <c r="J659" s="48"/>
      <c r="K659" s="48"/>
      <c r="L659" s="48"/>
      <c r="M659" s="48"/>
      <c r="N659" s="48"/>
      <c r="O659" s="48"/>
      <c r="P659" s="48"/>
      <c r="Q659" s="48"/>
      <c r="R659" s="48"/>
      <c r="S659" s="48"/>
      <c r="T659" s="48"/>
      <c r="U659" s="48"/>
      <c r="V659" s="48"/>
      <c r="W659" s="48"/>
      <c r="X659" s="48"/>
      <c r="Y659" s="48"/>
      <c r="Z659" s="48"/>
      <c r="AA659" s="48"/>
      <c r="AB659" s="48"/>
      <c r="AC659" s="48"/>
      <c r="AD659" s="48"/>
      <c r="AE659" s="48"/>
      <c r="AF659" s="48"/>
      <c r="AG659" s="48"/>
      <c r="AH659" s="48"/>
      <c r="AI659" s="48"/>
      <c r="AJ659" s="48"/>
      <c r="AK659" s="48"/>
      <c r="AL659" s="48"/>
      <c r="AM659" s="48"/>
    </row>
    <row r="660" spans="1:39" ht="15.75" customHeight="1" x14ac:dyDescent="0.2">
      <c r="A660" s="48"/>
      <c r="B660" s="48"/>
      <c r="C660" s="48"/>
      <c r="D660" s="48"/>
      <c r="E660" s="48"/>
      <c r="F660" s="48"/>
      <c r="G660" s="75"/>
      <c r="H660" s="48"/>
      <c r="I660" s="48"/>
      <c r="J660" s="48"/>
      <c r="K660" s="48"/>
      <c r="L660" s="48"/>
      <c r="M660" s="48"/>
      <c r="N660" s="48"/>
      <c r="O660" s="48"/>
      <c r="P660" s="48"/>
      <c r="Q660" s="48"/>
      <c r="R660" s="48"/>
      <c r="S660" s="48"/>
      <c r="T660" s="48"/>
      <c r="U660" s="48"/>
      <c r="V660" s="48"/>
      <c r="W660" s="48"/>
      <c r="X660" s="48"/>
      <c r="Y660" s="48"/>
      <c r="Z660" s="48"/>
      <c r="AA660" s="48"/>
      <c r="AB660" s="48"/>
      <c r="AC660" s="48"/>
      <c r="AD660" s="48"/>
      <c r="AE660" s="48"/>
      <c r="AF660" s="48"/>
      <c r="AG660" s="48"/>
      <c r="AH660" s="48"/>
      <c r="AI660" s="48"/>
      <c r="AJ660" s="48"/>
      <c r="AK660" s="48"/>
      <c r="AL660" s="48"/>
      <c r="AM660" s="48"/>
    </row>
    <row r="661" spans="1:39" ht="15.75" customHeight="1" x14ac:dyDescent="0.2">
      <c r="A661" s="48"/>
      <c r="B661" s="48"/>
      <c r="C661" s="48"/>
      <c r="D661" s="48"/>
      <c r="E661" s="48"/>
      <c r="F661" s="48"/>
      <c r="G661" s="75"/>
      <c r="H661" s="48"/>
      <c r="I661" s="48"/>
      <c r="J661" s="48"/>
      <c r="K661" s="48"/>
      <c r="L661" s="48"/>
      <c r="M661" s="48"/>
      <c r="N661" s="48"/>
      <c r="O661" s="48"/>
      <c r="P661" s="48"/>
      <c r="Q661" s="48"/>
      <c r="R661" s="48"/>
      <c r="S661" s="48"/>
      <c r="T661" s="48"/>
      <c r="U661" s="48"/>
      <c r="V661" s="48"/>
      <c r="W661" s="48"/>
      <c r="X661" s="48"/>
      <c r="Y661" s="48"/>
      <c r="Z661" s="48"/>
      <c r="AA661" s="48"/>
      <c r="AB661" s="48"/>
      <c r="AC661" s="48"/>
      <c r="AD661" s="48"/>
      <c r="AE661" s="48"/>
      <c r="AF661" s="48"/>
      <c r="AG661" s="48"/>
      <c r="AH661" s="48"/>
      <c r="AI661" s="48"/>
      <c r="AJ661" s="48"/>
      <c r="AK661" s="48"/>
      <c r="AL661" s="48"/>
      <c r="AM661" s="48"/>
    </row>
    <row r="662" spans="1:39" ht="15.75" customHeight="1" x14ac:dyDescent="0.2">
      <c r="A662" s="48"/>
      <c r="B662" s="48"/>
      <c r="C662" s="48"/>
      <c r="D662" s="48"/>
      <c r="E662" s="48"/>
      <c r="F662" s="48"/>
      <c r="G662" s="75"/>
      <c r="H662" s="48"/>
      <c r="I662" s="48"/>
      <c r="J662" s="48"/>
      <c r="K662" s="48"/>
      <c r="L662" s="48"/>
      <c r="M662" s="48"/>
      <c r="N662" s="48"/>
      <c r="O662" s="48"/>
      <c r="P662" s="48"/>
      <c r="Q662" s="48"/>
      <c r="R662" s="48"/>
      <c r="S662" s="48"/>
      <c r="T662" s="48"/>
      <c r="U662" s="48"/>
      <c r="V662" s="48"/>
      <c r="W662" s="48"/>
      <c r="X662" s="48"/>
      <c r="Y662" s="48"/>
      <c r="Z662" s="48"/>
      <c r="AA662" s="48"/>
      <c r="AB662" s="48"/>
      <c r="AC662" s="48"/>
      <c r="AD662" s="48"/>
      <c r="AE662" s="48"/>
      <c r="AF662" s="48"/>
      <c r="AG662" s="48"/>
      <c r="AH662" s="48"/>
      <c r="AI662" s="48"/>
      <c r="AJ662" s="48"/>
      <c r="AK662" s="48"/>
      <c r="AL662" s="48"/>
      <c r="AM662" s="48"/>
    </row>
    <row r="663" spans="1:39" ht="15.75" customHeight="1" x14ac:dyDescent="0.2">
      <c r="A663" s="48"/>
      <c r="B663" s="48"/>
      <c r="C663" s="48"/>
      <c r="D663" s="48"/>
      <c r="E663" s="48"/>
      <c r="F663" s="48"/>
      <c r="G663" s="75"/>
      <c r="H663" s="48"/>
      <c r="I663" s="48"/>
      <c r="J663" s="48"/>
      <c r="K663" s="48"/>
      <c r="L663" s="48"/>
      <c r="M663" s="48"/>
      <c r="N663" s="48"/>
      <c r="O663" s="48"/>
      <c r="P663" s="48"/>
      <c r="Q663" s="48"/>
      <c r="R663" s="48"/>
      <c r="S663" s="48"/>
      <c r="T663" s="48"/>
      <c r="U663" s="48"/>
      <c r="V663" s="48"/>
      <c r="W663" s="48"/>
      <c r="X663" s="48"/>
      <c r="Y663" s="48"/>
      <c r="Z663" s="48"/>
      <c r="AA663" s="48"/>
      <c r="AB663" s="48"/>
      <c r="AC663" s="48"/>
      <c r="AD663" s="48"/>
      <c r="AE663" s="48"/>
      <c r="AF663" s="48"/>
      <c r="AG663" s="48"/>
      <c r="AH663" s="48"/>
      <c r="AI663" s="48"/>
      <c r="AJ663" s="48"/>
      <c r="AK663" s="48"/>
      <c r="AL663" s="48"/>
      <c r="AM663" s="48"/>
    </row>
    <row r="664" spans="1:39" ht="15.75" customHeight="1" x14ac:dyDescent="0.2">
      <c r="A664" s="48"/>
      <c r="B664" s="48"/>
      <c r="C664" s="48"/>
      <c r="D664" s="48"/>
      <c r="E664" s="48"/>
      <c r="F664" s="48"/>
      <c r="G664" s="75"/>
      <c r="H664" s="48"/>
      <c r="I664" s="48"/>
      <c r="J664" s="48"/>
      <c r="K664" s="48"/>
      <c r="L664" s="48"/>
      <c r="M664" s="48"/>
      <c r="N664" s="48"/>
      <c r="O664" s="48"/>
      <c r="P664" s="48"/>
      <c r="Q664" s="48"/>
      <c r="R664" s="48"/>
      <c r="S664" s="48"/>
      <c r="T664" s="48"/>
      <c r="U664" s="48"/>
      <c r="V664" s="48"/>
      <c r="W664" s="48"/>
      <c r="X664" s="48"/>
      <c r="Y664" s="48"/>
      <c r="Z664" s="48"/>
      <c r="AA664" s="48"/>
      <c r="AB664" s="48"/>
      <c r="AC664" s="48"/>
      <c r="AD664" s="48"/>
      <c r="AE664" s="48"/>
      <c r="AF664" s="48"/>
      <c r="AG664" s="48"/>
      <c r="AH664" s="48"/>
      <c r="AI664" s="48"/>
      <c r="AJ664" s="48"/>
      <c r="AK664" s="48"/>
      <c r="AL664" s="48"/>
      <c r="AM664" s="48"/>
    </row>
    <row r="665" spans="1:39" ht="15.75" customHeight="1" x14ac:dyDescent="0.2">
      <c r="A665" s="48"/>
      <c r="B665" s="48"/>
      <c r="C665" s="48"/>
      <c r="D665" s="48"/>
      <c r="E665" s="48"/>
      <c r="F665" s="48"/>
      <c r="G665" s="75"/>
      <c r="H665" s="48"/>
      <c r="I665" s="48"/>
      <c r="J665" s="48"/>
      <c r="K665" s="48"/>
      <c r="L665" s="48"/>
      <c r="M665" s="48"/>
      <c r="N665" s="48"/>
      <c r="O665" s="48"/>
      <c r="P665" s="48"/>
      <c r="Q665" s="48"/>
      <c r="R665" s="48"/>
      <c r="S665" s="48"/>
      <c r="T665" s="48"/>
      <c r="U665" s="48"/>
      <c r="V665" s="48"/>
      <c r="W665" s="48"/>
      <c r="X665" s="48"/>
      <c r="Y665" s="48"/>
      <c r="Z665" s="48"/>
      <c r="AA665" s="48"/>
      <c r="AB665" s="48"/>
      <c r="AC665" s="48"/>
      <c r="AD665" s="48"/>
      <c r="AE665" s="48"/>
      <c r="AF665" s="48"/>
      <c r="AG665" s="48"/>
      <c r="AH665" s="48"/>
      <c r="AI665" s="48"/>
      <c r="AJ665" s="48"/>
      <c r="AK665" s="48"/>
      <c r="AL665" s="48"/>
      <c r="AM665" s="48"/>
    </row>
    <row r="666" spans="1:39" ht="15.75" customHeight="1" x14ac:dyDescent="0.2">
      <c r="A666" s="48"/>
      <c r="B666" s="48"/>
      <c r="C666" s="48"/>
      <c r="D666" s="48"/>
      <c r="E666" s="48"/>
      <c r="F666" s="48"/>
      <c r="G666" s="75"/>
      <c r="H666" s="48"/>
      <c r="I666" s="48"/>
      <c r="J666" s="48"/>
      <c r="K666" s="48"/>
      <c r="L666" s="48"/>
      <c r="M666" s="48"/>
      <c r="N666" s="48"/>
      <c r="O666" s="48"/>
      <c r="P666" s="48"/>
      <c r="Q666" s="48"/>
      <c r="R666" s="48"/>
      <c r="S666" s="48"/>
      <c r="T666" s="48"/>
      <c r="U666" s="48"/>
      <c r="V666" s="48"/>
      <c r="W666" s="48"/>
      <c r="X666" s="48"/>
      <c r="Y666" s="48"/>
      <c r="Z666" s="48"/>
      <c r="AA666" s="48"/>
      <c r="AB666" s="48"/>
      <c r="AC666" s="48"/>
      <c r="AD666" s="48"/>
      <c r="AE666" s="48"/>
      <c r="AF666" s="48"/>
      <c r="AG666" s="48"/>
      <c r="AH666" s="48"/>
      <c r="AI666" s="48"/>
      <c r="AJ666" s="48"/>
      <c r="AK666" s="48"/>
      <c r="AL666" s="48"/>
      <c r="AM666" s="48"/>
    </row>
    <row r="667" spans="1:39" ht="15.75" customHeight="1" x14ac:dyDescent="0.2">
      <c r="A667" s="48"/>
      <c r="B667" s="48"/>
      <c r="C667" s="48"/>
      <c r="D667" s="48"/>
      <c r="E667" s="48"/>
      <c r="F667" s="48"/>
      <c r="G667" s="75"/>
      <c r="H667" s="48"/>
      <c r="I667" s="48"/>
      <c r="J667" s="48"/>
      <c r="K667" s="48"/>
      <c r="L667" s="48"/>
      <c r="M667" s="48"/>
      <c r="N667" s="48"/>
      <c r="O667" s="48"/>
      <c r="P667" s="48"/>
      <c r="Q667" s="48"/>
      <c r="R667" s="48"/>
      <c r="S667" s="48"/>
      <c r="T667" s="48"/>
      <c r="U667" s="48"/>
      <c r="V667" s="48"/>
      <c r="W667" s="48"/>
      <c r="X667" s="48"/>
      <c r="Y667" s="48"/>
      <c r="Z667" s="48"/>
      <c r="AA667" s="48"/>
      <c r="AB667" s="48"/>
      <c r="AC667" s="48"/>
      <c r="AD667" s="48"/>
      <c r="AE667" s="48"/>
      <c r="AF667" s="48"/>
      <c r="AG667" s="48"/>
      <c r="AH667" s="48"/>
      <c r="AI667" s="48"/>
      <c r="AJ667" s="48"/>
      <c r="AK667" s="48"/>
      <c r="AL667" s="48"/>
      <c r="AM667" s="48"/>
    </row>
    <row r="668" spans="1:39" ht="15.75" customHeight="1" x14ac:dyDescent="0.2">
      <c r="A668" s="48"/>
      <c r="B668" s="48"/>
      <c r="C668" s="48"/>
      <c r="D668" s="48"/>
      <c r="E668" s="48"/>
      <c r="F668" s="48"/>
      <c r="G668" s="75"/>
      <c r="H668" s="48"/>
      <c r="I668" s="48"/>
      <c r="J668" s="48"/>
      <c r="K668" s="48"/>
      <c r="L668" s="48"/>
      <c r="M668" s="48"/>
      <c r="N668" s="48"/>
      <c r="O668" s="48"/>
      <c r="P668" s="48"/>
      <c r="Q668" s="48"/>
      <c r="R668" s="48"/>
      <c r="S668" s="48"/>
      <c r="T668" s="48"/>
      <c r="U668" s="48"/>
      <c r="V668" s="48"/>
      <c r="W668" s="48"/>
      <c r="X668" s="48"/>
      <c r="Y668" s="48"/>
      <c r="Z668" s="48"/>
      <c r="AA668" s="48"/>
      <c r="AB668" s="48"/>
      <c r="AC668" s="48"/>
      <c r="AD668" s="48"/>
      <c r="AE668" s="48"/>
      <c r="AF668" s="48"/>
      <c r="AG668" s="48"/>
      <c r="AH668" s="48"/>
      <c r="AI668" s="48"/>
      <c r="AJ668" s="48"/>
      <c r="AK668" s="48"/>
      <c r="AL668" s="48"/>
      <c r="AM668" s="48"/>
    </row>
    <row r="669" spans="1:39" ht="15.75" customHeight="1" x14ac:dyDescent="0.2">
      <c r="A669" s="48"/>
      <c r="B669" s="48"/>
      <c r="C669" s="48"/>
      <c r="D669" s="48"/>
      <c r="E669" s="48"/>
      <c r="F669" s="48"/>
      <c r="G669" s="75"/>
      <c r="H669" s="48"/>
      <c r="I669" s="48"/>
      <c r="J669" s="48"/>
      <c r="K669" s="48"/>
      <c r="L669" s="48"/>
      <c r="M669" s="48"/>
      <c r="N669" s="48"/>
      <c r="O669" s="48"/>
      <c r="P669" s="48"/>
      <c r="Q669" s="48"/>
      <c r="R669" s="48"/>
      <c r="S669" s="48"/>
      <c r="T669" s="48"/>
      <c r="U669" s="48"/>
      <c r="V669" s="48"/>
      <c r="W669" s="48"/>
      <c r="X669" s="48"/>
      <c r="Y669" s="48"/>
      <c r="Z669" s="48"/>
      <c r="AA669" s="48"/>
      <c r="AB669" s="48"/>
      <c r="AC669" s="48"/>
      <c r="AD669" s="48"/>
      <c r="AE669" s="48"/>
      <c r="AF669" s="48"/>
      <c r="AG669" s="48"/>
      <c r="AH669" s="48"/>
      <c r="AI669" s="48"/>
      <c r="AJ669" s="48"/>
      <c r="AK669" s="48"/>
      <c r="AL669" s="48"/>
      <c r="AM669" s="48"/>
    </row>
    <row r="670" spans="1:39" ht="15.75" customHeight="1" x14ac:dyDescent="0.2">
      <c r="A670" s="48"/>
      <c r="B670" s="48"/>
      <c r="C670" s="48"/>
      <c r="D670" s="48"/>
      <c r="E670" s="48"/>
      <c r="F670" s="48"/>
      <c r="G670" s="75"/>
      <c r="H670" s="48"/>
      <c r="I670" s="48"/>
      <c r="J670" s="48"/>
      <c r="K670" s="48"/>
      <c r="L670" s="48"/>
      <c r="M670" s="48"/>
      <c r="N670" s="48"/>
      <c r="O670" s="48"/>
      <c r="P670" s="48"/>
      <c r="Q670" s="48"/>
      <c r="R670" s="48"/>
      <c r="S670" s="48"/>
      <c r="T670" s="48"/>
      <c r="U670" s="48"/>
      <c r="V670" s="48"/>
      <c r="W670" s="48"/>
      <c r="X670" s="48"/>
      <c r="Y670" s="48"/>
      <c r="Z670" s="48"/>
      <c r="AA670" s="48"/>
      <c r="AB670" s="48"/>
      <c r="AC670" s="48"/>
      <c r="AD670" s="48"/>
      <c r="AE670" s="48"/>
      <c r="AF670" s="48"/>
      <c r="AG670" s="48"/>
      <c r="AH670" s="48"/>
      <c r="AI670" s="48"/>
      <c r="AJ670" s="48"/>
      <c r="AK670" s="48"/>
      <c r="AL670" s="48"/>
      <c r="AM670" s="48"/>
    </row>
    <row r="671" spans="1:39" ht="15.75" customHeight="1" x14ac:dyDescent="0.2">
      <c r="A671" s="48"/>
      <c r="B671" s="48"/>
      <c r="C671" s="48"/>
      <c r="D671" s="48"/>
      <c r="E671" s="48"/>
      <c r="F671" s="48"/>
      <c r="G671" s="75"/>
      <c r="H671" s="48"/>
      <c r="I671" s="48"/>
      <c r="J671" s="48"/>
      <c r="K671" s="48"/>
      <c r="L671" s="48"/>
      <c r="M671" s="48"/>
      <c r="N671" s="48"/>
      <c r="O671" s="48"/>
      <c r="P671" s="48"/>
      <c r="Q671" s="48"/>
      <c r="R671" s="48"/>
      <c r="S671" s="48"/>
      <c r="T671" s="48"/>
      <c r="U671" s="48"/>
      <c r="V671" s="48"/>
      <c r="W671" s="48"/>
      <c r="X671" s="48"/>
      <c r="Y671" s="48"/>
      <c r="Z671" s="48"/>
      <c r="AA671" s="48"/>
      <c r="AB671" s="48"/>
      <c r="AC671" s="48"/>
      <c r="AD671" s="48"/>
      <c r="AE671" s="48"/>
      <c r="AF671" s="48"/>
      <c r="AG671" s="48"/>
      <c r="AH671" s="48"/>
      <c r="AI671" s="48"/>
      <c r="AJ671" s="48"/>
      <c r="AK671" s="48"/>
      <c r="AL671" s="48"/>
      <c r="AM671" s="48"/>
    </row>
    <row r="672" spans="1:39" ht="15.75" customHeight="1" x14ac:dyDescent="0.2">
      <c r="A672" s="48"/>
      <c r="B672" s="48"/>
      <c r="C672" s="48"/>
      <c r="D672" s="48"/>
      <c r="E672" s="48"/>
      <c r="F672" s="48"/>
      <c r="G672" s="75"/>
      <c r="H672" s="48"/>
      <c r="I672" s="48"/>
      <c r="J672" s="48"/>
      <c r="K672" s="48"/>
      <c r="L672" s="48"/>
      <c r="M672" s="48"/>
      <c r="N672" s="48"/>
      <c r="O672" s="48"/>
      <c r="P672" s="48"/>
      <c r="Q672" s="48"/>
      <c r="R672" s="48"/>
      <c r="S672" s="48"/>
      <c r="T672" s="48"/>
      <c r="U672" s="48"/>
      <c r="V672" s="48"/>
      <c r="W672" s="48"/>
      <c r="X672" s="48"/>
      <c r="Y672" s="48"/>
      <c r="Z672" s="48"/>
      <c r="AA672" s="48"/>
      <c r="AB672" s="48"/>
      <c r="AC672" s="48"/>
      <c r="AD672" s="48"/>
      <c r="AE672" s="48"/>
      <c r="AF672" s="48"/>
      <c r="AG672" s="48"/>
      <c r="AH672" s="48"/>
      <c r="AI672" s="48"/>
      <c r="AJ672" s="48"/>
      <c r="AK672" s="48"/>
      <c r="AL672" s="48"/>
      <c r="AM672" s="48"/>
    </row>
    <row r="673" spans="1:39" ht="15.75" customHeight="1" x14ac:dyDescent="0.2">
      <c r="A673" s="48"/>
      <c r="B673" s="48"/>
      <c r="C673" s="48"/>
      <c r="D673" s="48"/>
      <c r="E673" s="48"/>
      <c r="F673" s="48"/>
      <c r="G673" s="75"/>
      <c r="H673" s="48"/>
      <c r="I673" s="48"/>
      <c r="J673" s="48"/>
      <c r="K673" s="48"/>
      <c r="L673" s="48"/>
      <c r="M673" s="48"/>
      <c r="N673" s="48"/>
      <c r="O673" s="48"/>
      <c r="P673" s="48"/>
      <c r="Q673" s="48"/>
      <c r="R673" s="48"/>
      <c r="S673" s="48"/>
      <c r="T673" s="48"/>
      <c r="U673" s="48"/>
      <c r="V673" s="48"/>
      <c r="W673" s="48"/>
      <c r="X673" s="48"/>
      <c r="Y673" s="48"/>
      <c r="Z673" s="48"/>
      <c r="AA673" s="48"/>
      <c r="AB673" s="48"/>
      <c r="AC673" s="48"/>
      <c r="AD673" s="48"/>
      <c r="AE673" s="48"/>
      <c r="AF673" s="48"/>
      <c r="AG673" s="48"/>
      <c r="AH673" s="48"/>
      <c r="AI673" s="48"/>
      <c r="AJ673" s="48"/>
      <c r="AK673" s="48"/>
      <c r="AL673" s="48"/>
      <c r="AM673" s="48"/>
    </row>
    <row r="674" spans="1:39" ht="15.75" customHeight="1" x14ac:dyDescent="0.2">
      <c r="A674" s="48"/>
      <c r="B674" s="48"/>
      <c r="C674" s="48"/>
      <c r="D674" s="48"/>
      <c r="E674" s="48"/>
      <c r="F674" s="48"/>
      <c r="G674" s="75"/>
      <c r="H674" s="48"/>
      <c r="I674" s="48"/>
      <c r="J674" s="48"/>
      <c r="K674" s="48"/>
      <c r="L674" s="48"/>
      <c r="M674" s="48"/>
      <c r="N674" s="48"/>
      <c r="O674" s="48"/>
      <c r="P674" s="48"/>
      <c r="Q674" s="48"/>
      <c r="R674" s="48"/>
      <c r="S674" s="48"/>
      <c r="T674" s="48"/>
      <c r="U674" s="48"/>
      <c r="V674" s="48"/>
      <c r="W674" s="48"/>
      <c r="X674" s="48"/>
      <c r="Y674" s="48"/>
      <c r="Z674" s="48"/>
      <c r="AA674" s="48"/>
      <c r="AB674" s="48"/>
      <c r="AC674" s="48"/>
      <c r="AD674" s="48"/>
      <c r="AE674" s="48"/>
      <c r="AF674" s="48"/>
      <c r="AG674" s="48"/>
      <c r="AH674" s="48"/>
      <c r="AI674" s="48"/>
      <c r="AJ674" s="48"/>
      <c r="AK674" s="48"/>
      <c r="AL674" s="48"/>
      <c r="AM674" s="48"/>
    </row>
    <row r="675" spans="1:39" ht="15.75" customHeight="1" x14ac:dyDescent="0.2">
      <c r="A675" s="48"/>
      <c r="B675" s="48"/>
      <c r="C675" s="48"/>
      <c r="D675" s="48"/>
      <c r="E675" s="48"/>
      <c r="F675" s="48"/>
      <c r="G675" s="75"/>
      <c r="H675" s="48"/>
      <c r="I675" s="48"/>
      <c r="J675" s="48"/>
      <c r="K675" s="48"/>
      <c r="L675" s="48"/>
      <c r="M675" s="48"/>
      <c r="N675" s="48"/>
      <c r="O675" s="48"/>
      <c r="P675" s="48"/>
      <c r="Q675" s="48"/>
      <c r="R675" s="48"/>
      <c r="S675" s="48"/>
      <c r="T675" s="48"/>
      <c r="U675" s="48"/>
      <c r="V675" s="48"/>
      <c r="W675" s="48"/>
      <c r="X675" s="48"/>
      <c r="Y675" s="48"/>
      <c r="Z675" s="48"/>
      <c r="AA675" s="48"/>
      <c r="AB675" s="48"/>
      <c r="AC675" s="48"/>
      <c r="AD675" s="48"/>
      <c r="AE675" s="48"/>
      <c r="AF675" s="48"/>
      <c r="AG675" s="48"/>
      <c r="AH675" s="48"/>
      <c r="AI675" s="48"/>
      <c r="AJ675" s="48"/>
      <c r="AK675" s="48"/>
      <c r="AL675" s="48"/>
      <c r="AM675" s="48"/>
    </row>
    <row r="676" spans="1:39" ht="15.75" customHeight="1" x14ac:dyDescent="0.2">
      <c r="A676" s="48"/>
      <c r="B676" s="48"/>
      <c r="C676" s="48"/>
      <c r="D676" s="48"/>
      <c r="E676" s="48"/>
      <c r="F676" s="48"/>
      <c r="G676" s="75"/>
      <c r="H676" s="48"/>
      <c r="I676" s="48"/>
      <c r="J676" s="48"/>
      <c r="K676" s="48"/>
      <c r="L676" s="48"/>
      <c r="M676" s="48"/>
      <c r="N676" s="48"/>
      <c r="O676" s="48"/>
      <c r="P676" s="48"/>
      <c r="Q676" s="48"/>
      <c r="R676" s="48"/>
      <c r="S676" s="48"/>
      <c r="T676" s="48"/>
      <c r="U676" s="48"/>
      <c r="V676" s="48"/>
      <c r="W676" s="48"/>
      <c r="X676" s="48"/>
      <c r="Y676" s="48"/>
      <c r="Z676" s="48"/>
      <c r="AA676" s="48"/>
      <c r="AB676" s="48"/>
      <c r="AC676" s="48"/>
      <c r="AD676" s="48"/>
      <c r="AE676" s="48"/>
      <c r="AF676" s="48"/>
      <c r="AG676" s="48"/>
      <c r="AH676" s="48"/>
      <c r="AI676" s="48"/>
      <c r="AJ676" s="48"/>
      <c r="AK676" s="48"/>
      <c r="AL676" s="48"/>
      <c r="AM676" s="48"/>
    </row>
    <row r="677" spans="1:39" ht="15.75" customHeight="1" x14ac:dyDescent="0.2">
      <c r="A677" s="48"/>
      <c r="B677" s="48"/>
      <c r="C677" s="48"/>
      <c r="D677" s="48"/>
      <c r="E677" s="48"/>
      <c r="F677" s="48"/>
      <c r="G677" s="75"/>
      <c r="H677" s="48"/>
      <c r="I677" s="48"/>
      <c r="J677" s="48"/>
      <c r="K677" s="48"/>
      <c r="L677" s="48"/>
      <c r="M677" s="48"/>
      <c r="N677" s="48"/>
      <c r="O677" s="48"/>
      <c r="P677" s="48"/>
      <c r="Q677" s="48"/>
      <c r="R677" s="48"/>
      <c r="S677" s="48"/>
      <c r="T677" s="48"/>
      <c r="U677" s="48"/>
      <c r="V677" s="48"/>
      <c r="W677" s="48"/>
      <c r="X677" s="48"/>
      <c r="Y677" s="48"/>
      <c r="Z677" s="48"/>
      <c r="AA677" s="48"/>
      <c r="AB677" s="48"/>
      <c r="AC677" s="48"/>
      <c r="AD677" s="48"/>
      <c r="AE677" s="48"/>
      <c r="AF677" s="48"/>
      <c r="AG677" s="48"/>
      <c r="AH677" s="48"/>
      <c r="AI677" s="48"/>
      <c r="AJ677" s="48"/>
      <c r="AK677" s="48"/>
      <c r="AL677" s="48"/>
      <c r="AM677" s="48"/>
    </row>
    <row r="678" spans="1:39" ht="15.75" customHeight="1" x14ac:dyDescent="0.2">
      <c r="A678" s="48"/>
      <c r="B678" s="48"/>
      <c r="C678" s="48"/>
      <c r="D678" s="48"/>
      <c r="E678" s="48"/>
      <c r="F678" s="48"/>
      <c r="G678" s="75"/>
      <c r="H678" s="48"/>
      <c r="I678" s="48"/>
      <c r="J678" s="48"/>
      <c r="K678" s="48"/>
      <c r="L678" s="48"/>
      <c r="M678" s="48"/>
      <c r="N678" s="48"/>
      <c r="O678" s="48"/>
      <c r="P678" s="48"/>
      <c r="Q678" s="48"/>
      <c r="R678" s="48"/>
      <c r="S678" s="48"/>
      <c r="T678" s="48"/>
      <c r="U678" s="48"/>
      <c r="V678" s="48"/>
      <c r="W678" s="48"/>
      <c r="X678" s="48"/>
      <c r="Y678" s="48"/>
      <c r="Z678" s="48"/>
      <c r="AA678" s="48"/>
      <c r="AB678" s="48"/>
      <c r="AC678" s="48"/>
      <c r="AD678" s="48"/>
      <c r="AE678" s="48"/>
      <c r="AF678" s="48"/>
      <c r="AG678" s="48"/>
      <c r="AH678" s="48"/>
      <c r="AI678" s="48"/>
      <c r="AJ678" s="48"/>
      <c r="AK678" s="48"/>
      <c r="AL678" s="48"/>
      <c r="AM678" s="48"/>
    </row>
    <row r="679" spans="1:39" ht="15.75" customHeight="1" x14ac:dyDescent="0.2">
      <c r="A679" s="48"/>
      <c r="B679" s="48"/>
      <c r="C679" s="48"/>
      <c r="D679" s="48"/>
      <c r="E679" s="48"/>
      <c r="F679" s="48"/>
      <c r="G679" s="75"/>
      <c r="H679" s="48"/>
      <c r="I679" s="48"/>
      <c r="J679" s="48"/>
      <c r="K679" s="48"/>
      <c r="L679" s="48"/>
      <c r="M679" s="48"/>
      <c r="N679" s="48"/>
      <c r="O679" s="48"/>
      <c r="P679" s="48"/>
      <c r="Q679" s="48"/>
      <c r="R679" s="48"/>
      <c r="S679" s="48"/>
      <c r="T679" s="48"/>
      <c r="U679" s="48"/>
      <c r="V679" s="48"/>
      <c r="W679" s="48"/>
      <c r="X679" s="48"/>
      <c r="Y679" s="48"/>
      <c r="Z679" s="48"/>
      <c r="AA679" s="48"/>
      <c r="AB679" s="48"/>
      <c r="AC679" s="48"/>
      <c r="AD679" s="48"/>
      <c r="AE679" s="48"/>
      <c r="AF679" s="48"/>
      <c r="AG679" s="48"/>
      <c r="AH679" s="48"/>
      <c r="AI679" s="48"/>
      <c r="AJ679" s="48"/>
      <c r="AK679" s="48"/>
      <c r="AL679" s="48"/>
      <c r="AM679" s="48"/>
    </row>
    <row r="680" spans="1:39" ht="15.75" customHeight="1" x14ac:dyDescent="0.2">
      <c r="A680" s="48"/>
      <c r="B680" s="48"/>
      <c r="C680" s="48"/>
      <c r="D680" s="48"/>
      <c r="E680" s="48"/>
      <c r="F680" s="48"/>
      <c r="G680" s="75"/>
      <c r="H680" s="48"/>
      <c r="I680" s="48"/>
      <c r="J680" s="48"/>
      <c r="K680" s="48"/>
      <c r="L680" s="48"/>
      <c r="M680" s="48"/>
      <c r="N680" s="48"/>
      <c r="O680" s="48"/>
      <c r="P680" s="48"/>
      <c r="Q680" s="48"/>
      <c r="R680" s="48"/>
      <c r="S680" s="48"/>
      <c r="T680" s="48"/>
      <c r="U680" s="48"/>
      <c r="V680" s="48"/>
      <c r="W680" s="48"/>
      <c r="X680" s="48"/>
      <c r="Y680" s="48"/>
      <c r="Z680" s="48"/>
      <c r="AA680" s="48"/>
      <c r="AB680" s="48"/>
      <c r="AC680" s="48"/>
      <c r="AD680" s="48"/>
      <c r="AE680" s="48"/>
      <c r="AF680" s="48"/>
      <c r="AG680" s="48"/>
      <c r="AH680" s="48"/>
      <c r="AI680" s="48"/>
      <c r="AJ680" s="48"/>
      <c r="AK680" s="48"/>
      <c r="AL680" s="48"/>
      <c r="AM680" s="48"/>
    </row>
    <row r="681" spans="1:39" ht="15.75" customHeight="1" x14ac:dyDescent="0.2">
      <c r="A681" s="48"/>
      <c r="B681" s="48"/>
      <c r="C681" s="48"/>
      <c r="D681" s="48"/>
      <c r="E681" s="48"/>
      <c r="F681" s="48"/>
      <c r="G681" s="75"/>
      <c r="H681" s="48"/>
      <c r="I681" s="48"/>
      <c r="J681" s="48"/>
      <c r="K681" s="48"/>
      <c r="L681" s="48"/>
      <c r="M681" s="48"/>
      <c r="N681" s="48"/>
      <c r="O681" s="48"/>
      <c r="P681" s="48"/>
      <c r="Q681" s="48"/>
      <c r="R681" s="48"/>
      <c r="S681" s="48"/>
      <c r="T681" s="48"/>
      <c r="U681" s="48"/>
      <c r="V681" s="48"/>
      <c r="W681" s="48"/>
      <c r="X681" s="48"/>
      <c r="Y681" s="48"/>
      <c r="Z681" s="48"/>
      <c r="AA681" s="48"/>
      <c r="AB681" s="48"/>
      <c r="AC681" s="48"/>
      <c r="AD681" s="48"/>
      <c r="AE681" s="48"/>
      <c r="AF681" s="48"/>
      <c r="AG681" s="48"/>
      <c r="AH681" s="48"/>
      <c r="AI681" s="48"/>
      <c r="AJ681" s="48"/>
      <c r="AK681" s="48"/>
      <c r="AL681" s="48"/>
      <c r="AM681" s="48"/>
    </row>
    <row r="682" spans="1:39" ht="15.75" customHeight="1" x14ac:dyDescent="0.2">
      <c r="A682" s="48"/>
      <c r="B682" s="48"/>
      <c r="C682" s="48"/>
      <c r="D682" s="48"/>
      <c r="E682" s="48"/>
      <c r="F682" s="48"/>
      <c r="G682" s="75"/>
      <c r="H682" s="48"/>
      <c r="I682" s="48"/>
      <c r="J682" s="48"/>
      <c r="K682" s="48"/>
      <c r="L682" s="48"/>
      <c r="M682" s="48"/>
      <c r="N682" s="48"/>
      <c r="O682" s="48"/>
      <c r="P682" s="48"/>
      <c r="Q682" s="48"/>
      <c r="R682" s="48"/>
      <c r="S682" s="48"/>
      <c r="T682" s="48"/>
      <c r="U682" s="48"/>
      <c r="V682" s="48"/>
      <c r="W682" s="48"/>
      <c r="X682" s="48"/>
      <c r="Y682" s="48"/>
      <c r="Z682" s="48"/>
      <c r="AA682" s="48"/>
      <c r="AB682" s="48"/>
      <c r="AC682" s="48"/>
      <c r="AD682" s="48"/>
      <c r="AE682" s="48"/>
      <c r="AF682" s="48"/>
      <c r="AG682" s="48"/>
      <c r="AH682" s="48"/>
      <c r="AI682" s="48"/>
      <c r="AJ682" s="48"/>
      <c r="AK682" s="48"/>
      <c r="AL682" s="48"/>
      <c r="AM682" s="48"/>
    </row>
    <row r="683" spans="1:39" ht="15.75" customHeight="1" x14ac:dyDescent="0.2">
      <c r="A683" s="48"/>
      <c r="B683" s="48"/>
      <c r="C683" s="48"/>
      <c r="D683" s="48"/>
      <c r="E683" s="48"/>
      <c r="F683" s="48"/>
      <c r="G683" s="75"/>
      <c r="H683" s="48"/>
      <c r="I683" s="48"/>
      <c r="J683" s="48"/>
      <c r="K683" s="48"/>
      <c r="L683" s="48"/>
      <c r="M683" s="48"/>
      <c r="N683" s="48"/>
      <c r="O683" s="48"/>
      <c r="P683" s="48"/>
      <c r="Q683" s="48"/>
      <c r="R683" s="48"/>
      <c r="S683" s="48"/>
      <c r="T683" s="48"/>
      <c r="U683" s="48"/>
      <c r="V683" s="48"/>
      <c r="W683" s="48"/>
      <c r="X683" s="48"/>
      <c r="Y683" s="48"/>
      <c r="Z683" s="48"/>
      <c r="AA683" s="48"/>
      <c r="AB683" s="48"/>
      <c r="AC683" s="48"/>
      <c r="AD683" s="48"/>
      <c r="AE683" s="48"/>
      <c r="AF683" s="48"/>
      <c r="AG683" s="48"/>
      <c r="AH683" s="48"/>
      <c r="AI683" s="48"/>
      <c r="AJ683" s="48"/>
      <c r="AK683" s="48"/>
      <c r="AL683" s="48"/>
      <c r="AM683" s="48"/>
    </row>
    <row r="684" spans="1:39" ht="15.75" customHeight="1" x14ac:dyDescent="0.2">
      <c r="A684" s="48"/>
      <c r="B684" s="48"/>
      <c r="C684" s="48"/>
      <c r="D684" s="48"/>
      <c r="E684" s="48"/>
      <c r="F684" s="48"/>
      <c r="G684" s="75"/>
      <c r="H684" s="48"/>
      <c r="I684" s="48"/>
      <c r="J684" s="48"/>
      <c r="K684" s="48"/>
      <c r="L684" s="48"/>
      <c r="M684" s="48"/>
      <c r="N684" s="48"/>
      <c r="O684" s="48"/>
      <c r="P684" s="48"/>
      <c r="Q684" s="48"/>
      <c r="R684" s="48"/>
      <c r="S684" s="48"/>
      <c r="T684" s="48"/>
      <c r="U684" s="48"/>
      <c r="V684" s="48"/>
      <c r="W684" s="48"/>
      <c r="X684" s="48"/>
      <c r="Y684" s="48"/>
      <c r="Z684" s="48"/>
      <c r="AA684" s="48"/>
      <c r="AB684" s="48"/>
      <c r="AC684" s="48"/>
      <c r="AD684" s="48"/>
      <c r="AE684" s="48"/>
      <c r="AF684" s="48"/>
      <c r="AG684" s="48"/>
      <c r="AH684" s="48"/>
      <c r="AI684" s="48"/>
      <c r="AJ684" s="48"/>
      <c r="AK684" s="48"/>
      <c r="AL684" s="48"/>
      <c r="AM684" s="48"/>
    </row>
    <row r="685" spans="1:39" ht="15.75" customHeight="1" x14ac:dyDescent="0.2">
      <c r="A685" s="48"/>
      <c r="B685" s="48"/>
      <c r="C685" s="48"/>
      <c r="D685" s="48"/>
      <c r="E685" s="48"/>
      <c r="F685" s="48"/>
      <c r="G685" s="75"/>
      <c r="H685" s="48"/>
      <c r="I685" s="48"/>
      <c r="J685" s="48"/>
      <c r="K685" s="48"/>
      <c r="L685" s="48"/>
      <c r="M685" s="48"/>
      <c r="N685" s="48"/>
      <c r="O685" s="48"/>
      <c r="P685" s="48"/>
      <c r="Q685" s="48"/>
      <c r="R685" s="48"/>
      <c r="S685" s="48"/>
      <c r="T685" s="48"/>
      <c r="U685" s="48"/>
      <c r="V685" s="48"/>
      <c r="W685" s="48"/>
      <c r="X685" s="48"/>
      <c r="Y685" s="48"/>
      <c r="Z685" s="48"/>
      <c r="AA685" s="48"/>
      <c r="AB685" s="48"/>
      <c r="AC685" s="48"/>
      <c r="AD685" s="48"/>
      <c r="AE685" s="48"/>
      <c r="AF685" s="48"/>
      <c r="AG685" s="48"/>
      <c r="AH685" s="48"/>
      <c r="AI685" s="48"/>
      <c r="AJ685" s="48"/>
      <c r="AK685" s="48"/>
      <c r="AL685" s="48"/>
      <c r="AM685" s="48"/>
    </row>
    <row r="686" spans="1:39" ht="15.75" customHeight="1" x14ac:dyDescent="0.2">
      <c r="A686" s="48"/>
      <c r="B686" s="48"/>
      <c r="C686" s="48"/>
      <c r="D686" s="48"/>
      <c r="E686" s="48"/>
      <c r="F686" s="48"/>
      <c r="G686" s="75"/>
      <c r="H686" s="48"/>
      <c r="I686" s="48"/>
      <c r="J686" s="48"/>
      <c r="K686" s="48"/>
      <c r="L686" s="48"/>
      <c r="M686" s="48"/>
      <c r="N686" s="48"/>
      <c r="O686" s="48"/>
      <c r="P686" s="48"/>
      <c r="Q686" s="48"/>
      <c r="R686" s="48"/>
      <c r="S686" s="48"/>
      <c r="T686" s="48"/>
      <c r="U686" s="48"/>
      <c r="V686" s="48"/>
      <c r="W686" s="48"/>
      <c r="X686" s="48"/>
      <c r="Y686" s="48"/>
      <c r="Z686" s="48"/>
      <c r="AA686" s="48"/>
      <c r="AB686" s="48"/>
      <c r="AC686" s="48"/>
      <c r="AD686" s="48"/>
      <c r="AE686" s="48"/>
      <c r="AF686" s="48"/>
      <c r="AG686" s="48"/>
      <c r="AH686" s="48"/>
      <c r="AI686" s="48"/>
      <c r="AJ686" s="48"/>
      <c r="AK686" s="48"/>
      <c r="AL686" s="48"/>
      <c r="AM686" s="48"/>
    </row>
    <row r="687" spans="1:39" ht="15.75" customHeight="1" x14ac:dyDescent="0.2">
      <c r="A687" s="48"/>
      <c r="B687" s="48"/>
      <c r="C687" s="48"/>
      <c r="D687" s="48"/>
      <c r="E687" s="48"/>
      <c r="F687" s="48"/>
      <c r="G687" s="75"/>
      <c r="H687" s="48"/>
      <c r="I687" s="48"/>
      <c r="J687" s="48"/>
      <c r="K687" s="48"/>
      <c r="L687" s="48"/>
      <c r="M687" s="48"/>
      <c r="N687" s="48"/>
      <c r="O687" s="48"/>
      <c r="P687" s="48"/>
      <c r="Q687" s="48"/>
      <c r="R687" s="48"/>
      <c r="S687" s="48"/>
      <c r="T687" s="48"/>
      <c r="U687" s="48"/>
      <c r="V687" s="48"/>
      <c r="W687" s="48"/>
      <c r="X687" s="48"/>
      <c r="Y687" s="48"/>
      <c r="Z687" s="48"/>
      <c r="AA687" s="48"/>
      <c r="AB687" s="48"/>
      <c r="AC687" s="48"/>
      <c r="AD687" s="48"/>
      <c r="AE687" s="48"/>
      <c r="AF687" s="48"/>
      <c r="AG687" s="48"/>
      <c r="AH687" s="48"/>
      <c r="AI687" s="48"/>
      <c r="AJ687" s="48"/>
      <c r="AK687" s="48"/>
      <c r="AL687" s="48"/>
      <c r="AM687" s="48"/>
    </row>
    <row r="688" spans="1:39" ht="15.75" customHeight="1" x14ac:dyDescent="0.2">
      <c r="A688" s="48"/>
      <c r="B688" s="48"/>
      <c r="C688" s="48"/>
      <c r="D688" s="48"/>
      <c r="E688" s="48"/>
      <c r="F688" s="48"/>
      <c r="G688" s="75"/>
      <c r="H688" s="48"/>
      <c r="I688" s="48"/>
      <c r="J688" s="48"/>
      <c r="K688" s="48"/>
      <c r="L688" s="48"/>
      <c r="M688" s="48"/>
      <c r="N688" s="48"/>
      <c r="O688" s="48"/>
      <c r="P688" s="48"/>
      <c r="Q688" s="48"/>
      <c r="R688" s="48"/>
      <c r="S688" s="48"/>
      <c r="T688" s="48"/>
      <c r="U688" s="48"/>
      <c r="V688" s="48"/>
      <c r="W688" s="48"/>
      <c r="X688" s="48"/>
      <c r="Y688" s="48"/>
      <c r="Z688" s="48"/>
      <c r="AA688" s="48"/>
      <c r="AB688" s="48"/>
      <c r="AC688" s="48"/>
      <c r="AD688" s="48"/>
      <c r="AE688" s="48"/>
      <c r="AF688" s="48"/>
      <c r="AG688" s="48"/>
      <c r="AH688" s="48"/>
      <c r="AI688" s="48"/>
      <c r="AJ688" s="48"/>
      <c r="AK688" s="48"/>
      <c r="AL688" s="48"/>
      <c r="AM688" s="48"/>
    </row>
    <row r="689" spans="1:39" ht="15.75" customHeight="1" x14ac:dyDescent="0.2">
      <c r="A689" s="48"/>
      <c r="B689" s="48"/>
      <c r="C689" s="48"/>
      <c r="D689" s="48"/>
      <c r="E689" s="48"/>
      <c r="F689" s="48"/>
      <c r="G689" s="75"/>
      <c r="H689" s="48"/>
      <c r="I689" s="48"/>
      <c r="J689" s="48"/>
      <c r="K689" s="48"/>
      <c r="L689" s="48"/>
      <c r="M689" s="48"/>
      <c r="N689" s="48"/>
      <c r="O689" s="48"/>
      <c r="P689" s="48"/>
      <c r="Q689" s="48"/>
      <c r="R689" s="48"/>
      <c r="S689" s="48"/>
      <c r="T689" s="48"/>
      <c r="U689" s="48"/>
      <c r="V689" s="48"/>
      <c r="W689" s="48"/>
      <c r="X689" s="48"/>
      <c r="Y689" s="48"/>
      <c r="Z689" s="48"/>
      <c r="AA689" s="48"/>
      <c r="AB689" s="48"/>
      <c r="AC689" s="48"/>
      <c r="AD689" s="48"/>
      <c r="AE689" s="48"/>
      <c r="AF689" s="48"/>
      <c r="AG689" s="48"/>
      <c r="AH689" s="48"/>
      <c r="AI689" s="48"/>
      <c r="AJ689" s="48"/>
      <c r="AK689" s="48"/>
      <c r="AL689" s="48"/>
      <c r="AM689" s="48"/>
    </row>
    <row r="690" spans="1:39" ht="15.75" customHeight="1" x14ac:dyDescent="0.2">
      <c r="A690" s="48"/>
      <c r="B690" s="48"/>
      <c r="C690" s="48"/>
      <c r="D690" s="48"/>
      <c r="E690" s="48"/>
      <c r="F690" s="48"/>
      <c r="G690" s="75"/>
      <c r="H690" s="48"/>
      <c r="I690" s="48"/>
      <c r="J690" s="48"/>
      <c r="K690" s="48"/>
      <c r="L690" s="48"/>
      <c r="M690" s="48"/>
      <c r="N690" s="48"/>
      <c r="O690" s="48"/>
      <c r="P690" s="48"/>
      <c r="Q690" s="48"/>
      <c r="R690" s="48"/>
      <c r="S690" s="48"/>
      <c r="T690" s="48"/>
      <c r="U690" s="48"/>
      <c r="V690" s="48"/>
      <c r="W690" s="48"/>
      <c r="X690" s="48"/>
      <c r="Y690" s="48"/>
      <c r="Z690" s="48"/>
      <c r="AA690" s="48"/>
      <c r="AB690" s="48"/>
      <c r="AC690" s="48"/>
      <c r="AD690" s="48"/>
      <c r="AE690" s="48"/>
      <c r="AF690" s="48"/>
      <c r="AG690" s="48"/>
      <c r="AH690" s="48"/>
      <c r="AI690" s="48"/>
      <c r="AJ690" s="48"/>
      <c r="AK690" s="48"/>
      <c r="AL690" s="48"/>
      <c r="AM690" s="48"/>
    </row>
    <row r="691" spans="1:39" ht="15.75" customHeight="1" x14ac:dyDescent="0.2">
      <c r="A691" s="48"/>
      <c r="B691" s="48"/>
      <c r="C691" s="48"/>
      <c r="D691" s="48"/>
      <c r="E691" s="48"/>
      <c r="F691" s="48"/>
      <c r="G691" s="75"/>
      <c r="H691" s="48"/>
      <c r="I691" s="48"/>
      <c r="J691" s="48"/>
      <c r="K691" s="48"/>
      <c r="L691" s="48"/>
      <c r="M691" s="48"/>
      <c r="N691" s="48"/>
      <c r="O691" s="48"/>
      <c r="P691" s="48"/>
      <c r="Q691" s="48"/>
      <c r="R691" s="48"/>
      <c r="S691" s="48"/>
      <c r="T691" s="48"/>
      <c r="U691" s="48"/>
      <c r="V691" s="48"/>
      <c r="W691" s="48"/>
      <c r="X691" s="48"/>
      <c r="Y691" s="48"/>
      <c r="Z691" s="48"/>
      <c r="AA691" s="48"/>
      <c r="AB691" s="48"/>
      <c r="AC691" s="48"/>
      <c r="AD691" s="48"/>
      <c r="AE691" s="48"/>
      <c r="AF691" s="48"/>
      <c r="AG691" s="48"/>
      <c r="AH691" s="48"/>
      <c r="AI691" s="48"/>
      <c r="AJ691" s="48"/>
      <c r="AK691" s="48"/>
      <c r="AL691" s="48"/>
      <c r="AM691" s="48"/>
    </row>
    <row r="692" spans="1:39" ht="15.75" customHeight="1" x14ac:dyDescent="0.2">
      <c r="A692" s="48"/>
      <c r="B692" s="48"/>
      <c r="C692" s="48"/>
      <c r="D692" s="48"/>
      <c r="E692" s="48"/>
      <c r="F692" s="48"/>
      <c r="G692" s="75"/>
      <c r="H692" s="48"/>
      <c r="I692" s="48"/>
      <c r="J692" s="48"/>
      <c r="K692" s="48"/>
      <c r="L692" s="48"/>
      <c r="M692" s="48"/>
      <c r="N692" s="48"/>
      <c r="O692" s="48"/>
      <c r="P692" s="48"/>
      <c r="Q692" s="48"/>
      <c r="R692" s="48"/>
      <c r="S692" s="48"/>
      <c r="T692" s="48"/>
      <c r="U692" s="48"/>
      <c r="V692" s="48"/>
      <c r="W692" s="48"/>
      <c r="X692" s="48"/>
      <c r="Y692" s="48"/>
      <c r="Z692" s="48"/>
      <c r="AA692" s="48"/>
      <c r="AB692" s="48"/>
      <c r="AC692" s="48"/>
      <c r="AD692" s="48"/>
      <c r="AE692" s="48"/>
      <c r="AF692" s="48"/>
      <c r="AG692" s="48"/>
      <c r="AH692" s="48"/>
      <c r="AI692" s="48"/>
      <c r="AJ692" s="48"/>
      <c r="AK692" s="48"/>
      <c r="AL692" s="48"/>
      <c r="AM692" s="48"/>
    </row>
    <row r="693" spans="1:39" ht="15.75" customHeight="1" x14ac:dyDescent="0.2">
      <c r="A693" s="48"/>
      <c r="B693" s="48"/>
      <c r="C693" s="48"/>
      <c r="D693" s="48"/>
      <c r="E693" s="48"/>
      <c r="F693" s="48"/>
      <c r="G693" s="75"/>
      <c r="H693" s="48"/>
      <c r="I693" s="48"/>
      <c r="J693" s="48"/>
      <c r="K693" s="48"/>
      <c r="L693" s="48"/>
      <c r="M693" s="48"/>
      <c r="N693" s="48"/>
      <c r="O693" s="48"/>
      <c r="P693" s="48"/>
      <c r="Q693" s="48"/>
      <c r="R693" s="48"/>
      <c r="S693" s="48"/>
      <c r="T693" s="48"/>
      <c r="U693" s="48"/>
      <c r="V693" s="48"/>
      <c r="W693" s="48"/>
      <c r="X693" s="48"/>
      <c r="Y693" s="48"/>
      <c r="Z693" s="48"/>
      <c r="AA693" s="48"/>
      <c r="AB693" s="48"/>
      <c r="AC693" s="48"/>
      <c r="AD693" s="48"/>
      <c r="AE693" s="48"/>
      <c r="AF693" s="48"/>
      <c r="AG693" s="48"/>
      <c r="AH693" s="48"/>
      <c r="AI693" s="48"/>
      <c r="AJ693" s="48"/>
      <c r="AK693" s="48"/>
      <c r="AL693" s="48"/>
      <c r="AM693" s="48"/>
    </row>
    <row r="694" spans="1:39" ht="15.75" customHeight="1" x14ac:dyDescent="0.2">
      <c r="A694" s="48"/>
      <c r="B694" s="48"/>
      <c r="C694" s="48"/>
      <c r="D694" s="48"/>
      <c r="E694" s="48"/>
      <c r="F694" s="48"/>
      <c r="G694" s="75"/>
      <c r="H694" s="48"/>
      <c r="I694" s="48"/>
      <c r="J694" s="48"/>
      <c r="K694" s="48"/>
      <c r="L694" s="48"/>
      <c r="M694" s="48"/>
      <c r="N694" s="48"/>
      <c r="O694" s="48"/>
      <c r="P694" s="48"/>
      <c r="Q694" s="48"/>
      <c r="R694" s="48"/>
      <c r="S694" s="48"/>
      <c r="T694" s="48"/>
      <c r="U694" s="48"/>
      <c r="V694" s="48"/>
      <c r="W694" s="48"/>
      <c r="X694" s="48"/>
      <c r="Y694" s="48"/>
      <c r="Z694" s="48"/>
      <c r="AA694" s="48"/>
      <c r="AB694" s="48"/>
      <c r="AC694" s="48"/>
      <c r="AD694" s="48"/>
      <c r="AE694" s="48"/>
      <c r="AF694" s="48"/>
      <c r="AG694" s="48"/>
      <c r="AH694" s="48"/>
      <c r="AI694" s="48"/>
      <c r="AJ694" s="48"/>
      <c r="AK694" s="48"/>
      <c r="AL694" s="48"/>
      <c r="AM694" s="48"/>
    </row>
    <row r="695" spans="1:39" ht="15.75" customHeight="1" x14ac:dyDescent="0.2">
      <c r="A695" s="48"/>
      <c r="B695" s="48"/>
      <c r="C695" s="48"/>
      <c r="D695" s="48"/>
      <c r="E695" s="48"/>
      <c r="F695" s="48"/>
      <c r="G695" s="75"/>
      <c r="H695" s="48"/>
      <c r="I695" s="48"/>
      <c r="J695" s="48"/>
      <c r="K695" s="48"/>
      <c r="L695" s="48"/>
      <c r="M695" s="48"/>
      <c r="N695" s="48"/>
      <c r="O695" s="48"/>
      <c r="P695" s="48"/>
      <c r="Q695" s="48"/>
      <c r="R695" s="48"/>
      <c r="S695" s="48"/>
      <c r="T695" s="48"/>
      <c r="U695" s="48"/>
      <c r="V695" s="48"/>
      <c r="W695" s="48"/>
      <c r="X695" s="48"/>
      <c r="Y695" s="48"/>
      <c r="Z695" s="48"/>
      <c r="AA695" s="48"/>
      <c r="AB695" s="48"/>
      <c r="AC695" s="48"/>
      <c r="AD695" s="48"/>
      <c r="AE695" s="48"/>
      <c r="AF695" s="48"/>
      <c r="AG695" s="48"/>
      <c r="AH695" s="48"/>
      <c r="AI695" s="48"/>
      <c r="AJ695" s="48"/>
      <c r="AK695" s="48"/>
      <c r="AL695" s="48"/>
      <c r="AM695" s="48"/>
    </row>
    <row r="696" spans="1:39" ht="15.75" customHeight="1" x14ac:dyDescent="0.2">
      <c r="A696" s="48"/>
      <c r="B696" s="48"/>
      <c r="C696" s="48"/>
      <c r="D696" s="48"/>
      <c r="E696" s="48"/>
      <c r="F696" s="48"/>
      <c r="G696" s="75"/>
      <c r="H696" s="48"/>
      <c r="I696" s="48"/>
      <c r="J696" s="48"/>
      <c r="K696" s="48"/>
      <c r="L696" s="48"/>
      <c r="M696" s="48"/>
      <c r="N696" s="48"/>
      <c r="O696" s="48"/>
      <c r="P696" s="48"/>
      <c r="Q696" s="48"/>
      <c r="R696" s="48"/>
      <c r="S696" s="48"/>
      <c r="T696" s="48"/>
      <c r="U696" s="48"/>
      <c r="V696" s="48"/>
      <c r="W696" s="48"/>
      <c r="X696" s="48"/>
      <c r="Y696" s="48"/>
      <c r="Z696" s="48"/>
      <c r="AA696" s="48"/>
      <c r="AB696" s="48"/>
      <c r="AC696" s="48"/>
      <c r="AD696" s="48"/>
      <c r="AE696" s="48"/>
      <c r="AF696" s="48"/>
      <c r="AG696" s="48"/>
      <c r="AH696" s="48"/>
      <c r="AI696" s="48"/>
      <c r="AJ696" s="48"/>
      <c r="AK696" s="48"/>
      <c r="AL696" s="48"/>
      <c r="AM696" s="48"/>
    </row>
    <row r="697" spans="1:39" ht="15.75" customHeight="1" x14ac:dyDescent="0.2">
      <c r="A697" s="48"/>
      <c r="B697" s="48"/>
      <c r="C697" s="48"/>
      <c r="D697" s="48"/>
      <c r="E697" s="48"/>
      <c r="F697" s="48"/>
      <c r="G697" s="75"/>
      <c r="H697" s="48"/>
      <c r="I697" s="48"/>
      <c r="J697" s="48"/>
      <c r="K697" s="48"/>
      <c r="L697" s="48"/>
      <c r="M697" s="48"/>
      <c r="N697" s="48"/>
      <c r="O697" s="48"/>
      <c r="P697" s="48"/>
      <c r="Q697" s="48"/>
      <c r="R697" s="48"/>
      <c r="S697" s="48"/>
      <c r="T697" s="48"/>
      <c r="U697" s="48"/>
      <c r="V697" s="48"/>
      <c r="W697" s="48"/>
      <c r="X697" s="48"/>
      <c r="Y697" s="48"/>
      <c r="Z697" s="48"/>
      <c r="AA697" s="48"/>
      <c r="AB697" s="48"/>
      <c r="AC697" s="48"/>
      <c r="AD697" s="48"/>
      <c r="AE697" s="48"/>
      <c r="AF697" s="48"/>
      <c r="AG697" s="48"/>
      <c r="AH697" s="48"/>
      <c r="AI697" s="48"/>
      <c r="AJ697" s="48"/>
      <c r="AK697" s="48"/>
      <c r="AL697" s="48"/>
      <c r="AM697" s="48"/>
    </row>
    <row r="698" spans="1:39" ht="15.75" customHeight="1" x14ac:dyDescent="0.2">
      <c r="A698" s="48"/>
      <c r="B698" s="48"/>
      <c r="C698" s="48"/>
      <c r="D698" s="48"/>
      <c r="E698" s="48"/>
      <c r="F698" s="48"/>
      <c r="G698" s="75"/>
      <c r="H698" s="48"/>
      <c r="I698" s="48"/>
      <c r="J698" s="48"/>
      <c r="K698" s="48"/>
      <c r="L698" s="48"/>
      <c r="M698" s="48"/>
      <c r="N698" s="48"/>
      <c r="O698" s="48"/>
      <c r="P698" s="48"/>
      <c r="Q698" s="48"/>
      <c r="R698" s="48"/>
      <c r="S698" s="48"/>
      <c r="T698" s="48"/>
      <c r="U698" s="48"/>
      <c r="V698" s="48"/>
      <c r="W698" s="48"/>
      <c r="X698" s="48"/>
      <c r="Y698" s="48"/>
      <c r="Z698" s="48"/>
      <c r="AA698" s="48"/>
      <c r="AB698" s="48"/>
      <c r="AC698" s="48"/>
      <c r="AD698" s="48"/>
      <c r="AE698" s="48"/>
      <c r="AF698" s="48"/>
      <c r="AG698" s="48"/>
      <c r="AH698" s="48"/>
      <c r="AI698" s="48"/>
      <c r="AJ698" s="48"/>
      <c r="AK698" s="48"/>
      <c r="AL698" s="48"/>
      <c r="AM698" s="48"/>
    </row>
    <row r="699" spans="1:39" ht="15.75" customHeight="1" x14ac:dyDescent="0.2">
      <c r="A699" s="48"/>
      <c r="B699" s="48"/>
      <c r="C699" s="48"/>
      <c r="D699" s="48"/>
      <c r="E699" s="48"/>
      <c r="F699" s="48"/>
      <c r="G699" s="75"/>
      <c r="H699" s="48"/>
      <c r="I699" s="48"/>
      <c r="J699" s="48"/>
      <c r="K699" s="48"/>
      <c r="L699" s="48"/>
      <c r="M699" s="48"/>
      <c r="N699" s="48"/>
      <c r="O699" s="48"/>
      <c r="P699" s="48"/>
      <c r="Q699" s="48"/>
      <c r="R699" s="48"/>
      <c r="S699" s="48"/>
      <c r="T699" s="48"/>
      <c r="U699" s="48"/>
      <c r="V699" s="48"/>
      <c r="W699" s="48"/>
      <c r="X699" s="48"/>
      <c r="Y699" s="48"/>
      <c r="Z699" s="48"/>
      <c r="AA699" s="48"/>
      <c r="AB699" s="48"/>
      <c r="AC699" s="48"/>
      <c r="AD699" s="48"/>
      <c r="AE699" s="48"/>
      <c r="AF699" s="48"/>
      <c r="AG699" s="48"/>
      <c r="AH699" s="48"/>
      <c r="AI699" s="48"/>
      <c r="AJ699" s="48"/>
      <c r="AK699" s="48"/>
      <c r="AL699" s="48"/>
      <c r="AM699" s="48"/>
    </row>
    <row r="700" spans="1:39" ht="15.75" customHeight="1" x14ac:dyDescent="0.2">
      <c r="A700" s="48"/>
      <c r="B700" s="48"/>
      <c r="C700" s="48"/>
      <c r="D700" s="48"/>
      <c r="E700" s="48"/>
      <c r="F700" s="48"/>
      <c r="G700" s="75"/>
      <c r="H700" s="48"/>
      <c r="I700" s="48"/>
      <c r="J700" s="48"/>
      <c r="K700" s="48"/>
      <c r="L700" s="48"/>
      <c r="M700" s="48"/>
      <c r="N700" s="48"/>
      <c r="O700" s="48"/>
      <c r="P700" s="48"/>
      <c r="Q700" s="48"/>
      <c r="R700" s="48"/>
      <c r="S700" s="48"/>
      <c r="T700" s="48"/>
      <c r="U700" s="48"/>
      <c r="V700" s="48"/>
      <c r="W700" s="48"/>
      <c r="X700" s="48"/>
      <c r="Y700" s="48"/>
      <c r="Z700" s="48"/>
      <c r="AA700" s="48"/>
      <c r="AB700" s="48"/>
      <c r="AC700" s="48"/>
      <c r="AD700" s="48"/>
      <c r="AE700" s="48"/>
      <c r="AF700" s="48"/>
      <c r="AG700" s="48"/>
      <c r="AH700" s="48"/>
      <c r="AI700" s="48"/>
      <c r="AJ700" s="48"/>
      <c r="AK700" s="48"/>
      <c r="AL700" s="48"/>
      <c r="AM700" s="48"/>
    </row>
    <row r="701" spans="1:39" ht="15.75" customHeight="1" x14ac:dyDescent="0.2">
      <c r="A701" s="48"/>
      <c r="B701" s="48"/>
      <c r="C701" s="48"/>
      <c r="D701" s="48"/>
      <c r="E701" s="48"/>
      <c r="F701" s="48"/>
      <c r="G701" s="75"/>
      <c r="H701" s="48"/>
      <c r="I701" s="48"/>
      <c r="J701" s="48"/>
      <c r="K701" s="48"/>
      <c r="L701" s="48"/>
      <c r="M701" s="48"/>
      <c r="N701" s="48"/>
      <c r="O701" s="48"/>
      <c r="P701" s="48"/>
      <c r="Q701" s="48"/>
      <c r="R701" s="48"/>
      <c r="S701" s="48"/>
      <c r="T701" s="48"/>
      <c r="U701" s="48"/>
      <c r="V701" s="48"/>
      <c r="W701" s="48"/>
      <c r="X701" s="48"/>
      <c r="Y701" s="48"/>
      <c r="Z701" s="48"/>
      <c r="AA701" s="48"/>
      <c r="AB701" s="48"/>
      <c r="AC701" s="48"/>
      <c r="AD701" s="48"/>
      <c r="AE701" s="48"/>
      <c r="AF701" s="48"/>
      <c r="AG701" s="48"/>
      <c r="AH701" s="48"/>
      <c r="AI701" s="48"/>
      <c r="AJ701" s="48"/>
      <c r="AK701" s="48"/>
      <c r="AL701" s="48"/>
      <c r="AM701" s="48"/>
    </row>
    <row r="702" spans="1:39" ht="15.75" customHeight="1" x14ac:dyDescent="0.2">
      <c r="A702" s="48"/>
      <c r="B702" s="48"/>
      <c r="C702" s="48"/>
      <c r="D702" s="48"/>
      <c r="E702" s="48"/>
      <c r="F702" s="48"/>
      <c r="G702" s="75"/>
      <c r="H702" s="48"/>
      <c r="I702" s="48"/>
      <c r="J702" s="48"/>
      <c r="K702" s="48"/>
      <c r="L702" s="48"/>
      <c r="M702" s="48"/>
      <c r="N702" s="48"/>
      <c r="O702" s="48"/>
      <c r="P702" s="48"/>
      <c r="Q702" s="48"/>
      <c r="R702" s="48"/>
      <c r="S702" s="48"/>
      <c r="T702" s="48"/>
      <c r="U702" s="48"/>
      <c r="V702" s="48"/>
      <c r="W702" s="48"/>
      <c r="X702" s="48"/>
      <c r="Y702" s="48"/>
      <c r="Z702" s="48"/>
      <c r="AA702" s="48"/>
      <c r="AB702" s="48"/>
      <c r="AC702" s="48"/>
      <c r="AD702" s="48"/>
      <c r="AE702" s="48"/>
      <c r="AF702" s="48"/>
      <c r="AG702" s="48"/>
      <c r="AH702" s="48"/>
      <c r="AI702" s="48"/>
      <c r="AJ702" s="48"/>
      <c r="AK702" s="48"/>
      <c r="AL702" s="48"/>
      <c r="AM702" s="48"/>
    </row>
    <row r="703" spans="1:39" ht="15.75" customHeight="1" x14ac:dyDescent="0.2">
      <c r="A703" s="48"/>
      <c r="B703" s="48"/>
      <c r="C703" s="48"/>
      <c r="D703" s="48"/>
      <c r="E703" s="48"/>
      <c r="F703" s="48"/>
      <c r="G703" s="75"/>
      <c r="H703" s="48"/>
      <c r="I703" s="48"/>
      <c r="J703" s="48"/>
      <c r="K703" s="48"/>
      <c r="L703" s="48"/>
      <c r="M703" s="48"/>
      <c r="N703" s="48"/>
      <c r="O703" s="48"/>
      <c r="P703" s="48"/>
      <c r="Q703" s="48"/>
      <c r="R703" s="48"/>
      <c r="S703" s="48"/>
      <c r="T703" s="48"/>
      <c r="U703" s="48"/>
      <c r="V703" s="48"/>
      <c r="W703" s="48"/>
      <c r="X703" s="48"/>
      <c r="Y703" s="48"/>
      <c r="Z703" s="48"/>
      <c r="AA703" s="48"/>
      <c r="AB703" s="48"/>
      <c r="AC703" s="48"/>
      <c r="AD703" s="48"/>
      <c r="AE703" s="48"/>
      <c r="AF703" s="48"/>
      <c r="AG703" s="48"/>
      <c r="AH703" s="48"/>
      <c r="AI703" s="48"/>
      <c r="AJ703" s="48"/>
      <c r="AK703" s="48"/>
      <c r="AL703" s="48"/>
      <c r="AM703" s="48"/>
    </row>
    <row r="704" spans="1:39" ht="15.75" customHeight="1" x14ac:dyDescent="0.2">
      <c r="A704" s="48"/>
      <c r="B704" s="48"/>
      <c r="C704" s="48"/>
      <c r="D704" s="48"/>
      <c r="E704" s="48"/>
      <c r="F704" s="48"/>
      <c r="G704" s="75"/>
      <c r="H704" s="48"/>
      <c r="I704" s="48"/>
      <c r="J704" s="48"/>
      <c r="K704" s="48"/>
      <c r="L704" s="48"/>
      <c r="M704" s="48"/>
      <c r="N704" s="48"/>
      <c r="O704" s="48"/>
      <c r="P704" s="48"/>
      <c r="Q704" s="48"/>
      <c r="R704" s="48"/>
      <c r="S704" s="48"/>
      <c r="T704" s="48"/>
      <c r="U704" s="48"/>
      <c r="V704" s="48"/>
      <c r="W704" s="48"/>
      <c r="X704" s="48"/>
      <c r="Y704" s="48"/>
      <c r="Z704" s="48"/>
      <c r="AA704" s="48"/>
      <c r="AB704" s="48"/>
      <c r="AC704" s="48"/>
      <c r="AD704" s="48"/>
      <c r="AE704" s="48"/>
      <c r="AF704" s="48"/>
      <c r="AG704" s="48"/>
      <c r="AH704" s="48"/>
      <c r="AI704" s="48"/>
      <c r="AJ704" s="48"/>
      <c r="AK704" s="48"/>
      <c r="AL704" s="48"/>
      <c r="AM704" s="48"/>
    </row>
    <row r="705" spans="1:39" ht="15.75" customHeight="1" x14ac:dyDescent="0.2">
      <c r="A705" s="48"/>
      <c r="B705" s="48"/>
      <c r="C705" s="48"/>
      <c r="D705" s="48"/>
      <c r="E705" s="48"/>
      <c r="F705" s="48"/>
      <c r="G705" s="75"/>
      <c r="H705" s="48"/>
      <c r="I705" s="48"/>
      <c r="J705" s="48"/>
      <c r="K705" s="48"/>
      <c r="L705" s="48"/>
      <c r="M705" s="48"/>
      <c r="N705" s="48"/>
      <c r="O705" s="48"/>
      <c r="P705" s="48"/>
      <c r="Q705" s="48"/>
      <c r="R705" s="48"/>
      <c r="S705" s="48"/>
      <c r="T705" s="48"/>
      <c r="U705" s="48"/>
      <c r="V705" s="48"/>
      <c r="W705" s="48"/>
      <c r="X705" s="48"/>
      <c r="Y705" s="48"/>
      <c r="Z705" s="48"/>
      <c r="AA705" s="48"/>
      <c r="AB705" s="48"/>
      <c r="AC705" s="48"/>
      <c r="AD705" s="48"/>
      <c r="AE705" s="48"/>
      <c r="AF705" s="48"/>
      <c r="AG705" s="48"/>
      <c r="AH705" s="48"/>
      <c r="AI705" s="48"/>
      <c r="AJ705" s="48"/>
      <c r="AK705" s="48"/>
      <c r="AL705" s="48"/>
      <c r="AM705" s="48"/>
    </row>
    <row r="706" spans="1:39" ht="15.75" customHeight="1" x14ac:dyDescent="0.2">
      <c r="A706" s="48"/>
      <c r="B706" s="48"/>
      <c r="C706" s="48"/>
      <c r="D706" s="48"/>
      <c r="E706" s="48"/>
      <c r="F706" s="48"/>
      <c r="G706" s="75"/>
      <c r="H706" s="48"/>
      <c r="I706" s="48"/>
      <c r="J706" s="48"/>
      <c r="K706" s="48"/>
      <c r="L706" s="48"/>
      <c r="M706" s="48"/>
      <c r="N706" s="48"/>
      <c r="O706" s="48"/>
      <c r="P706" s="48"/>
      <c r="Q706" s="48"/>
      <c r="R706" s="48"/>
      <c r="S706" s="48"/>
      <c r="T706" s="48"/>
      <c r="U706" s="48"/>
      <c r="V706" s="48"/>
      <c r="W706" s="48"/>
      <c r="X706" s="48"/>
      <c r="Y706" s="48"/>
      <c r="Z706" s="48"/>
      <c r="AA706" s="48"/>
      <c r="AB706" s="48"/>
      <c r="AC706" s="48"/>
      <c r="AD706" s="48"/>
      <c r="AE706" s="48"/>
      <c r="AF706" s="48"/>
      <c r="AG706" s="48"/>
      <c r="AH706" s="48"/>
      <c r="AI706" s="48"/>
      <c r="AJ706" s="48"/>
      <c r="AK706" s="48"/>
      <c r="AL706" s="48"/>
      <c r="AM706" s="48"/>
    </row>
    <row r="707" spans="1:39" ht="15.75" customHeight="1" x14ac:dyDescent="0.2">
      <c r="A707" s="48"/>
      <c r="B707" s="48"/>
      <c r="C707" s="48"/>
      <c r="D707" s="48"/>
      <c r="E707" s="48"/>
      <c r="F707" s="48"/>
      <c r="G707" s="75"/>
      <c r="H707" s="48"/>
      <c r="I707" s="48"/>
      <c r="J707" s="48"/>
      <c r="K707" s="48"/>
      <c r="L707" s="48"/>
      <c r="M707" s="48"/>
      <c r="N707" s="48"/>
      <c r="O707" s="48"/>
      <c r="P707" s="48"/>
      <c r="Q707" s="48"/>
      <c r="R707" s="48"/>
      <c r="S707" s="48"/>
      <c r="T707" s="48"/>
      <c r="U707" s="48"/>
      <c r="V707" s="48"/>
      <c r="W707" s="48"/>
      <c r="X707" s="48"/>
      <c r="Y707" s="48"/>
      <c r="Z707" s="48"/>
      <c r="AA707" s="48"/>
      <c r="AB707" s="48"/>
      <c r="AC707" s="48"/>
      <c r="AD707" s="48"/>
      <c r="AE707" s="48"/>
      <c r="AF707" s="48"/>
      <c r="AG707" s="48"/>
      <c r="AH707" s="48"/>
      <c r="AI707" s="48"/>
      <c r="AJ707" s="48"/>
      <c r="AK707" s="48"/>
      <c r="AL707" s="48"/>
      <c r="AM707" s="48"/>
    </row>
    <row r="708" spans="1:39" ht="15.75" customHeight="1" x14ac:dyDescent="0.2">
      <c r="A708" s="48"/>
      <c r="B708" s="48"/>
      <c r="C708" s="48"/>
      <c r="D708" s="48"/>
      <c r="E708" s="48"/>
      <c r="F708" s="48"/>
      <c r="G708" s="75"/>
      <c r="H708" s="48"/>
      <c r="I708" s="48"/>
      <c r="J708" s="48"/>
      <c r="K708" s="48"/>
      <c r="L708" s="48"/>
      <c r="M708" s="48"/>
      <c r="N708" s="48"/>
      <c r="O708" s="48"/>
      <c r="P708" s="48"/>
      <c r="Q708" s="48"/>
      <c r="R708" s="48"/>
      <c r="S708" s="48"/>
      <c r="T708" s="48"/>
      <c r="U708" s="48"/>
      <c r="V708" s="48"/>
      <c r="W708" s="48"/>
      <c r="X708" s="48"/>
      <c r="Y708" s="48"/>
      <c r="Z708" s="48"/>
      <c r="AA708" s="48"/>
      <c r="AB708" s="48"/>
      <c r="AC708" s="48"/>
      <c r="AD708" s="48"/>
      <c r="AE708" s="48"/>
      <c r="AF708" s="48"/>
      <c r="AG708" s="48"/>
      <c r="AH708" s="48"/>
      <c r="AI708" s="48"/>
      <c r="AJ708" s="48"/>
      <c r="AK708" s="48"/>
      <c r="AL708" s="48"/>
      <c r="AM708" s="48"/>
    </row>
    <row r="709" spans="1:39" ht="15.75" customHeight="1" x14ac:dyDescent="0.2">
      <c r="A709" s="48"/>
      <c r="B709" s="48"/>
      <c r="C709" s="48"/>
      <c r="D709" s="48"/>
      <c r="E709" s="48"/>
      <c r="F709" s="48"/>
      <c r="G709" s="75"/>
      <c r="H709" s="48"/>
      <c r="I709" s="48"/>
      <c r="J709" s="48"/>
      <c r="K709" s="48"/>
      <c r="L709" s="48"/>
      <c r="M709" s="48"/>
      <c r="N709" s="48"/>
      <c r="O709" s="48"/>
      <c r="P709" s="48"/>
      <c r="Q709" s="48"/>
      <c r="R709" s="48"/>
      <c r="S709" s="48"/>
      <c r="T709" s="48"/>
      <c r="U709" s="48"/>
      <c r="V709" s="48"/>
      <c r="W709" s="48"/>
      <c r="X709" s="48"/>
      <c r="Y709" s="48"/>
      <c r="Z709" s="48"/>
      <c r="AA709" s="48"/>
      <c r="AB709" s="48"/>
      <c r="AC709" s="48"/>
      <c r="AD709" s="48"/>
      <c r="AE709" s="48"/>
      <c r="AF709" s="48"/>
      <c r="AG709" s="48"/>
      <c r="AH709" s="48"/>
      <c r="AI709" s="48"/>
      <c r="AJ709" s="48"/>
      <c r="AK709" s="48"/>
      <c r="AL709" s="48"/>
      <c r="AM709" s="48"/>
    </row>
    <row r="710" spans="1:39" ht="15.75" customHeight="1" x14ac:dyDescent="0.2">
      <c r="A710" s="48"/>
      <c r="B710" s="48"/>
      <c r="C710" s="48"/>
      <c r="D710" s="48"/>
      <c r="E710" s="48"/>
      <c r="F710" s="48"/>
      <c r="G710" s="75"/>
      <c r="H710" s="48"/>
      <c r="I710" s="48"/>
      <c r="J710" s="48"/>
      <c r="K710" s="48"/>
      <c r="L710" s="48"/>
      <c r="M710" s="48"/>
      <c r="N710" s="48"/>
      <c r="O710" s="48"/>
      <c r="P710" s="48"/>
      <c r="Q710" s="48"/>
      <c r="R710" s="48"/>
      <c r="S710" s="48"/>
      <c r="T710" s="48"/>
      <c r="U710" s="48"/>
      <c r="V710" s="48"/>
      <c r="W710" s="48"/>
      <c r="X710" s="48"/>
      <c r="Y710" s="48"/>
      <c r="Z710" s="48"/>
      <c r="AA710" s="48"/>
      <c r="AB710" s="48"/>
      <c r="AC710" s="48"/>
      <c r="AD710" s="48"/>
      <c r="AE710" s="48"/>
      <c r="AF710" s="48"/>
      <c r="AG710" s="48"/>
      <c r="AH710" s="48"/>
      <c r="AI710" s="48"/>
      <c r="AJ710" s="48"/>
      <c r="AK710" s="48"/>
      <c r="AL710" s="48"/>
      <c r="AM710" s="48"/>
    </row>
    <row r="711" spans="1:39" ht="15.75" customHeight="1" x14ac:dyDescent="0.2">
      <c r="A711" s="48"/>
      <c r="B711" s="48"/>
      <c r="C711" s="48"/>
      <c r="D711" s="48"/>
      <c r="E711" s="48"/>
      <c r="F711" s="48"/>
      <c r="G711" s="75"/>
      <c r="H711" s="48"/>
      <c r="I711" s="48"/>
      <c r="J711" s="48"/>
      <c r="K711" s="48"/>
      <c r="L711" s="48"/>
      <c r="M711" s="48"/>
      <c r="N711" s="48"/>
      <c r="O711" s="48"/>
      <c r="P711" s="48"/>
      <c r="Q711" s="48"/>
      <c r="R711" s="48"/>
      <c r="S711" s="48"/>
      <c r="T711" s="48"/>
      <c r="U711" s="48"/>
      <c r="V711" s="48"/>
      <c r="W711" s="48"/>
      <c r="X711" s="48"/>
      <c r="Y711" s="48"/>
      <c r="Z711" s="48"/>
      <c r="AA711" s="48"/>
      <c r="AB711" s="48"/>
      <c r="AC711" s="48"/>
      <c r="AD711" s="48"/>
      <c r="AE711" s="48"/>
      <c r="AF711" s="48"/>
      <c r="AG711" s="48"/>
      <c r="AH711" s="48"/>
      <c r="AI711" s="48"/>
      <c r="AJ711" s="48"/>
      <c r="AK711" s="48"/>
      <c r="AL711" s="48"/>
      <c r="AM711" s="48"/>
    </row>
    <row r="712" spans="1:39" ht="15.75" customHeight="1" x14ac:dyDescent="0.2">
      <c r="A712" s="48"/>
      <c r="B712" s="48"/>
      <c r="C712" s="48"/>
      <c r="D712" s="48"/>
      <c r="E712" s="48"/>
      <c r="F712" s="48"/>
      <c r="G712" s="75"/>
      <c r="H712" s="48"/>
      <c r="I712" s="48"/>
      <c r="J712" s="48"/>
      <c r="K712" s="48"/>
      <c r="L712" s="48"/>
      <c r="M712" s="48"/>
      <c r="N712" s="48"/>
      <c r="O712" s="48"/>
      <c r="P712" s="48"/>
      <c r="Q712" s="48"/>
      <c r="R712" s="48"/>
      <c r="S712" s="48"/>
      <c r="T712" s="48"/>
      <c r="U712" s="48"/>
      <c r="V712" s="48"/>
      <c r="W712" s="48"/>
      <c r="X712" s="48"/>
      <c r="Y712" s="48"/>
      <c r="Z712" s="48"/>
      <c r="AA712" s="48"/>
      <c r="AB712" s="48"/>
      <c r="AC712" s="48"/>
      <c r="AD712" s="48"/>
      <c r="AE712" s="48"/>
      <c r="AF712" s="48"/>
      <c r="AG712" s="48"/>
      <c r="AH712" s="48"/>
      <c r="AI712" s="48"/>
      <c r="AJ712" s="48"/>
      <c r="AK712" s="48"/>
      <c r="AL712" s="48"/>
      <c r="AM712" s="48"/>
    </row>
    <row r="713" spans="1:39" ht="15.75" customHeight="1" x14ac:dyDescent="0.2">
      <c r="A713" s="48"/>
      <c r="B713" s="48"/>
      <c r="C713" s="48"/>
      <c r="D713" s="48"/>
      <c r="E713" s="48"/>
      <c r="F713" s="48"/>
      <c r="G713" s="75"/>
      <c r="H713" s="48"/>
      <c r="I713" s="48"/>
      <c r="J713" s="48"/>
      <c r="K713" s="48"/>
      <c r="L713" s="48"/>
      <c r="M713" s="48"/>
      <c r="N713" s="48"/>
      <c r="O713" s="48"/>
      <c r="P713" s="48"/>
      <c r="Q713" s="48"/>
      <c r="R713" s="48"/>
      <c r="S713" s="48"/>
      <c r="T713" s="48"/>
      <c r="U713" s="48"/>
      <c r="V713" s="48"/>
      <c r="W713" s="48"/>
      <c r="X713" s="48"/>
      <c r="Y713" s="48"/>
      <c r="Z713" s="48"/>
      <c r="AA713" s="48"/>
      <c r="AB713" s="48"/>
      <c r="AC713" s="48"/>
      <c r="AD713" s="48"/>
      <c r="AE713" s="48"/>
      <c r="AF713" s="48"/>
      <c r="AG713" s="48"/>
      <c r="AH713" s="48"/>
      <c r="AI713" s="48"/>
      <c r="AJ713" s="48"/>
      <c r="AK713" s="48"/>
      <c r="AL713" s="48"/>
      <c r="AM713" s="48"/>
    </row>
    <row r="714" spans="1:39" ht="15.75" customHeight="1" x14ac:dyDescent="0.2">
      <c r="A714" s="48"/>
      <c r="B714" s="48"/>
      <c r="C714" s="48"/>
      <c r="D714" s="48"/>
      <c r="E714" s="48"/>
      <c r="F714" s="48"/>
      <c r="G714" s="75"/>
      <c r="H714" s="48"/>
      <c r="I714" s="48"/>
      <c r="J714" s="48"/>
      <c r="K714" s="48"/>
      <c r="L714" s="48"/>
      <c r="M714" s="48"/>
      <c r="N714" s="48"/>
      <c r="O714" s="48"/>
      <c r="P714" s="48"/>
      <c r="Q714" s="48"/>
      <c r="R714" s="48"/>
      <c r="S714" s="48"/>
      <c r="T714" s="48"/>
      <c r="U714" s="48"/>
      <c r="V714" s="48"/>
      <c r="W714" s="48"/>
      <c r="X714" s="48"/>
      <c r="Y714" s="48"/>
      <c r="Z714" s="48"/>
      <c r="AA714" s="48"/>
      <c r="AB714" s="48"/>
      <c r="AC714" s="48"/>
      <c r="AD714" s="48"/>
      <c r="AE714" s="48"/>
      <c r="AF714" s="48"/>
      <c r="AG714" s="48"/>
      <c r="AH714" s="48"/>
      <c r="AI714" s="48"/>
      <c r="AJ714" s="48"/>
      <c r="AK714" s="48"/>
      <c r="AL714" s="48"/>
      <c r="AM714" s="48"/>
    </row>
    <row r="715" spans="1:39" ht="15.75" customHeight="1" x14ac:dyDescent="0.2">
      <c r="A715" s="48"/>
      <c r="B715" s="48"/>
      <c r="C715" s="48"/>
      <c r="D715" s="48"/>
      <c r="E715" s="48"/>
      <c r="F715" s="48"/>
      <c r="G715" s="75"/>
      <c r="H715" s="48"/>
      <c r="I715" s="48"/>
      <c r="J715" s="48"/>
      <c r="K715" s="48"/>
      <c r="L715" s="48"/>
      <c r="M715" s="48"/>
      <c r="N715" s="48"/>
      <c r="O715" s="48"/>
      <c r="P715" s="48"/>
      <c r="Q715" s="48"/>
      <c r="R715" s="48"/>
      <c r="S715" s="48"/>
      <c r="T715" s="48"/>
      <c r="U715" s="48"/>
      <c r="V715" s="48"/>
      <c r="W715" s="48"/>
      <c r="X715" s="48"/>
      <c r="Y715" s="48"/>
      <c r="Z715" s="48"/>
      <c r="AA715" s="48"/>
      <c r="AB715" s="48"/>
      <c r="AC715" s="48"/>
      <c r="AD715" s="48"/>
      <c r="AE715" s="48"/>
      <c r="AF715" s="48"/>
      <c r="AG715" s="48"/>
      <c r="AH715" s="48"/>
      <c r="AI715" s="48"/>
      <c r="AJ715" s="48"/>
      <c r="AK715" s="48"/>
      <c r="AL715" s="48"/>
      <c r="AM715" s="48"/>
    </row>
    <row r="716" spans="1:39" ht="15.75" customHeight="1" x14ac:dyDescent="0.2">
      <c r="A716" s="48"/>
      <c r="B716" s="48"/>
      <c r="C716" s="48"/>
      <c r="D716" s="48"/>
      <c r="E716" s="48"/>
      <c r="F716" s="48"/>
      <c r="G716" s="75"/>
      <c r="H716" s="48"/>
      <c r="I716" s="48"/>
      <c r="J716" s="48"/>
      <c r="K716" s="48"/>
      <c r="L716" s="48"/>
      <c r="M716" s="48"/>
      <c r="N716" s="48"/>
      <c r="O716" s="48"/>
      <c r="P716" s="48"/>
      <c r="Q716" s="48"/>
      <c r="R716" s="48"/>
      <c r="S716" s="48"/>
      <c r="T716" s="48"/>
      <c r="U716" s="48"/>
      <c r="V716" s="48"/>
      <c r="W716" s="48"/>
      <c r="X716" s="48"/>
      <c r="Y716" s="48"/>
      <c r="Z716" s="48"/>
      <c r="AA716" s="48"/>
      <c r="AB716" s="48"/>
      <c r="AC716" s="48"/>
      <c r="AD716" s="48"/>
      <c r="AE716" s="48"/>
      <c r="AF716" s="48"/>
      <c r="AG716" s="48"/>
      <c r="AH716" s="48"/>
      <c r="AI716" s="48"/>
      <c r="AJ716" s="48"/>
      <c r="AK716" s="48"/>
      <c r="AL716" s="48"/>
      <c r="AM716" s="48"/>
    </row>
    <row r="717" spans="1:39" ht="15.75" customHeight="1" x14ac:dyDescent="0.2">
      <c r="A717" s="48"/>
      <c r="B717" s="48"/>
      <c r="C717" s="48"/>
      <c r="D717" s="48"/>
      <c r="E717" s="48"/>
      <c r="F717" s="48"/>
      <c r="G717" s="75"/>
      <c r="H717" s="48"/>
      <c r="I717" s="48"/>
      <c r="J717" s="48"/>
      <c r="K717" s="48"/>
      <c r="L717" s="48"/>
      <c r="M717" s="48"/>
      <c r="N717" s="48"/>
      <c r="O717" s="48"/>
      <c r="P717" s="48"/>
      <c r="Q717" s="48"/>
      <c r="R717" s="48"/>
      <c r="S717" s="48"/>
      <c r="T717" s="48"/>
      <c r="U717" s="48"/>
      <c r="V717" s="48"/>
      <c r="W717" s="48"/>
      <c r="X717" s="48"/>
      <c r="Y717" s="48"/>
      <c r="Z717" s="48"/>
      <c r="AA717" s="48"/>
      <c r="AB717" s="48"/>
      <c r="AC717" s="48"/>
      <c r="AD717" s="48"/>
      <c r="AE717" s="48"/>
      <c r="AF717" s="48"/>
      <c r="AG717" s="48"/>
      <c r="AH717" s="48"/>
      <c r="AI717" s="48"/>
      <c r="AJ717" s="48"/>
      <c r="AK717" s="48"/>
      <c r="AL717" s="48"/>
      <c r="AM717" s="48"/>
    </row>
    <row r="718" spans="1:39" ht="15.75" customHeight="1" x14ac:dyDescent="0.2">
      <c r="A718" s="48"/>
      <c r="B718" s="48"/>
      <c r="C718" s="48"/>
      <c r="D718" s="48"/>
      <c r="E718" s="48"/>
      <c r="F718" s="48"/>
      <c r="G718" s="75"/>
      <c r="H718" s="48"/>
      <c r="I718" s="48"/>
      <c r="J718" s="48"/>
      <c r="K718" s="48"/>
      <c r="L718" s="48"/>
      <c r="M718" s="48"/>
      <c r="N718" s="48"/>
      <c r="O718" s="48"/>
      <c r="P718" s="48"/>
      <c r="Q718" s="48"/>
      <c r="R718" s="48"/>
      <c r="S718" s="48"/>
      <c r="T718" s="48"/>
      <c r="U718" s="48"/>
      <c r="V718" s="48"/>
      <c r="W718" s="48"/>
      <c r="X718" s="48"/>
      <c r="Y718" s="48"/>
      <c r="Z718" s="48"/>
      <c r="AA718" s="48"/>
      <c r="AB718" s="48"/>
      <c r="AC718" s="48"/>
      <c r="AD718" s="48"/>
      <c r="AE718" s="48"/>
      <c r="AF718" s="48"/>
      <c r="AG718" s="48"/>
      <c r="AH718" s="48"/>
      <c r="AI718" s="48"/>
      <c r="AJ718" s="48"/>
      <c r="AK718" s="48"/>
      <c r="AL718" s="48"/>
      <c r="AM718" s="48"/>
    </row>
    <row r="719" spans="1:39" ht="15.75" customHeight="1" x14ac:dyDescent="0.2">
      <c r="A719" s="48"/>
      <c r="B719" s="48"/>
      <c r="C719" s="48"/>
      <c r="D719" s="48"/>
      <c r="E719" s="48"/>
      <c r="F719" s="48"/>
      <c r="G719" s="75"/>
      <c r="H719" s="48"/>
      <c r="I719" s="48"/>
      <c r="J719" s="48"/>
      <c r="K719" s="48"/>
      <c r="L719" s="48"/>
      <c r="M719" s="48"/>
      <c r="N719" s="48"/>
      <c r="O719" s="48"/>
      <c r="P719" s="48"/>
      <c r="Q719" s="48"/>
      <c r="R719" s="48"/>
      <c r="S719" s="48"/>
      <c r="T719" s="48"/>
      <c r="U719" s="48"/>
      <c r="V719" s="48"/>
      <c r="W719" s="48"/>
      <c r="X719" s="48"/>
      <c r="Y719" s="48"/>
      <c r="Z719" s="48"/>
      <c r="AA719" s="48"/>
      <c r="AB719" s="48"/>
      <c r="AC719" s="48"/>
      <c r="AD719" s="48"/>
      <c r="AE719" s="48"/>
      <c r="AF719" s="48"/>
      <c r="AG719" s="48"/>
      <c r="AH719" s="48"/>
      <c r="AI719" s="48"/>
      <c r="AJ719" s="48"/>
      <c r="AK719" s="48"/>
      <c r="AL719" s="48"/>
      <c r="AM719" s="48"/>
    </row>
    <row r="720" spans="1:39" ht="15.75" customHeight="1" x14ac:dyDescent="0.2">
      <c r="A720" s="48"/>
      <c r="B720" s="48"/>
      <c r="C720" s="48"/>
      <c r="D720" s="48"/>
      <c r="E720" s="48"/>
      <c r="F720" s="48"/>
      <c r="G720" s="75"/>
      <c r="H720" s="48"/>
      <c r="I720" s="48"/>
      <c r="J720" s="48"/>
      <c r="K720" s="48"/>
      <c r="L720" s="48"/>
      <c r="M720" s="48"/>
      <c r="N720" s="48"/>
      <c r="O720" s="48"/>
      <c r="P720" s="48"/>
      <c r="Q720" s="48"/>
      <c r="R720" s="48"/>
      <c r="S720" s="48"/>
      <c r="T720" s="48"/>
      <c r="U720" s="48"/>
      <c r="V720" s="48"/>
      <c r="W720" s="48"/>
      <c r="X720" s="48"/>
      <c r="Y720" s="48"/>
      <c r="Z720" s="48"/>
      <c r="AA720" s="48"/>
      <c r="AB720" s="48"/>
      <c r="AC720" s="48"/>
      <c r="AD720" s="48"/>
      <c r="AE720" s="48"/>
      <c r="AF720" s="48"/>
      <c r="AG720" s="48"/>
      <c r="AH720" s="48"/>
      <c r="AI720" s="48"/>
      <c r="AJ720" s="48"/>
      <c r="AK720" s="48"/>
      <c r="AL720" s="48"/>
      <c r="AM720" s="48"/>
    </row>
    <row r="721" spans="1:39" ht="15.75" customHeight="1" x14ac:dyDescent="0.2">
      <c r="A721" s="48"/>
      <c r="B721" s="48"/>
      <c r="C721" s="48"/>
      <c r="D721" s="48"/>
      <c r="E721" s="48"/>
      <c r="F721" s="48"/>
      <c r="G721" s="75"/>
      <c r="H721" s="48"/>
      <c r="I721" s="48"/>
      <c r="J721" s="48"/>
      <c r="K721" s="48"/>
      <c r="L721" s="48"/>
      <c r="M721" s="48"/>
      <c r="N721" s="48"/>
      <c r="O721" s="48"/>
      <c r="P721" s="48"/>
      <c r="Q721" s="48"/>
      <c r="R721" s="48"/>
      <c r="S721" s="48"/>
      <c r="T721" s="48"/>
      <c r="U721" s="48"/>
      <c r="V721" s="48"/>
      <c r="W721" s="48"/>
      <c r="X721" s="48"/>
      <c r="Y721" s="48"/>
      <c r="Z721" s="48"/>
      <c r="AA721" s="48"/>
      <c r="AB721" s="48"/>
      <c r="AC721" s="48"/>
      <c r="AD721" s="48"/>
      <c r="AE721" s="48"/>
      <c r="AF721" s="48"/>
      <c r="AG721" s="48"/>
      <c r="AH721" s="48"/>
      <c r="AI721" s="48"/>
      <c r="AJ721" s="48"/>
      <c r="AK721" s="48"/>
      <c r="AL721" s="48"/>
      <c r="AM721" s="48"/>
    </row>
    <row r="722" spans="1:39" ht="15.75" customHeight="1" x14ac:dyDescent="0.2">
      <c r="A722" s="48"/>
      <c r="B722" s="48"/>
      <c r="C722" s="48"/>
      <c r="D722" s="48"/>
      <c r="E722" s="48"/>
      <c r="F722" s="48"/>
      <c r="G722" s="75"/>
      <c r="H722" s="48"/>
      <c r="I722" s="48"/>
      <c r="J722" s="48"/>
      <c r="K722" s="48"/>
      <c r="L722" s="48"/>
      <c r="M722" s="48"/>
      <c r="N722" s="48"/>
      <c r="O722" s="48"/>
      <c r="P722" s="48"/>
      <c r="Q722" s="48"/>
      <c r="R722" s="48"/>
      <c r="S722" s="48"/>
      <c r="T722" s="48"/>
      <c r="U722" s="48"/>
      <c r="V722" s="48"/>
      <c r="W722" s="48"/>
      <c r="X722" s="48"/>
      <c r="Y722" s="48"/>
      <c r="Z722" s="48"/>
      <c r="AA722" s="48"/>
      <c r="AB722" s="48"/>
      <c r="AC722" s="48"/>
      <c r="AD722" s="48"/>
      <c r="AE722" s="48"/>
      <c r="AF722" s="48"/>
      <c r="AG722" s="48"/>
      <c r="AH722" s="48"/>
      <c r="AI722" s="48"/>
      <c r="AJ722" s="48"/>
      <c r="AK722" s="48"/>
      <c r="AL722" s="48"/>
      <c r="AM722" s="48"/>
    </row>
    <row r="723" spans="1:39" ht="15.75" customHeight="1" x14ac:dyDescent="0.2">
      <c r="A723" s="48"/>
      <c r="B723" s="48"/>
      <c r="C723" s="48"/>
      <c r="D723" s="48"/>
      <c r="E723" s="48"/>
      <c r="F723" s="48"/>
      <c r="G723" s="75"/>
      <c r="H723" s="48"/>
      <c r="I723" s="48"/>
      <c r="J723" s="48"/>
      <c r="K723" s="48"/>
      <c r="L723" s="48"/>
      <c r="M723" s="48"/>
      <c r="N723" s="48"/>
      <c r="O723" s="48"/>
      <c r="P723" s="48"/>
      <c r="Q723" s="48"/>
      <c r="R723" s="48"/>
      <c r="S723" s="48"/>
      <c r="T723" s="48"/>
      <c r="U723" s="48"/>
      <c r="V723" s="48"/>
      <c r="W723" s="48"/>
      <c r="X723" s="48"/>
      <c r="Y723" s="48"/>
      <c r="Z723" s="48"/>
      <c r="AA723" s="48"/>
      <c r="AB723" s="48"/>
      <c r="AC723" s="48"/>
      <c r="AD723" s="48"/>
      <c r="AE723" s="48"/>
      <c r="AF723" s="48"/>
      <c r="AG723" s="48"/>
      <c r="AH723" s="48"/>
      <c r="AI723" s="48"/>
      <c r="AJ723" s="48"/>
      <c r="AK723" s="48"/>
      <c r="AL723" s="48"/>
      <c r="AM723" s="48"/>
    </row>
    <row r="724" spans="1:39" ht="15.75" customHeight="1" x14ac:dyDescent="0.2">
      <c r="A724" s="48"/>
      <c r="B724" s="48"/>
      <c r="C724" s="48"/>
      <c r="D724" s="48"/>
      <c r="E724" s="48"/>
      <c r="F724" s="48"/>
      <c r="G724" s="75"/>
      <c r="H724" s="48"/>
      <c r="I724" s="48"/>
      <c r="J724" s="48"/>
      <c r="K724" s="48"/>
      <c r="L724" s="48"/>
      <c r="M724" s="48"/>
      <c r="N724" s="48"/>
      <c r="O724" s="48"/>
      <c r="P724" s="48"/>
      <c r="Q724" s="48"/>
      <c r="R724" s="48"/>
      <c r="S724" s="48"/>
      <c r="T724" s="48"/>
      <c r="U724" s="48"/>
      <c r="V724" s="48"/>
      <c r="W724" s="48"/>
      <c r="X724" s="48"/>
      <c r="Y724" s="48"/>
      <c r="Z724" s="48"/>
      <c r="AA724" s="48"/>
      <c r="AB724" s="48"/>
      <c r="AC724" s="48"/>
      <c r="AD724" s="48"/>
      <c r="AE724" s="48"/>
      <c r="AF724" s="48"/>
      <c r="AG724" s="48"/>
      <c r="AH724" s="48"/>
      <c r="AI724" s="48"/>
      <c r="AJ724" s="48"/>
      <c r="AK724" s="48"/>
      <c r="AL724" s="48"/>
      <c r="AM724" s="48"/>
    </row>
    <row r="725" spans="1:39" ht="15.75" customHeight="1" x14ac:dyDescent="0.2">
      <c r="A725" s="48"/>
      <c r="B725" s="48"/>
      <c r="C725" s="48"/>
      <c r="D725" s="48"/>
      <c r="E725" s="48"/>
      <c r="F725" s="48"/>
      <c r="G725" s="75"/>
      <c r="H725" s="48"/>
      <c r="I725" s="48"/>
      <c r="J725" s="48"/>
      <c r="K725" s="48"/>
      <c r="L725" s="48"/>
      <c r="M725" s="48"/>
      <c r="N725" s="48"/>
      <c r="O725" s="48"/>
      <c r="P725" s="48"/>
      <c r="Q725" s="48"/>
      <c r="R725" s="48"/>
      <c r="S725" s="48"/>
      <c r="T725" s="48"/>
      <c r="U725" s="48"/>
      <c r="V725" s="48"/>
      <c r="W725" s="48"/>
      <c r="X725" s="48"/>
      <c r="Y725" s="48"/>
      <c r="Z725" s="48"/>
      <c r="AA725" s="48"/>
      <c r="AB725" s="48"/>
      <c r="AC725" s="48"/>
      <c r="AD725" s="48"/>
      <c r="AE725" s="48"/>
      <c r="AF725" s="48"/>
      <c r="AG725" s="48"/>
      <c r="AH725" s="48"/>
      <c r="AI725" s="48"/>
      <c r="AJ725" s="48"/>
      <c r="AK725" s="48"/>
      <c r="AL725" s="48"/>
      <c r="AM725" s="48"/>
    </row>
    <row r="726" spans="1:39" ht="15.75" customHeight="1" x14ac:dyDescent="0.2">
      <c r="A726" s="48"/>
      <c r="B726" s="48"/>
      <c r="C726" s="48"/>
      <c r="D726" s="48"/>
      <c r="E726" s="48"/>
      <c r="F726" s="48"/>
      <c r="G726" s="75"/>
      <c r="H726" s="48"/>
      <c r="I726" s="48"/>
      <c r="J726" s="48"/>
      <c r="K726" s="48"/>
      <c r="L726" s="48"/>
      <c r="M726" s="48"/>
      <c r="N726" s="48"/>
      <c r="O726" s="48"/>
      <c r="P726" s="48"/>
      <c r="Q726" s="48"/>
      <c r="R726" s="48"/>
      <c r="S726" s="48"/>
      <c r="T726" s="48"/>
      <c r="U726" s="48"/>
      <c r="V726" s="48"/>
      <c r="W726" s="48"/>
      <c r="X726" s="48"/>
      <c r="Y726" s="48"/>
      <c r="Z726" s="48"/>
      <c r="AA726" s="48"/>
      <c r="AB726" s="48"/>
      <c r="AC726" s="48"/>
      <c r="AD726" s="48"/>
      <c r="AE726" s="48"/>
      <c r="AF726" s="48"/>
      <c r="AG726" s="48"/>
      <c r="AH726" s="48"/>
      <c r="AI726" s="48"/>
      <c r="AJ726" s="48"/>
      <c r="AK726" s="48"/>
      <c r="AL726" s="48"/>
      <c r="AM726" s="48"/>
    </row>
    <row r="727" spans="1:39" ht="15.75" customHeight="1" x14ac:dyDescent="0.2">
      <c r="A727" s="48"/>
      <c r="B727" s="48"/>
      <c r="C727" s="48"/>
      <c r="D727" s="48"/>
      <c r="E727" s="48"/>
      <c r="F727" s="48"/>
      <c r="G727" s="75"/>
      <c r="H727" s="48"/>
      <c r="I727" s="48"/>
      <c r="J727" s="48"/>
      <c r="K727" s="48"/>
      <c r="L727" s="48"/>
      <c r="M727" s="48"/>
      <c r="N727" s="48"/>
      <c r="O727" s="48"/>
      <c r="P727" s="48"/>
      <c r="Q727" s="48"/>
      <c r="R727" s="48"/>
      <c r="S727" s="48"/>
      <c r="T727" s="48"/>
      <c r="U727" s="48"/>
      <c r="V727" s="48"/>
      <c r="W727" s="48"/>
      <c r="X727" s="48"/>
      <c r="Y727" s="48"/>
      <c r="Z727" s="48"/>
      <c r="AA727" s="48"/>
      <c r="AB727" s="48"/>
      <c r="AC727" s="48"/>
      <c r="AD727" s="48"/>
      <c r="AE727" s="48"/>
      <c r="AF727" s="48"/>
      <c r="AG727" s="48"/>
      <c r="AH727" s="48"/>
      <c r="AI727" s="48"/>
      <c r="AJ727" s="48"/>
      <c r="AK727" s="48"/>
      <c r="AL727" s="48"/>
      <c r="AM727" s="48"/>
    </row>
    <row r="728" spans="1:39" ht="15.75" customHeight="1" x14ac:dyDescent="0.2">
      <c r="A728" s="48"/>
      <c r="B728" s="48"/>
      <c r="C728" s="48"/>
      <c r="D728" s="48"/>
      <c r="E728" s="48"/>
      <c r="F728" s="48"/>
      <c r="G728" s="75"/>
      <c r="H728" s="48"/>
      <c r="I728" s="48"/>
      <c r="J728" s="48"/>
      <c r="K728" s="48"/>
      <c r="L728" s="48"/>
      <c r="M728" s="48"/>
      <c r="N728" s="48"/>
      <c r="O728" s="48"/>
      <c r="P728" s="48"/>
      <c r="Q728" s="48"/>
      <c r="R728" s="48"/>
      <c r="S728" s="48"/>
      <c r="T728" s="48"/>
      <c r="U728" s="48"/>
      <c r="V728" s="48"/>
      <c r="W728" s="48"/>
      <c r="X728" s="48"/>
      <c r="Y728" s="48"/>
      <c r="Z728" s="48"/>
      <c r="AA728" s="48"/>
      <c r="AB728" s="48"/>
      <c r="AC728" s="48"/>
      <c r="AD728" s="48"/>
      <c r="AE728" s="48"/>
      <c r="AF728" s="48"/>
      <c r="AG728" s="48"/>
      <c r="AH728" s="48"/>
      <c r="AI728" s="48"/>
      <c r="AJ728" s="48"/>
      <c r="AK728" s="48"/>
      <c r="AL728" s="48"/>
      <c r="AM728" s="48"/>
    </row>
    <row r="729" spans="1:39" ht="15.75" customHeight="1" x14ac:dyDescent="0.2">
      <c r="A729" s="48"/>
      <c r="B729" s="48"/>
      <c r="C729" s="48"/>
      <c r="D729" s="48"/>
      <c r="E729" s="48"/>
      <c r="F729" s="48"/>
      <c r="G729" s="75"/>
      <c r="H729" s="48"/>
      <c r="I729" s="48"/>
      <c r="J729" s="48"/>
      <c r="K729" s="48"/>
      <c r="L729" s="48"/>
      <c r="M729" s="48"/>
      <c r="N729" s="48"/>
      <c r="O729" s="48"/>
      <c r="P729" s="48"/>
      <c r="Q729" s="48"/>
      <c r="R729" s="48"/>
      <c r="S729" s="48"/>
      <c r="T729" s="48"/>
      <c r="U729" s="48"/>
      <c r="V729" s="48"/>
      <c r="W729" s="48"/>
      <c r="X729" s="48"/>
      <c r="Y729" s="48"/>
      <c r="Z729" s="48"/>
      <c r="AA729" s="48"/>
      <c r="AB729" s="48"/>
      <c r="AC729" s="48"/>
      <c r="AD729" s="48"/>
      <c r="AE729" s="48"/>
      <c r="AF729" s="48"/>
      <c r="AG729" s="48"/>
      <c r="AH729" s="48"/>
      <c r="AI729" s="48"/>
      <c r="AJ729" s="48"/>
      <c r="AK729" s="48"/>
      <c r="AL729" s="48"/>
      <c r="AM729" s="48"/>
    </row>
    <row r="730" spans="1:39" ht="15.75" customHeight="1" x14ac:dyDescent="0.2">
      <c r="A730" s="48"/>
      <c r="B730" s="48"/>
      <c r="C730" s="48"/>
      <c r="D730" s="48"/>
      <c r="E730" s="48"/>
      <c r="F730" s="48"/>
      <c r="G730" s="75"/>
      <c r="H730" s="48"/>
      <c r="I730" s="48"/>
      <c r="J730" s="48"/>
      <c r="K730" s="48"/>
      <c r="L730" s="48"/>
      <c r="M730" s="48"/>
      <c r="N730" s="48"/>
      <c r="O730" s="48"/>
      <c r="P730" s="48"/>
      <c r="Q730" s="48"/>
      <c r="R730" s="48"/>
      <c r="S730" s="48"/>
      <c r="T730" s="48"/>
      <c r="U730" s="48"/>
      <c r="V730" s="48"/>
      <c r="W730" s="48"/>
      <c r="X730" s="48"/>
      <c r="Y730" s="48"/>
      <c r="Z730" s="48"/>
      <c r="AA730" s="48"/>
      <c r="AB730" s="48"/>
      <c r="AC730" s="48"/>
      <c r="AD730" s="48"/>
      <c r="AE730" s="48"/>
      <c r="AF730" s="48"/>
      <c r="AG730" s="48"/>
      <c r="AH730" s="48"/>
      <c r="AI730" s="48"/>
      <c r="AJ730" s="48"/>
      <c r="AK730" s="48"/>
      <c r="AL730" s="48"/>
      <c r="AM730" s="48"/>
    </row>
    <row r="731" spans="1:39" ht="15.75" customHeight="1" x14ac:dyDescent="0.2">
      <c r="A731" s="48"/>
      <c r="B731" s="48"/>
      <c r="C731" s="48"/>
      <c r="D731" s="48"/>
      <c r="E731" s="48"/>
      <c r="F731" s="48"/>
      <c r="G731" s="75"/>
      <c r="H731" s="48"/>
      <c r="I731" s="48"/>
      <c r="J731" s="48"/>
      <c r="K731" s="48"/>
      <c r="L731" s="48"/>
      <c r="M731" s="48"/>
      <c r="N731" s="48"/>
      <c r="O731" s="48"/>
      <c r="P731" s="48"/>
      <c r="Q731" s="48"/>
      <c r="R731" s="48"/>
      <c r="S731" s="48"/>
      <c r="T731" s="48"/>
      <c r="U731" s="48"/>
      <c r="V731" s="48"/>
      <c r="W731" s="48"/>
      <c r="X731" s="48"/>
      <c r="Y731" s="48"/>
      <c r="Z731" s="48"/>
      <c r="AA731" s="48"/>
      <c r="AB731" s="48"/>
      <c r="AC731" s="48"/>
      <c r="AD731" s="48"/>
      <c r="AE731" s="48"/>
      <c r="AF731" s="48"/>
      <c r="AG731" s="48"/>
      <c r="AH731" s="48"/>
      <c r="AI731" s="48"/>
      <c r="AJ731" s="48"/>
      <c r="AK731" s="48"/>
      <c r="AL731" s="48"/>
      <c r="AM731" s="48"/>
    </row>
    <row r="732" spans="1:39" ht="15.75" customHeight="1" x14ac:dyDescent="0.2">
      <c r="A732" s="48"/>
      <c r="B732" s="48"/>
      <c r="C732" s="48"/>
      <c r="D732" s="48"/>
      <c r="E732" s="48"/>
      <c r="F732" s="48"/>
      <c r="G732" s="75"/>
      <c r="H732" s="48"/>
      <c r="I732" s="48"/>
      <c r="J732" s="48"/>
      <c r="K732" s="48"/>
      <c r="L732" s="48"/>
      <c r="M732" s="48"/>
      <c r="N732" s="48"/>
      <c r="O732" s="48"/>
      <c r="P732" s="48"/>
      <c r="Q732" s="48"/>
      <c r="R732" s="48"/>
      <c r="S732" s="48"/>
      <c r="T732" s="48"/>
      <c r="U732" s="48"/>
      <c r="V732" s="48"/>
      <c r="W732" s="48"/>
      <c r="X732" s="48"/>
      <c r="Y732" s="48"/>
      <c r="Z732" s="48"/>
      <c r="AA732" s="48"/>
      <c r="AB732" s="48"/>
      <c r="AC732" s="48"/>
      <c r="AD732" s="48"/>
      <c r="AE732" s="48"/>
      <c r="AF732" s="48"/>
      <c r="AG732" s="48"/>
      <c r="AH732" s="48"/>
      <c r="AI732" s="48"/>
      <c r="AJ732" s="48"/>
      <c r="AK732" s="48"/>
      <c r="AL732" s="48"/>
      <c r="AM732" s="48"/>
    </row>
    <row r="733" spans="1:39" ht="15.75" customHeight="1" x14ac:dyDescent="0.2">
      <c r="A733" s="48"/>
      <c r="B733" s="48"/>
      <c r="C733" s="48"/>
      <c r="D733" s="48"/>
      <c r="E733" s="48"/>
      <c r="F733" s="48"/>
      <c r="G733" s="75"/>
      <c r="H733" s="48"/>
      <c r="I733" s="48"/>
      <c r="J733" s="48"/>
      <c r="K733" s="48"/>
      <c r="L733" s="48"/>
      <c r="M733" s="48"/>
      <c r="N733" s="48"/>
      <c r="O733" s="48"/>
      <c r="P733" s="48"/>
      <c r="Q733" s="48"/>
      <c r="R733" s="48"/>
      <c r="S733" s="48"/>
      <c r="T733" s="48"/>
      <c r="U733" s="48"/>
      <c r="V733" s="48"/>
      <c r="W733" s="48"/>
      <c r="X733" s="48"/>
      <c r="Y733" s="48"/>
      <c r="Z733" s="48"/>
      <c r="AA733" s="48"/>
      <c r="AB733" s="48"/>
      <c r="AC733" s="48"/>
      <c r="AD733" s="48"/>
      <c r="AE733" s="48"/>
      <c r="AF733" s="48"/>
      <c r="AG733" s="48"/>
      <c r="AH733" s="48"/>
      <c r="AI733" s="48"/>
      <c r="AJ733" s="48"/>
      <c r="AK733" s="48"/>
      <c r="AL733" s="48"/>
      <c r="AM733" s="48"/>
    </row>
    <row r="734" spans="1:39" ht="15.75" customHeight="1" x14ac:dyDescent="0.2">
      <c r="A734" s="48"/>
      <c r="B734" s="48"/>
      <c r="C734" s="48"/>
      <c r="D734" s="48"/>
      <c r="E734" s="48"/>
      <c r="F734" s="48"/>
      <c r="G734" s="75"/>
      <c r="H734" s="48"/>
      <c r="I734" s="48"/>
      <c r="J734" s="48"/>
      <c r="K734" s="48"/>
      <c r="L734" s="48"/>
      <c r="M734" s="48"/>
      <c r="N734" s="48"/>
      <c r="O734" s="48"/>
      <c r="P734" s="48"/>
      <c r="Q734" s="48"/>
      <c r="R734" s="48"/>
      <c r="S734" s="48"/>
      <c r="T734" s="48"/>
      <c r="U734" s="48"/>
      <c r="V734" s="48"/>
      <c r="W734" s="48"/>
      <c r="X734" s="48"/>
      <c r="Y734" s="48"/>
      <c r="Z734" s="48"/>
      <c r="AA734" s="48"/>
      <c r="AB734" s="48"/>
      <c r="AC734" s="48"/>
      <c r="AD734" s="48"/>
      <c r="AE734" s="48"/>
      <c r="AF734" s="48"/>
      <c r="AG734" s="48"/>
      <c r="AH734" s="48"/>
      <c r="AI734" s="48"/>
      <c r="AJ734" s="48"/>
      <c r="AK734" s="48"/>
      <c r="AL734" s="48"/>
      <c r="AM734" s="48"/>
    </row>
    <row r="735" spans="1:39" ht="15.75" customHeight="1" x14ac:dyDescent="0.2">
      <c r="A735" s="48"/>
      <c r="B735" s="48"/>
      <c r="C735" s="48"/>
      <c r="D735" s="48"/>
      <c r="E735" s="48"/>
      <c r="F735" s="48"/>
      <c r="G735" s="75"/>
      <c r="H735" s="48"/>
      <c r="I735" s="48"/>
      <c r="J735" s="48"/>
      <c r="K735" s="48"/>
      <c r="L735" s="48"/>
      <c r="M735" s="48"/>
      <c r="N735" s="48"/>
      <c r="O735" s="48"/>
      <c r="P735" s="48"/>
      <c r="Q735" s="48"/>
      <c r="R735" s="48"/>
      <c r="S735" s="48"/>
      <c r="T735" s="48"/>
      <c r="U735" s="48"/>
      <c r="V735" s="48"/>
      <c r="W735" s="48"/>
      <c r="X735" s="48"/>
      <c r="Y735" s="48"/>
      <c r="Z735" s="48"/>
      <c r="AA735" s="48"/>
      <c r="AB735" s="48"/>
      <c r="AC735" s="48"/>
      <c r="AD735" s="48"/>
      <c r="AE735" s="48"/>
      <c r="AF735" s="48"/>
      <c r="AG735" s="48"/>
      <c r="AH735" s="48"/>
      <c r="AI735" s="48"/>
      <c r="AJ735" s="48"/>
      <c r="AK735" s="48"/>
      <c r="AL735" s="48"/>
      <c r="AM735" s="48"/>
    </row>
    <row r="736" spans="1:39" ht="15.75" customHeight="1" x14ac:dyDescent="0.2">
      <c r="A736" s="48"/>
      <c r="B736" s="48"/>
      <c r="C736" s="48"/>
      <c r="D736" s="48"/>
      <c r="E736" s="48"/>
      <c r="F736" s="48"/>
      <c r="G736" s="75"/>
      <c r="H736" s="48"/>
      <c r="I736" s="48"/>
      <c r="J736" s="48"/>
      <c r="K736" s="48"/>
      <c r="L736" s="48"/>
      <c r="M736" s="48"/>
      <c r="N736" s="48"/>
      <c r="O736" s="48"/>
      <c r="P736" s="48"/>
      <c r="Q736" s="48"/>
      <c r="R736" s="48"/>
      <c r="S736" s="48"/>
      <c r="T736" s="48"/>
      <c r="U736" s="48"/>
      <c r="V736" s="48"/>
      <c r="W736" s="48"/>
      <c r="X736" s="48"/>
      <c r="Y736" s="48"/>
      <c r="Z736" s="48"/>
      <c r="AA736" s="48"/>
      <c r="AB736" s="48"/>
      <c r="AC736" s="48"/>
      <c r="AD736" s="48"/>
      <c r="AE736" s="48"/>
      <c r="AF736" s="48"/>
      <c r="AG736" s="48"/>
      <c r="AH736" s="48"/>
      <c r="AI736" s="48"/>
      <c r="AJ736" s="48"/>
      <c r="AK736" s="48"/>
      <c r="AL736" s="48"/>
      <c r="AM736" s="48"/>
    </row>
    <row r="737" spans="1:39" ht="15.75" customHeight="1" x14ac:dyDescent="0.2">
      <c r="A737" s="48"/>
      <c r="B737" s="48"/>
      <c r="C737" s="48"/>
      <c r="D737" s="48"/>
      <c r="E737" s="48"/>
      <c r="F737" s="48"/>
      <c r="G737" s="75"/>
      <c r="H737" s="48"/>
      <c r="I737" s="48"/>
      <c r="J737" s="48"/>
      <c r="K737" s="48"/>
      <c r="L737" s="48"/>
      <c r="M737" s="48"/>
      <c r="N737" s="48"/>
      <c r="O737" s="48"/>
      <c r="P737" s="48"/>
      <c r="Q737" s="48"/>
      <c r="R737" s="48"/>
      <c r="S737" s="48"/>
      <c r="T737" s="48"/>
      <c r="U737" s="48"/>
      <c r="V737" s="48"/>
      <c r="W737" s="48"/>
      <c r="X737" s="48"/>
      <c r="Y737" s="48"/>
      <c r="Z737" s="48"/>
      <c r="AA737" s="48"/>
      <c r="AB737" s="48"/>
      <c r="AC737" s="48"/>
      <c r="AD737" s="48"/>
      <c r="AE737" s="48"/>
      <c r="AF737" s="48"/>
      <c r="AG737" s="48"/>
      <c r="AH737" s="48"/>
      <c r="AI737" s="48"/>
      <c r="AJ737" s="48"/>
      <c r="AK737" s="48"/>
      <c r="AL737" s="48"/>
      <c r="AM737" s="48"/>
    </row>
    <row r="738" spans="1:39" ht="15.75" customHeight="1" x14ac:dyDescent="0.2">
      <c r="A738" s="48"/>
      <c r="B738" s="48"/>
      <c r="C738" s="48"/>
      <c r="D738" s="48"/>
      <c r="E738" s="48"/>
      <c r="F738" s="48"/>
      <c r="G738" s="75"/>
      <c r="H738" s="48"/>
      <c r="I738" s="48"/>
      <c r="J738" s="48"/>
      <c r="K738" s="48"/>
      <c r="L738" s="48"/>
      <c r="M738" s="48"/>
      <c r="N738" s="48"/>
      <c r="O738" s="48"/>
      <c r="P738" s="48"/>
      <c r="Q738" s="48"/>
      <c r="R738" s="48"/>
      <c r="S738" s="48"/>
      <c r="T738" s="48"/>
      <c r="U738" s="48"/>
      <c r="V738" s="48"/>
      <c r="W738" s="48"/>
      <c r="X738" s="48"/>
      <c r="Y738" s="48"/>
      <c r="Z738" s="48"/>
      <c r="AA738" s="48"/>
      <c r="AB738" s="48"/>
      <c r="AC738" s="48"/>
      <c r="AD738" s="48"/>
      <c r="AE738" s="48"/>
      <c r="AF738" s="48"/>
      <c r="AG738" s="48"/>
      <c r="AH738" s="48"/>
      <c r="AI738" s="48"/>
      <c r="AJ738" s="48"/>
      <c r="AK738" s="48"/>
      <c r="AL738" s="48"/>
      <c r="AM738" s="48"/>
    </row>
    <row r="739" spans="1:39" ht="15.75" customHeight="1" x14ac:dyDescent="0.2">
      <c r="A739" s="48"/>
      <c r="B739" s="48"/>
      <c r="C739" s="48"/>
      <c r="D739" s="48"/>
      <c r="E739" s="48"/>
      <c r="F739" s="48"/>
      <c r="G739" s="75"/>
      <c r="H739" s="48"/>
      <c r="I739" s="48"/>
      <c r="J739" s="48"/>
      <c r="K739" s="48"/>
      <c r="L739" s="48"/>
      <c r="M739" s="48"/>
      <c r="N739" s="48"/>
      <c r="O739" s="48"/>
      <c r="P739" s="48"/>
      <c r="Q739" s="48"/>
      <c r="R739" s="48"/>
      <c r="S739" s="48"/>
      <c r="T739" s="48"/>
      <c r="U739" s="48"/>
      <c r="V739" s="48"/>
      <c r="W739" s="48"/>
      <c r="X739" s="48"/>
      <c r="Y739" s="48"/>
      <c r="Z739" s="48"/>
      <c r="AA739" s="48"/>
      <c r="AB739" s="48"/>
      <c r="AC739" s="48"/>
      <c r="AD739" s="48"/>
      <c r="AE739" s="48"/>
      <c r="AF739" s="48"/>
      <c r="AG739" s="48"/>
      <c r="AH739" s="48"/>
      <c r="AI739" s="48"/>
      <c r="AJ739" s="48"/>
      <c r="AK739" s="48"/>
      <c r="AL739" s="48"/>
      <c r="AM739" s="48"/>
    </row>
    <row r="740" spans="1:39" ht="15.75" customHeight="1" x14ac:dyDescent="0.2">
      <c r="A740" s="48"/>
      <c r="B740" s="48"/>
      <c r="C740" s="48"/>
      <c r="D740" s="48"/>
      <c r="E740" s="48"/>
      <c r="F740" s="48"/>
      <c r="G740" s="75"/>
      <c r="H740" s="48"/>
      <c r="I740" s="48"/>
      <c r="J740" s="48"/>
      <c r="K740" s="48"/>
      <c r="L740" s="48"/>
      <c r="M740" s="48"/>
      <c r="N740" s="48"/>
      <c r="O740" s="48"/>
      <c r="P740" s="48"/>
      <c r="Q740" s="48"/>
      <c r="R740" s="48"/>
      <c r="S740" s="48"/>
      <c r="T740" s="48"/>
      <c r="U740" s="48"/>
      <c r="V740" s="48"/>
      <c r="W740" s="48"/>
      <c r="X740" s="48"/>
      <c r="Y740" s="48"/>
      <c r="Z740" s="48"/>
      <c r="AA740" s="48"/>
      <c r="AB740" s="48"/>
      <c r="AC740" s="48"/>
      <c r="AD740" s="48"/>
      <c r="AE740" s="48"/>
      <c r="AF740" s="48"/>
      <c r="AG740" s="48"/>
      <c r="AH740" s="48"/>
      <c r="AI740" s="48"/>
      <c r="AJ740" s="48"/>
      <c r="AK740" s="48"/>
      <c r="AL740" s="48"/>
      <c r="AM740" s="48"/>
    </row>
    <row r="741" spans="1:39" ht="15.75" customHeight="1" x14ac:dyDescent="0.2">
      <c r="A741" s="48"/>
      <c r="B741" s="48"/>
      <c r="C741" s="48"/>
      <c r="D741" s="48"/>
      <c r="E741" s="48"/>
      <c r="F741" s="48"/>
      <c r="G741" s="75"/>
      <c r="H741" s="48"/>
      <c r="I741" s="48"/>
      <c r="J741" s="48"/>
      <c r="K741" s="48"/>
      <c r="L741" s="48"/>
      <c r="M741" s="48"/>
      <c r="N741" s="48"/>
      <c r="O741" s="48"/>
      <c r="P741" s="48"/>
      <c r="Q741" s="48"/>
      <c r="R741" s="48"/>
      <c r="S741" s="48"/>
      <c r="T741" s="48"/>
      <c r="U741" s="48"/>
      <c r="V741" s="48"/>
      <c r="W741" s="48"/>
      <c r="X741" s="48"/>
      <c r="Y741" s="48"/>
      <c r="Z741" s="48"/>
      <c r="AA741" s="48"/>
      <c r="AB741" s="48"/>
      <c r="AC741" s="48"/>
      <c r="AD741" s="48"/>
      <c r="AE741" s="48"/>
      <c r="AF741" s="48"/>
      <c r="AG741" s="48"/>
      <c r="AH741" s="48"/>
      <c r="AI741" s="48"/>
      <c r="AJ741" s="48"/>
      <c r="AK741" s="48"/>
      <c r="AL741" s="48"/>
      <c r="AM741" s="48"/>
    </row>
    <row r="742" spans="1:39" ht="15.75" customHeight="1" x14ac:dyDescent="0.2">
      <c r="A742" s="48"/>
      <c r="B742" s="48"/>
      <c r="C742" s="48"/>
      <c r="D742" s="48"/>
      <c r="E742" s="48"/>
      <c r="F742" s="48"/>
      <c r="G742" s="75"/>
      <c r="H742" s="48"/>
      <c r="I742" s="48"/>
      <c r="J742" s="48"/>
      <c r="K742" s="48"/>
      <c r="L742" s="48"/>
      <c r="M742" s="48"/>
      <c r="N742" s="48"/>
      <c r="O742" s="48"/>
      <c r="P742" s="48"/>
      <c r="Q742" s="48"/>
      <c r="R742" s="48"/>
      <c r="S742" s="48"/>
      <c r="T742" s="48"/>
      <c r="U742" s="48"/>
      <c r="V742" s="48"/>
      <c r="W742" s="48"/>
      <c r="X742" s="48"/>
      <c r="Y742" s="48"/>
      <c r="Z742" s="48"/>
      <c r="AA742" s="48"/>
      <c r="AB742" s="48"/>
      <c r="AC742" s="48"/>
      <c r="AD742" s="48"/>
      <c r="AE742" s="48"/>
      <c r="AF742" s="48"/>
      <c r="AG742" s="48"/>
      <c r="AH742" s="48"/>
      <c r="AI742" s="48"/>
      <c r="AJ742" s="48"/>
      <c r="AK742" s="48"/>
      <c r="AL742" s="48"/>
      <c r="AM742" s="48"/>
    </row>
    <row r="743" spans="1:39" ht="15.75" customHeight="1" x14ac:dyDescent="0.2">
      <c r="A743" s="48"/>
      <c r="B743" s="48"/>
      <c r="C743" s="48"/>
      <c r="D743" s="48"/>
      <c r="E743" s="48"/>
      <c r="F743" s="48"/>
      <c r="G743" s="75"/>
      <c r="H743" s="48"/>
      <c r="I743" s="48"/>
      <c r="J743" s="48"/>
      <c r="K743" s="48"/>
      <c r="L743" s="48"/>
      <c r="M743" s="48"/>
      <c r="N743" s="48"/>
      <c r="O743" s="48"/>
      <c r="P743" s="48"/>
      <c r="Q743" s="48"/>
      <c r="R743" s="48"/>
      <c r="S743" s="48"/>
      <c r="T743" s="48"/>
      <c r="U743" s="48"/>
      <c r="V743" s="48"/>
      <c r="W743" s="48"/>
      <c r="X743" s="48"/>
      <c r="Y743" s="48"/>
      <c r="Z743" s="48"/>
      <c r="AA743" s="48"/>
      <c r="AB743" s="48"/>
      <c r="AC743" s="48"/>
      <c r="AD743" s="48"/>
      <c r="AE743" s="48"/>
      <c r="AF743" s="48"/>
      <c r="AG743" s="48"/>
      <c r="AH743" s="48"/>
      <c r="AI743" s="48"/>
      <c r="AJ743" s="48"/>
      <c r="AK743" s="48"/>
      <c r="AL743" s="48"/>
      <c r="AM743" s="48"/>
    </row>
    <row r="744" spans="1:39" ht="15.75" customHeight="1" x14ac:dyDescent="0.2">
      <c r="A744" s="48"/>
      <c r="B744" s="48"/>
      <c r="C744" s="48"/>
      <c r="D744" s="48"/>
      <c r="E744" s="48"/>
      <c r="F744" s="48"/>
      <c r="G744" s="75"/>
      <c r="H744" s="48"/>
      <c r="I744" s="48"/>
      <c r="J744" s="48"/>
      <c r="K744" s="48"/>
      <c r="L744" s="48"/>
      <c r="M744" s="48"/>
      <c r="N744" s="48"/>
      <c r="O744" s="48"/>
      <c r="P744" s="48"/>
      <c r="Q744" s="48"/>
      <c r="R744" s="48"/>
      <c r="S744" s="48"/>
      <c r="T744" s="48"/>
      <c r="U744" s="48"/>
      <c r="V744" s="48"/>
      <c r="W744" s="48"/>
      <c r="X744" s="48"/>
      <c r="Y744" s="48"/>
      <c r="Z744" s="48"/>
      <c r="AA744" s="48"/>
      <c r="AB744" s="48"/>
      <c r="AC744" s="48"/>
      <c r="AD744" s="48"/>
      <c r="AE744" s="48"/>
      <c r="AF744" s="48"/>
      <c r="AG744" s="48"/>
      <c r="AH744" s="48"/>
      <c r="AI744" s="48"/>
      <c r="AJ744" s="48"/>
      <c r="AK744" s="48"/>
      <c r="AL744" s="48"/>
      <c r="AM744" s="48"/>
    </row>
    <row r="745" spans="1:39" ht="15.75" customHeight="1" x14ac:dyDescent="0.2">
      <c r="A745" s="48"/>
      <c r="B745" s="48"/>
      <c r="C745" s="48"/>
      <c r="D745" s="48"/>
      <c r="E745" s="48"/>
      <c r="F745" s="48"/>
      <c r="G745" s="75"/>
      <c r="H745" s="48"/>
      <c r="I745" s="48"/>
      <c r="J745" s="48"/>
      <c r="K745" s="48"/>
      <c r="L745" s="48"/>
      <c r="M745" s="48"/>
      <c r="N745" s="48"/>
      <c r="O745" s="48"/>
      <c r="P745" s="48"/>
      <c r="Q745" s="48"/>
      <c r="R745" s="48"/>
      <c r="S745" s="48"/>
      <c r="T745" s="48"/>
      <c r="U745" s="48"/>
      <c r="V745" s="48"/>
      <c r="W745" s="48"/>
      <c r="X745" s="48"/>
      <c r="Y745" s="48"/>
      <c r="Z745" s="48"/>
      <c r="AA745" s="48"/>
      <c r="AB745" s="48"/>
      <c r="AC745" s="48"/>
      <c r="AD745" s="48"/>
      <c r="AE745" s="48"/>
      <c r="AF745" s="48"/>
      <c r="AG745" s="48"/>
      <c r="AH745" s="48"/>
      <c r="AI745" s="48"/>
      <c r="AJ745" s="48"/>
      <c r="AK745" s="48"/>
      <c r="AL745" s="48"/>
      <c r="AM745" s="48"/>
    </row>
    <row r="746" spans="1:39" ht="15.75" customHeight="1" x14ac:dyDescent="0.2">
      <c r="A746" s="48"/>
      <c r="B746" s="48"/>
      <c r="C746" s="48"/>
      <c r="D746" s="48"/>
      <c r="E746" s="48"/>
      <c r="F746" s="48"/>
      <c r="G746" s="75"/>
      <c r="H746" s="48"/>
      <c r="I746" s="48"/>
      <c r="J746" s="48"/>
      <c r="K746" s="48"/>
      <c r="L746" s="48"/>
      <c r="M746" s="48"/>
      <c r="N746" s="48"/>
      <c r="O746" s="48"/>
      <c r="P746" s="48"/>
      <c r="Q746" s="48"/>
      <c r="R746" s="48"/>
      <c r="S746" s="48"/>
      <c r="T746" s="48"/>
      <c r="U746" s="48"/>
      <c r="V746" s="48"/>
      <c r="W746" s="48"/>
      <c r="X746" s="48"/>
      <c r="Y746" s="48"/>
      <c r="Z746" s="48"/>
      <c r="AA746" s="48"/>
      <c r="AB746" s="48"/>
      <c r="AC746" s="48"/>
      <c r="AD746" s="48"/>
      <c r="AE746" s="48"/>
      <c r="AF746" s="48"/>
      <c r="AG746" s="48"/>
      <c r="AH746" s="48"/>
      <c r="AI746" s="48"/>
      <c r="AJ746" s="48"/>
      <c r="AK746" s="48"/>
      <c r="AL746" s="48"/>
      <c r="AM746" s="48"/>
    </row>
    <row r="747" spans="1:39" ht="15.75" customHeight="1" x14ac:dyDescent="0.2">
      <c r="A747" s="48"/>
      <c r="B747" s="48"/>
      <c r="C747" s="48"/>
      <c r="D747" s="48"/>
      <c r="E747" s="48"/>
      <c r="F747" s="48"/>
      <c r="G747" s="75"/>
      <c r="H747" s="48"/>
      <c r="I747" s="48"/>
      <c r="J747" s="48"/>
      <c r="K747" s="48"/>
      <c r="L747" s="48"/>
      <c r="M747" s="48"/>
      <c r="N747" s="48"/>
      <c r="O747" s="48"/>
      <c r="P747" s="48"/>
      <c r="Q747" s="48"/>
      <c r="R747" s="48"/>
      <c r="S747" s="48"/>
      <c r="T747" s="48"/>
      <c r="U747" s="48"/>
      <c r="V747" s="48"/>
      <c r="W747" s="48"/>
      <c r="X747" s="48"/>
      <c r="Y747" s="48"/>
      <c r="Z747" s="48"/>
      <c r="AA747" s="48"/>
      <c r="AB747" s="48"/>
      <c r="AC747" s="48"/>
      <c r="AD747" s="48"/>
      <c r="AE747" s="48"/>
      <c r="AF747" s="48"/>
      <c r="AG747" s="48"/>
      <c r="AH747" s="48"/>
      <c r="AI747" s="48"/>
      <c r="AJ747" s="48"/>
      <c r="AK747" s="48"/>
      <c r="AL747" s="48"/>
      <c r="AM747" s="48"/>
    </row>
    <row r="748" spans="1:39" ht="15.75" customHeight="1" x14ac:dyDescent="0.2">
      <c r="A748" s="48"/>
      <c r="B748" s="48"/>
      <c r="C748" s="48"/>
      <c r="D748" s="48"/>
      <c r="E748" s="48"/>
      <c r="F748" s="48"/>
      <c r="G748" s="75"/>
      <c r="H748" s="48"/>
      <c r="I748" s="48"/>
      <c r="J748" s="48"/>
      <c r="K748" s="48"/>
      <c r="L748" s="48"/>
      <c r="M748" s="48"/>
      <c r="N748" s="48"/>
      <c r="O748" s="48"/>
      <c r="P748" s="48"/>
      <c r="Q748" s="48"/>
      <c r="R748" s="48"/>
      <c r="S748" s="48"/>
      <c r="T748" s="48"/>
      <c r="U748" s="48"/>
      <c r="V748" s="48"/>
      <c r="W748" s="48"/>
      <c r="X748" s="48"/>
      <c r="Y748" s="48"/>
      <c r="Z748" s="48"/>
      <c r="AA748" s="48"/>
      <c r="AB748" s="48"/>
      <c r="AC748" s="48"/>
      <c r="AD748" s="48"/>
      <c r="AE748" s="48"/>
      <c r="AF748" s="48"/>
      <c r="AG748" s="48"/>
      <c r="AH748" s="48"/>
      <c r="AI748" s="48"/>
      <c r="AJ748" s="48"/>
      <c r="AK748" s="48"/>
      <c r="AL748" s="48"/>
      <c r="AM748" s="48"/>
    </row>
    <row r="749" spans="1:39" ht="15.75" customHeight="1" x14ac:dyDescent="0.2">
      <c r="A749" s="48"/>
      <c r="B749" s="48"/>
      <c r="C749" s="48"/>
      <c r="D749" s="48"/>
      <c r="E749" s="48"/>
      <c r="F749" s="48"/>
      <c r="G749" s="75"/>
      <c r="H749" s="48"/>
      <c r="I749" s="48"/>
      <c r="J749" s="48"/>
      <c r="K749" s="48"/>
      <c r="L749" s="48"/>
      <c r="M749" s="48"/>
      <c r="N749" s="48"/>
      <c r="O749" s="48"/>
      <c r="P749" s="48"/>
      <c r="Q749" s="48"/>
      <c r="R749" s="48"/>
      <c r="S749" s="48"/>
      <c r="T749" s="48"/>
      <c r="U749" s="48"/>
      <c r="V749" s="48"/>
      <c r="W749" s="48"/>
      <c r="X749" s="48"/>
      <c r="Y749" s="48"/>
      <c r="Z749" s="48"/>
      <c r="AA749" s="48"/>
      <c r="AB749" s="48"/>
      <c r="AC749" s="48"/>
      <c r="AD749" s="48"/>
      <c r="AE749" s="48"/>
      <c r="AF749" s="48"/>
      <c r="AG749" s="48"/>
      <c r="AH749" s="48"/>
      <c r="AI749" s="48"/>
      <c r="AJ749" s="48"/>
      <c r="AK749" s="48"/>
      <c r="AL749" s="48"/>
      <c r="AM749" s="48"/>
    </row>
    <row r="750" spans="1:39" ht="15.75" customHeight="1" x14ac:dyDescent="0.2">
      <c r="A750" s="48"/>
      <c r="B750" s="48"/>
      <c r="C750" s="48"/>
      <c r="D750" s="48"/>
      <c r="E750" s="48"/>
      <c r="F750" s="48"/>
      <c r="G750" s="75"/>
      <c r="H750" s="48"/>
      <c r="I750" s="48"/>
      <c r="J750" s="48"/>
      <c r="K750" s="48"/>
      <c r="L750" s="48"/>
      <c r="M750" s="48"/>
      <c r="N750" s="48"/>
      <c r="O750" s="48"/>
      <c r="P750" s="48"/>
      <c r="Q750" s="48"/>
      <c r="R750" s="48"/>
      <c r="S750" s="48"/>
      <c r="T750" s="48"/>
      <c r="U750" s="48"/>
      <c r="V750" s="48"/>
      <c r="W750" s="48"/>
      <c r="X750" s="48"/>
      <c r="Y750" s="48"/>
      <c r="Z750" s="48"/>
      <c r="AA750" s="48"/>
      <c r="AB750" s="48"/>
      <c r="AC750" s="48"/>
      <c r="AD750" s="48"/>
      <c r="AE750" s="48"/>
      <c r="AF750" s="48"/>
      <c r="AG750" s="48"/>
      <c r="AH750" s="48"/>
      <c r="AI750" s="48"/>
      <c r="AJ750" s="48"/>
      <c r="AK750" s="48"/>
      <c r="AL750" s="48"/>
      <c r="AM750" s="48"/>
    </row>
    <row r="751" spans="1:39" ht="15.75" customHeight="1" x14ac:dyDescent="0.2">
      <c r="A751" s="48"/>
      <c r="B751" s="48"/>
      <c r="C751" s="48"/>
      <c r="D751" s="48"/>
      <c r="E751" s="48"/>
      <c r="F751" s="48"/>
      <c r="G751" s="75"/>
      <c r="H751" s="48"/>
      <c r="I751" s="48"/>
      <c r="J751" s="48"/>
      <c r="K751" s="48"/>
      <c r="L751" s="48"/>
      <c r="M751" s="48"/>
      <c r="N751" s="48"/>
      <c r="O751" s="48"/>
      <c r="P751" s="48"/>
      <c r="Q751" s="48"/>
      <c r="R751" s="48"/>
      <c r="S751" s="48"/>
      <c r="T751" s="48"/>
      <c r="U751" s="48"/>
      <c r="V751" s="48"/>
      <c r="W751" s="48"/>
      <c r="X751" s="48"/>
      <c r="Y751" s="48"/>
      <c r="Z751" s="48"/>
      <c r="AA751" s="48"/>
      <c r="AB751" s="48"/>
      <c r="AC751" s="48"/>
      <c r="AD751" s="48"/>
      <c r="AE751" s="48"/>
      <c r="AF751" s="48"/>
      <c r="AG751" s="48"/>
      <c r="AH751" s="48"/>
      <c r="AI751" s="48"/>
      <c r="AJ751" s="48"/>
      <c r="AK751" s="48"/>
      <c r="AL751" s="48"/>
      <c r="AM751" s="48"/>
    </row>
    <row r="752" spans="1:39" ht="15.75" customHeight="1" x14ac:dyDescent="0.2">
      <c r="A752" s="48"/>
      <c r="B752" s="48"/>
      <c r="C752" s="48"/>
      <c r="D752" s="48"/>
      <c r="E752" s="48"/>
      <c r="F752" s="48"/>
      <c r="G752" s="75"/>
      <c r="H752" s="48"/>
      <c r="I752" s="48"/>
      <c r="J752" s="48"/>
      <c r="K752" s="48"/>
      <c r="L752" s="48"/>
      <c r="M752" s="48"/>
      <c r="N752" s="48"/>
      <c r="O752" s="48"/>
      <c r="P752" s="48"/>
      <c r="Q752" s="48"/>
      <c r="R752" s="48"/>
      <c r="S752" s="48"/>
      <c r="T752" s="48"/>
      <c r="U752" s="48"/>
      <c r="V752" s="48"/>
      <c r="W752" s="48"/>
      <c r="X752" s="48"/>
      <c r="Y752" s="48"/>
      <c r="Z752" s="48"/>
      <c r="AA752" s="48"/>
      <c r="AB752" s="48"/>
      <c r="AC752" s="48"/>
      <c r="AD752" s="48"/>
      <c r="AE752" s="48"/>
      <c r="AF752" s="48"/>
      <c r="AG752" s="48"/>
      <c r="AH752" s="48"/>
      <c r="AI752" s="48"/>
      <c r="AJ752" s="48"/>
      <c r="AK752" s="48"/>
      <c r="AL752" s="48"/>
      <c r="AM752" s="48"/>
    </row>
    <row r="753" spans="1:39" ht="15.75" customHeight="1" x14ac:dyDescent="0.2">
      <c r="A753" s="48"/>
      <c r="B753" s="48"/>
      <c r="C753" s="48"/>
      <c r="D753" s="48"/>
      <c r="E753" s="48"/>
      <c r="F753" s="48"/>
      <c r="G753" s="75"/>
      <c r="H753" s="48"/>
      <c r="I753" s="48"/>
      <c r="J753" s="48"/>
      <c r="K753" s="48"/>
      <c r="L753" s="48"/>
      <c r="M753" s="48"/>
      <c r="N753" s="48"/>
      <c r="O753" s="48"/>
      <c r="P753" s="48"/>
      <c r="Q753" s="48"/>
      <c r="R753" s="48"/>
      <c r="S753" s="48"/>
      <c r="T753" s="48"/>
      <c r="U753" s="48"/>
      <c r="V753" s="48"/>
      <c r="W753" s="48"/>
      <c r="X753" s="48"/>
      <c r="Y753" s="48"/>
      <c r="Z753" s="48"/>
      <c r="AA753" s="48"/>
      <c r="AB753" s="48"/>
      <c r="AC753" s="48"/>
      <c r="AD753" s="48"/>
      <c r="AE753" s="48"/>
      <c r="AF753" s="48"/>
      <c r="AG753" s="48"/>
      <c r="AH753" s="48"/>
      <c r="AI753" s="48"/>
      <c r="AJ753" s="48"/>
      <c r="AK753" s="48"/>
      <c r="AL753" s="48"/>
      <c r="AM753" s="48"/>
    </row>
    <row r="754" spans="1:39" ht="15.75" customHeight="1" x14ac:dyDescent="0.2">
      <c r="A754" s="48"/>
      <c r="B754" s="48"/>
      <c r="C754" s="48"/>
      <c r="D754" s="48"/>
      <c r="E754" s="48"/>
      <c r="F754" s="48"/>
      <c r="G754" s="75"/>
      <c r="H754" s="48"/>
      <c r="I754" s="48"/>
      <c r="J754" s="48"/>
      <c r="K754" s="48"/>
      <c r="L754" s="48"/>
      <c r="M754" s="48"/>
      <c r="N754" s="48"/>
      <c r="O754" s="48"/>
      <c r="P754" s="48"/>
      <c r="Q754" s="48"/>
      <c r="R754" s="48"/>
      <c r="S754" s="48"/>
      <c r="T754" s="48"/>
      <c r="U754" s="48"/>
      <c r="V754" s="48"/>
      <c r="W754" s="48"/>
      <c r="X754" s="48"/>
      <c r="Y754" s="48"/>
      <c r="Z754" s="48"/>
      <c r="AA754" s="48"/>
      <c r="AB754" s="48"/>
      <c r="AC754" s="48"/>
      <c r="AD754" s="48"/>
      <c r="AE754" s="48"/>
      <c r="AF754" s="48"/>
      <c r="AG754" s="48"/>
      <c r="AH754" s="48"/>
      <c r="AI754" s="48"/>
      <c r="AJ754" s="48"/>
      <c r="AK754" s="48"/>
      <c r="AL754" s="48"/>
      <c r="AM754" s="48"/>
    </row>
    <row r="755" spans="1:39" ht="15.75" customHeight="1" x14ac:dyDescent="0.2">
      <c r="A755" s="48"/>
      <c r="B755" s="48"/>
      <c r="C755" s="48"/>
      <c r="D755" s="48"/>
      <c r="E755" s="48"/>
      <c r="F755" s="48"/>
      <c r="G755" s="75"/>
      <c r="H755" s="48"/>
      <c r="I755" s="48"/>
      <c r="J755" s="48"/>
      <c r="K755" s="48"/>
      <c r="L755" s="48"/>
      <c r="M755" s="48"/>
      <c r="N755" s="48"/>
      <c r="O755" s="48"/>
      <c r="P755" s="48"/>
      <c r="Q755" s="48"/>
      <c r="R755" s="48"/>
      <c r="S755" s="48"/>
      <c r="T755" s="48"/>
      <c r="U755" s="48"/>
      <c r="V755" s="48"/>
      <c r="W755" s="48"/>
      <c r="X755" s="48"/>
      <c r="Y755" s="48"/>
      <c r="Z755" s="48"/>
      <c r="AA755" s="48"/>
      <c r="AB755" s="48"/>
      <c r="AC755" s="48"/>
      <c r="AD755" s="48"/>
      <c r="AE755" s="48"/>
      <c r="AF755" s="48"/>
      <c r="AG755" s="48"/>
      <c r="AH755" s="48"/>
      <c r="AI755" s="48"/>
      <c r="AJ755" s="48"/>
      <c r="AK755" s="48"/>
      <c r="AL755" s="48"/>
      <c r="AM755" s="48"/>
    </row>
    <row r="756" spans="1:39" ht="15.75" customHeight="1" x14ac:dyDescent="0.2">
      <c r="A756" s="48"/>
      <c r="B756" s="48"/>
      <c r="C756" s="48"/>
      <c r="D756" s="48"/>
      <c r="E756" s="48"/>
      <c r="F756" s="48"/>
      <c r="G756" s="75"/>
      <c r="H756" s="48"/>
      <c r="I756" s="48"/>
      <c r="J756" s="48"/>
      <c r="K756" s="48"/>
      <c r="L756" s="48"/>
      <c r="M756" s="48"/>
      <c r="N756" s="48"/>
      <c r="O756" s="48"/>
      <c r="P756" s="48"/>
      <c r="Q756" s="48"/>
      <c r="R756" s="48"/>
      <c r="S756" s="48"/>
      <c r="T756" s="48"/>
      <c r="U756" s="48"/>
      <c r="V756" s="48"/>
      <c r="W756" s="48"/>
      <c r="X756" s="48"/>
      <c r="Y756" s="48"/>
      <c r="Z756" s="48"/>
      <c r="AA756" s="48"/>
      <c r="AB756" s="48"/>
      <c r="AC756" s="48"/>
      <c r="AD756" s="48"/>
      <c r="AE756" s="48"/>
      <c r="AF756" s="48"/>
      <c r="AG756" s="48"/>
      <c r="AH756" s="48"/>
      <c r="AI756" s="48"/>
      <c r="AJ756" s="48"/>
      <c r="AK756" s="48"/>
      <c r="AL756" s="48"/>
      <c r="AM756" s="48"/>
    </row>
    <row r="757" spans="1:39" ht="15.75" customHeight="1" x14ac:dyDescent="0.2">
      <c r="A757" s="48"/>
      <c r="B757" s="48"/>
      <c r="C757" s="48"/>
      <c r="D757" s="48"/>
      <c r="E757" s="48"/>
      <c r="F757" s="48"/>
      <c r="G757" s="75"/>
      <c r="H757" s="48"/>
      <c r="I757" s="48"/>
      <c r="J757" s="48"/>
      <c r="K757" s="48"/>
      <c r="L757" s="48"/>
      <c r="M757" s="48"/>
      <c r="N757" s="48"/>
      <c r="O757" s="48"/>
      <c r="P757" s="48"/>
      <c r="Q757" s="48"/>
      <c r="R757" s="48"/>
      <c r="S757" s="48"/>
      <c r="T757" s="48"/>
      <c r="U757" s="48"/>
      <c r="V757" s="48"/>
      <c r="W757" s="48"/>
      <c r="X757" s="48"/>
      <c r="Y757" s="48"/>
      <c r="Z757" s="48"/>
      <c r="AA757" s="48"/>
      <c r="AB757" s="48"/>
      <c r="AC757" s="48"/>
      <c r="AD757" s="48"/>
      <c r="AE757" s="48"/>
      <c r="AF757" s="48"/>
      <c r="AG757" s="48"/>
      <c r="AH757" s="48"/>
      <c r="AI757" s="48"/>
      <c r="AJ757" s="48"/>
      <c r="AK757" s="48"/>
      <c r="AL757" s="48"/>
      <c r="AM757" s="48"/>
    </row>
    <row r="758" spans="1:39" ht="15.75" customHeight="1" x14ac:dyDescent="0.2">
      <c r="A758" s="48"/>
      <c r="B758" s="48"/>
      <c r="C758" s="48"/>
      <c r="D758" s="48"/>
      <c r="E758" s="48"/>
      <c r="F758" s="48"/>
      <c r="G758" s="75"/>
      <c r="H758" s="48"/>
      <c r="I758" s="48"/>
      <c r="J758" s="48"/>
      <c r="K758" s="48"/>
      <c r="L758" s="48"/>
      <c r="M758" s="48"/>
      <c r="N758" s="48"/>
      <c r="O758" s="48"/>
      <c r="P758" s="48"/>
      <c r="Q758" s="48"/>
      <c r="R758" s="48"/>
      <c r="S758" s="48"/>
      <c r="T758" s="48"/>
      <c r="U758" s="48"/>
      <c r="V758" s="48"/>
      <c r="W758" s="48"/>
      <c r="X758" s="48"/>
      <c r="Y758" s="48"/>
      <c r="Z758" s="48"/>
      <c r="AA758" s="48"/>
      <c r="AB758" s="48"/>
      <c r="AC758" s="48"/>
      <c r="AD758" s="48"/>
      <c r="AE758" s="48"/>
      <c r="AF758" s="48"/>
      <c r="AG758" s="48"/>
      <c r="AH758" s="48"/>
      <c r="AI758" s="48"/>
      <c r="AJ758" s="48"/>
      <c r="AK758" s="48"/>
      <c r="AL758" s="48"/>
      <c r="AM758" s="48"/>
    </row>
    <row r="759" spans="1:39" ht="15.75" customHeight="1" x14ac:dyDescent="0.2">
      <c r="A759" s="48"/>
      <c r="B759" s="48"/>
      <c r="C759" s="48"/>
      <c r="D759" s="48"/>
      <c r="E759" s="48"/>
      <c r="F759" s="48"/>
      <c r="G759" s="75"/>
      <c r="H759" s="48"/>
      <c r="I759" s="48"/>
      <c r="J759" s="48"/>
      <c r="K759" s="48"/>
      <c r="L759" s="48"/>
      <c r="M759" s="48"/>
      <c r="N759" s="48"/>
      <c r="O759" s="48"/>
      <c r="P759" s="48"/>
      <c r="Q759" s="48"/>
      <c r="R759" s="48"/>
      <c r="S759" s="48"/>
      <c r="T759" s="48"/>
      <c r="U759" s="48"/>
      <c r="V759" s="48"/>
      <c r="W759" s="48"/>
      <c r="X759" s="48"/>
      <c r="Y759" s="48"/>
      <c r="Z759" s="48"/>
      <c r="AA759" s="48"/>
      <c r="AB759" s="48"/>
      <c r="AC759" s="48"/>
      <c r="AD759" s="48"/>
      <c r="AE759" s="48"/>
      <c r="AF759" s="48"/>
      <c r="AG759" s="48"/>
      <c r="AH759" s="48"/>
      <c r="AI759" s="48"/>
      <c r="AJ759" s="48"/>
      <c r="AK759" s="48"/>
      <c r="AL759" s="48"/>
      <c r="AM759" s="48"/>
    </row>
    <row r="760" spans="1:39" ht="15.75" customHeight="1" x14ac:dyDescent="0.2">
      <c r="A760" s="48"/>
      <c r="B760" s="48"/>
      <c r="C760" s="48"/>
      <c r="D760" s="48"/>
      <c r="E760" s="48"/>
      <c r="F760" s="48"/>
      <c r="G760" s="75"/>
      <c r="H760" s="48"/>
      <c r="I760" s="48"/>
      <c r="J760" s="48"/>
      <c r="K760" s="48"/>
      <c r="L760" s="48"/>
      <c r="M760" s="48"/>
      <c r="N760" s="48"/>
      <c r="O760" s="48"/>
      <c r="P760" s="48"/>
      <c r="Q760" s="48"/>
      <c r="R760" s="48"/>
      <c r="S760" s="48"/>
      <c r="T760" s="48"/>
      <c r="U760" s="48"/>
      <c r="V760" s="48"/>
      <c r="W760" s="48"/>
      <c r="X760" s="48"/>
      <c r="Y760" s="48"/>
      <c r="Z760" s="48"/>
      <c r="AA760" s="48"/>
      <c r="AB760" s="48"/>
      <c r="AC760" s="48"/>
      <c r="AD760" s="48"/>
      <c r="AE760" s="48"/>
      <c r="AF760" s="48"/>
      <c r="AG760" s="48"/>
      <c r="AH760" s="48"/>
      <c r="AI760" s="48"/>
      <c r="AJ760" s="48"/>
      <c r="AK760" s="48"/>
      <c r="AL760" s="48"/>
      <c r="AM760" s="48"/>
    </row>
    <row r="761" spans="1:39" ht="15.75" customHeight="1" x14ac:dyDescent="0.2">
      <c r="A761" s="48"/>
      <c r="B761" s="48"/>
      <c r="C761" s="48"/>
      <c r="D761" s="48"/>
      <c r="E761" s="48"/>
      <c r="F761" s="48"/>
      <c r="G761" s="75"/>
      <c r="H761" s="48"/>
      <c r="I761" s="48"/>
      <c r="J761" s="48"/>
      <c r="K761" s="48"/>
      <c r="L761" s="48"/>
      <c r="M761" s="48"/>
      <c r="N761" s="48"/>
      <c r="O761" s="48"/>
      <c r="P761" s="48"/>
      <c r="Q761" s="48"/>
      <c r="R761" s="48"/>
      <c r="S761" s="48"/>
      <c r="T761" s="48"/>
      <c r="U761" s="48"/>
      <c r="V761" s="48"/>
      <c r="W761" s="48"/>
      <c r="X761" s="48"/>
      <c r="Y761" s="48"/>
      <c r="Z761" s="48"/>
      <c r="AA761" s="48"/>
      <c r="AB761" s="48"/>
      <c r="AC761" s="48"/>
      <c r="AD761" s="48"/>
      <c r="AE761" s="48"/>
      <c r="AF761" s="48"/>
      <c r="AG761" s="48"/>
      <c r="AH761" s="48"/>
      <c r="AI761" s="48"/>
      <c r="AJ761" s="48"/>
      <c r="AK761" s="48"/>
      <c r="AL761" s="48"/>
      <c r="AM761" s="48"/>
    </row>
    <row r="762" spans="1:39" ht="15.75" customHeight="1" x14ac:dyDescent="0.2">
      <c r="A762" s="48"/>
      <c r="B762" s="48"/>
      <c r="C762" s="48"/>
      <c r="D762" s="48"/>
      <c r="E762" s="48"/>
      <c r="F762" s="48"/>
      <c r="G762" s="75"/>
      <c r="H762" s="48"/>
      <c r="I762" s="48"/>
      <c r="J762" s="48"/>
      <c r="K762" s="48"/>
      <c r="L762" s="48"/>
      <c r="M762" s="48"/>
      <c r="N762" s="48"/>
      <c r="O762" s="48"/>
      <c r="P762" s="48"/>
      <c r="Q762" s="48"/>
      <c r="R762" s="48"/>
      <c r="S762" s="48"/>
      <c r="T762" s="48"/>
      <c r="U762" s="48"/>
      <c r="V762" s="48"/>
      <c r="W762" s="48"/>
      <c r="X762" s="48"/>
      <c r="Y762" s="48"/>
      <c r="Z762" s="48"/>
      <c r="AA762" s="48"/>
      <c r="AB762" s="48"/>
      <c r="AC762" s="48"/>
      <c r="AD762" s="48"/>
      <c r="AE762" s="48"/>
      <c r="AF762" s="48"/>
      <c r="AG762" s="48"/>
      <c r="AH762" s="48"/>
      <c r="AI762" s="48"/>
      <c r="AJ762" s="48"/>
      <c r="AK762" s="48"/>
      <c r="AL762" s="48"/>
      <c r="AM762" s="48"/>
    </row>
    <row r="763" spans="1:39" ht="15.75" customHeight="1" x14ac:dyDescent="0.2">
      <c r="A763" s="48"/>
      <c r="B763" s="48"/>
      <c r="C763" s="48"/>
      <c r="D763" s="48"/>
      <c r="E763" s="48"/>
      <c r="F763" s="48"/>
      <c r="G763" s="75"/>
      <c r="H763" s="48"/>
      <c r="I763" s="48"/>
      <c r="J763" s="48"/>
      <c r="K763" s="48"/>
      <c r="L763" s="48"/>
      <c r="M763" s="48"/>
      <c r="N763" s="48"/>
      <c r="O763" s="48"/>
      <c r="P763" s="48"/>
      <c r="Q763" s="48"/>
      <c r="R763" s="48"/>
      <c r="S763" s="48"/>
      <c r="T763" s="48"/>
      <c r="U763" s="48"/>
      <c r="V763" s="48"/>
      <c r="W763" s="48"/>
      <c r="X763" s="48"/>
      <c r="Y763" s="48"/>
      <c r="Z763" s="48"/>
      <c r="AA763" s="48"/>
      <c r="AB763" s="48"/>
      <c r="AC763" s="48"/>
      <c r="AD763" s="48"/>
      <c r="AE763" s="48"/>
      <c r="AF763" s="48"/>
      <c r="AG763" s="48"/>
      <c r="AH763" s="48"/>
      <c r="AI763" s="48"/>
      <c r="AJ763" s="48"/>
      <c r="AK763" s="48"/>
      <c r="AL763" s="48"/>
      <c r="AM763" s="48"/>
    </row>
    <row r="764" spans="1:39" ht="15.75" customHeight="1" x14ac:dyDescent="0.2">
      <c r="A764" s="48"/>
      <c r="B764" s="48"/>
      <c r="C764" s="48"/>
      <c r="D764" s="48"/>
      <c r="E764" s="48"/>
      <c r="F764" s="48"/>
      <c r="G764" s="75"/>
      <c r="H764" s="48"/>
      <c r="I764" s="48"/>
      <c r="J764" s="48"/>
      <c r="K764" s="48"/>
      <c r="L764" s="48"/>
      <c r="M764" s="48"/>
      <c r="N764" s="48"/>
      <c r="O764" s="48"/>
      <c r="P764" s="48"/>
      <c r="Q764" s="48"/>
      <c r="R764" s="48"/>
      <c r="S764" s="48"/>
      <c r="T764" s="48"/>
      <c r="U764" s="48"/>
      <c r="V764" s="48"/>
      <c r="W764" s="48"/>
      <c r="X764" s="48"/>
      <c r="Y764" s="48"/>
      <c r="Z764" s="48"/>
      <c r="AA764" s="48"/>
      <c r="AB764" s="48"/>
      <c r="AC764" s="48"/>
      <c r="AD764" s="48"/>
      <c r="AE764" s="48"/>
      <c r="AF764" s="48"/>
      <c r="AG764" s="48"/>
      <c r="AH764" s="48"/>
      <c r="AI764" s="48"/>
      <c r="AJ764" s="48"/>
      <c r="AK764" s="48"/>
      <c r="AL764" s="48"/>
      <c r="AM764" s="48"/>
    </row>
  </sheetData>
  <pageMargins left="0.7" right="0.7" top="0.75" bottom="0.75" header="0" footer="0"/>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H1000"/>
  <sheetViews>
    <sheetView workbookViewId="0"/>
  </sheetViews>
  <sheetFormatPr baseColWidth="10" defaultColWidth="12.625" defaultRowHeight="15" customHeight="1" x14ac:dyDescent="0.2"/>
  <cols>
    <col min="1" max="1" width="48.375" customWidth="1"/>
    <col min="2" max="2" width="113.5" customWidth="1"/>
    <col min="3" max="6" width="12.625" customWidth="1"/>
  </cols>
  <sheetData>
    <row r="1" spans="1:8" x14ac:dyDescent="0.25">
      <c r="A1" s="17" t="s">
        <v>2</v>
      </c>
      <c r="B1" s="17" t="s">
        <v>5</v>
      </c>
      <c r="C1" s="17" t="s">
        <v>832</v>
      </c>
      <c r="D1" s="17" t="s">
        <v>1020</v>
      </c>
      <c r="E1" s="17" t="s">
        <v>1021</v>
      </c>
      <c r="F1" s="17" t="s">
        <v>1022</v>
      </c>
      <c r="G1" s="17" t="s">
        <v>1024</v>
      </c>
      <c r="H1" s="17" t="s">
        <v>1025</v>
      </c>
    </row>
    <row r="2" spans="1:8" ht="15" customHeight="1" x14ac:dyDescent="0.2">
      <c r="A2" s="18" t="s">
        <v>45</v>
      </c>
      <c r="B2" s="18" t="s">
        <v>230</v>
      </c>
      <c r="C2" s="19">
        <v>1</v>
      </c>
      <c r="D2" s="1"/>
      <c r="E2" s="19">
        <v>2</v>
      </c>
      <c r="F2" s="1"/>
      <c r="G2" s="19">
        <v>1</v>
      </c>
      <c r="H2" s="18" t="s">
        <v>1028</v>
      </c>
    </row>
    <row r="3" spans="1:8" ht="15" customHeight="1" x14ac:dyDescent="0.2">
      <c r="A3" s="18" t="s">
        <v>45</v>
      </c>
      <c r="B3" s="18" t="s">
        <v>249</v>
      </c>
      <c r="C3" s="19">
        <v>0</v>
      </c>
      <c r="D3" s="1"/>
      <c r="E3" s="19" t="s">
        <v>1030</v>
      </c>
      <c r="F3" s="1"/>
      <c r="G3" s="19">
        <v>1</v>
      </c>
      <c r="H3" s="18" t="s">
        <v>1028</v>
      </c>
    </row>
    <row r="4" spans="1:8" ht="15" customHeight="1" x14ac:dyDescent="0.2">
      <c r="A4" s="18" t="s">
        <v>45</v>
      </c>
      <c r="B4" s="18" t="s">
        <v>70</v>
      </c>
      <c r="C4" s="19">
        <v>1</v>
      </c>
      <c r="D4" s="1"/>
      <c r="E4" s="19">
        <v>2</v>
      </c>
      <c r="F4" s="1"/>
      <c r="G4" s="19">
        <v>1</v>
      </c>
      <c r="H4" s="18" t="s">
        <v>1028</v>
      </c>
    </row>
    <row r="5" spans="1:8" ht="15" customHeight="1" x14ac:dyDescent="0.2">
      <c r="A5" s="18" t="s">
        <v>45</v>
      </c>
      <c r="B5" s="18" t="s">
        <v>111</v>
      </c>
      <c r="C5" s="19">
        <v>2</v>
      </c>
      <c r="D5" s="19">
        <v>1</v>
      </c>
      <c r="E5" s="19">
        <v>1</v>
      </c>
      <c r="F5" s="1"/>
      <c r="G5" s="19">
        <v>1</v>
      </c>
      <c r="H5" s="1"/>
    </row>
    <row r="6" spans="1:8" ht="15" customHeight="1" x14ac:dyDescent="0.2">
      <c r="A6" s="18" t="s">
        <v>45</v>
      </c>
      <c r="B6" s="18" t="s">
        <v>149</v>
      </c>
      <c r="C6" s="19">
        <v>6</v>
      </c>
      <c r="D6" s="19">
        <v>1</v>
      </c>
      <c r="E6" s="19">
        <v>1</v>
      </c>
      <c r="F6" s="1"/>
      <c r="G6" s="19">
        <v>1</v>
      </c>
      <c r="H6" s="1"/>
    </row>
    <row r="7" spans="1:8" ht="15" customHeight="1" x14ac:dyDescent="0.2">
      <c r="A7" s="18" t="s">
        <v>45</v>
      </c>
      <c r="B7" s="18" t="s">
        <v>189</v>
      </c>
      <c r="C7" s="19">
        <v>4</v>
      </c>
      <c r="D7" s="19">
        <v>1</v>
      </c>
      <c r="E7" s="19">
        <v>1</v>
      </c>
      <c r="F7" s="1"/>
      <c r="G7" s="19">
        <v>1</v>
      </c>
      <c r="H7" s="1"/>
    </row>
    <row r="8" spans="1:8" ht="15" customHeight="1" x14ac:dyDescent="0.2">
      <c r="A8" s="18" t="s">
        <v>45</v>
      </c>
      <c r="B8" s="18" t="s">
        <v>258</v>
      </c>
      <c r="C8" s="19">
        <v>5</v>
      </c>
      <c r="D8" s="19">
        <v>1</v>
      </c>
      <c r="E8" s="19">
        <v>1</v>
      </c>
      <c r="F8" s="1"/>
      <c r="G8" s="19">
        <v>1</v>
      </c>
      <c r="H8" s="1"/>
    </row>
    <row r="9" spans="1:8" ht="15" customHeight="1" x14ac:dyDescent="0.2">
      <c r="A9" s="18" t="s">
        <v>45</v>
      </c>
      <c r="B9" s="18" t="s">
        <v>285</v>
      </c>
      <c r="C9" s="19">
        <v>3</v>
      </c>
      <c r="D9" s="19">
        <v>1</v>
      </c>
      <c r="E9" s="19">
        <v>1</v>
      </c>
      <c r="F9" s="1"/>
      <c r="G9" s="19">
        <v>1</v>
      </c>
      <c r="H9" s="1"/>
    </row>
    <row r="10" spans="1:8" ht="15" customHeight="1" x14ac:dyDescent="0.2">
      <c r="A10" s="18" t="s">
        <v>45</v>
      </c>
      <c r="B10" s="18" t="s">
        <v>301</v>
      </c>
      <c r="C10" s="19">
        <v>3</v>
      </c>
      <c r="D10" s="19">
        <v>1</v>
      </c>
      <c r="E10" s="19" t="s">
        <v>1030</v>
      </c>
      <c r="F10" s="1"/>
      <c r="G10" s="19">
        <v>1</v>
      </c>
      <c r="H10" s="1"/>
    </row>
    <row r="11" spans="1:8" ht="15" customHeight="1" x14ac:dyDescent="0.2">
      <c r="A11" s="18" t="s">
        <v>45</v>
      </c>
      <c r="B11" s="18" t="s">
        <v>316</v>
      </c>
      <c r="C11" s="19">
        <v>2</v>
      </c>
      <c r="D11" s="19">
        <v>1</v>
      </c>
      <c r="E11" s="19" t="s">
        <v>1030</v>
      </c>
      <c r="F11" s="1"/>
      <c r="G11" s="19">
        <v>1</v>
      </c>
      <c r="H11" s="1"/>
    </row>
    <row r="12" spans="1:8" ht="15" customHeight="1" x14ac:dyDescent="0.2">
      <c r="A12" s="18" t="s">
        <v>45</v>
      </c>
      <c r="B12" s="18" t="s">
        <v>329</v>
      </c>
      <c r="C12" s="19">
        <v>1</v>
      </c>
      <c r="D12" s="19">
        <v>1</v>
      </c>
      <c r="E12" s="19">
        <v>1</v>
      </c>
      <c r="F12" s="1"/>
      <c r="G12" s="19">
        <v>1</v>
      </c>
      <c r="H12" s="1"/>
    </row>
    <row r="13" spans="1:8" ht="15" customHeight="1" x14ac:dyDescent="0.2">
      <c r="A13" s="18" t="s">
        <v>45</v>
      </c>
      <c r="B13" s="18" t="s">
        <v>344</v>
      </c>
      <c r="C13" s="19">
        <v>1</v>
      </c>
      <c r="D13" s="19">
        <v>1</v>
      </c>
      <c r="E13" s="19">
        <v>1</v>
      </c>
      <c r="F13" s="1"/>
      <c r="G13" s="19">
        <v>1</v>
      </c>
      <c r="H13" s="1"/>
    </row>
    <row r="14" spans="1:8" ht="15" customHeight="1" x14ac:dyDescent="0.2">
      <c r="A14" s="18" t="s">
        <v>45</v>
      </c>
      <c r="B14" s="18" t="s">
        <v>353</v>
      </c>
      <c r="C14" s="19">
        <v>1</v>
      </c>
      <c r="D14" s="19">
        <v>1</v>
      </c>
      <c r="E14" s="19">
        <v>1</v>
      </c>
      <c r="F14" s="1"/>
      <c r="G14" s="19">
        <v>1</v>
      </c>
      <c r="H14" s="1"/>
    </row>
    <row r="15" spans="1:8" ht="15" customHeight="1" x14ac:dyDescent="0.2">
      <c r="A15" s="18" t="s">
        <v>414</v>
      </c>
      <c r="B15" s="18" t="s">
        <v>846</v>
      </c>
      <c r="C15" s="19">
        <v>1</v>
      </c>
      <c r="D15" s="19">
        <v>1</v>
      </c>
      <c r="E15" s="19" t="s">
        <v>1030</v>
      </c>
      <c r="F15" s="1"/>
      <c r="G15" s="19">
        <v>1</v>
      </c>
      <c r="H15" s="1"/>
    </row>
    <row r="16" spans="1:8" ht="15" customHeight="1" x14ac:dyDescent="0.2">
      <c r="A16" s="18" t="s">
        <v>414</v>
      </c>
      <c r="B16" s="18" t="s">
        <v>416</v>
      </c>
      <c r="C16" s="19">
        <v>6</v>
      </c>
      <c r="D16" s="19">
        <v>1</v>
      </c>
      <c r="E16" s="19">
        <v>1</v>
      </c>
      <c r="F16" s="1"/>
      <c r="G16" s="19">
        <v>1</v>
      </c>
      <c r="H16" s="1"/>
    </row>
    <row r="17" spans="1:8" ht="15" customHeight="1" x14ac:dyDescent="0.2">
      <c r="A17" s="18" t="s">
        <v>414</v>
      </c>
      <c r="B17" s="18" t="s">
        <v>455</v>
      </c>
      <c r="C17" s="19">
        <v>17</v>
      </c>
      <c r="D17" s="1"/>
      <c r="E17" s="19">
        <v>1</v>
      </c>
      <c r="F17" s="1"/>
      <c r="G17" s="19">
        <v>1</v>
      </c>
      <c r="H17" s="18" t="s">
        <v>1046</v>
      </c>
    </row>
    <row r="18" spans="1:8" ht="15" customHeight="1" x14ac:dyDescent="0.2">
      <c r="A18" s="18" t="s">
        <v>414</v>
      </c>
      <c r="B18" s="18" t="s">
        <v>526</v>
      </c>
      <c r="C18" s="19">
        <v>3</v>
      </c>
      <c r="D18" s="19">
        <v>1</v>
      </c>
      <c r="E18" s="19" t="s">
        <v>1030</v>
      </c>
      <c r="F18" s="1"/>
      <c r="G18" s="1"/>
      <c r="H18" s="1"/>
    </row>
    <row r="19" spans="1:8" ht="15" customHeight="1" x14ac:dyDescent="0.2">
      <c r="A19" s="18" t="s">
        <v>414</v>
      </c>
      <c r="B19" s="18" t="s">
        <v>545</v>
      </c>
      <c r="C19" s="19">
        <v>11</v>
      </c>
      <c r="D19" s="19">
        <v>1</v>
      </c>
      <c r="E19" s="19"/>
      <c r="F19" s="1"/>
      <c r="G19" s="19">
        <v>1</v>
      </c>
      <c r="H19" s="1"/>
    </row>
    <row r="20" spans="1:8" ht="15" customHeight="1" x14ac:dyDescent="0.2">
      <c r="A20" s="18" t="s">
        <v>414</v>
      </c>
      <c r="B20" s="18" t="s">
        <v>587</v>
      </c>
      <c r="C20" s="19">
        <v>1</v>
      </c>
      <c r="D20" s="19">
        <v>1</v>
      </c>
      <c r="E20" s="19">
        <v>1</v>
      </c>
      <c r="F20" s="1"/>
      <c r="G20" s="1"/>
      <c r="H20" s="1"/>
    </row>
    <row r="21" spans="1:8" ht="15" customHeight="1" x14ac:dyDescent="0.2">
      <c r="A21" s="18" t="s">
        <v>414</v>
      </c>
      <c r="B21" s="18" t="s">
        <v>597</v>
      </c>
      <c r="C21" s="19">
        <v>2</v>
      </c>
      <c r="D21" s="19">
        <v>1</v>
      </c>
      <c r="E21" s="19">
        <v>1</v>
      </c>
      <c r="F21" s="1"/>
      <c r="G21" s="19">
        <v>1</v>
      </c>
      <c r="H21" s="1"/>
    </row>
    <row r="22" spans="1:8" ht="15" customHeight="1" x14ac:dyDescent="0.2">
      <c r="A22" s="18" t="s">
        <v>414</v>
      </c>
      <c r="B22" s="18" t="s">
        <v>610</v>
      </c>
      <c r="C22" s="19">
        <v>1</v>
      </c>
      <c r="D22" s="19">
        <v>1</v>
      </c>
      <c r="E22" s="19">
        <v>1</v>
      </c>
      <c r="F22" s="1"/>
      <c r="G22" s="1"/>
      <c r="H22" s="1"/>
    </row>
    <row r="23" spans="1:8" ht="15" customHeight="1" x14ac:dyDescent="0.2">
      <c r="A23" s="18" t="s">
        <v>414</v>
      </c>
      <c r="B23" s="18" t="s">
        <v>618</v>
      </c>
      <c r="C23" s="19">
        <v>1</v>
      </c>
      <c r="D23" s="19">
        <v>1</v>
      </c>
      <c r="E23" s="19"/>
      <c r="F23" s="1"/>
      <c r="G23" s="1"/>
      <c r="H23" s="1"/>
    </row>
    <row r="24" spans="1:8" ht="15" customHeight="1" x14ac:dyDescent="0.2">
      <c r="A24" s="18" t="s">
        <v>414</v>
      </c>
      <c r="B24" s="18" t="s">
        <v>628</v>
      </c>
      <c r="C24" s="19">
        <v>3</v>
      </c>
      <c r="D24" s="19">
        <v>1</v>
      </c>
      <c r="E24" s="19"/>
      <c r="F24" s="1"/>
      <c r="G24" s="1"/>
      <c r="H24" s="1"/>
    </row>
    <row r="25" spans="1:8" ht="15" customHeight="1" x14ac:dyDescent="0.2">
      <c r="A25" s="18" t="s">
        <v>414</v>
      </c>
      <c r="B25" s="18" t="s">
        <v>647</v>
      </c>
      <c r="C25" s="19">
        <v>5</v>
      </c>
      <c r="D25" s="19">
        <v>1</v>
      </c>
      <c r="E25" s="19"/>
      <c r="F25" s="1"/>
      <c r="G25" s="1"/>
      <c r="H25" s="1"/>
    </row>
    <row r="26" spans="1:8" ht="15" customHeight="1" x14ac:dyDescent="0.2">
      <c r="A26" s="18" t="s">
        <v>414</v>
      </c>
      <c r="B26" s="18" t="s">
        <v>668</v>
      </c>
      <c r="C26" s="19">
        <v>0</v>
      </c>
      <c r="D26" s="1"/>
      <c r="E26" s="19"/>
      <c r="F26" s="1"/>
      <c r="G26" s="1"/>
      <c r="H26" s="18" t="s">
        <v>1059</v>
      </c>
    </row>
    <row r="27" spans="1:8" ht="15" customHeight="1" x14ac:dyDescent="0.2">
      <c r="A27" s="18" t="s">
        <v>414</v>
      </c>
      <c r="B27" s="18" t="s">
        <v>686</v>
      </c>
      <c r="C27" s="19">
        <v>5</v>
      </c>
      <c r="D27" s="19">
        <v>1</v>
      </c>
      <c r="E27" s="19">
        <v>1</v>
      </c>
      <c r="F27" s="1"/>
      <c r="G27" s="19">
        <v>1</v>
      </c>
      <c r="H27" s="1"/>
    </row>
    <row r="28" spans="1:8" ht="15" customHeight="1" x14ac:dyDescent="0.2">
      <c r="A28" s="18" t="s">
        <v>414</v>
      </c>
      <c r="B28" s="18" t="s">
        <v>717</v>
      </c>
      <c r="C28" s="19">
        <v>18</v>
      </c>
      <c r="D28" s="19">
        <v>1</v>
      </c>
      <c r="E28" s="19"/>
      <c r="F28" s="1"/>
      <c r="G28" s="1"/>
      <c r="H28" s="1"/>
    </row>
    <row r="29" spans="1:8" ht="15.75" customHeight="1" x14ac:dyDescent="0.2">
      <c r="A29" s="18" t="s">
        <v>414</v>
      </c>
      <c r="B29" s="18" t="s">
        <v>793</v>
      </c>
      <c r="C29" s="19">
        <v>10</v>
      </c>
      <c r="D29" s="19">
        <v>1</v>
      </c>
      <c r="E29" s="19">
        <v>1</v>
      </c>
      <c r="F29" s="1"/>
      <c r="G29" s="1"/>
      <c r="H29" s="1"/>
    </row>
    <row r="30" spans="1:8" ht="15.75" customHeight="1" x14ac:dyDescent="0.2">
      <c r="A30" s="18" t="s">
        <v>855</v>
      </c>
      <c r="B30" s="18" t="s">
        <v>856</v>
      </c>
      <c r="C30" s="19">
        <v>2</v>
      </c>
      <c r="D30" s="19">
        <v>1</v>
      </c>
      <c r="E30" s="19">
        <v>1</v>
      </c>
      <c r="F30" s="1"/>
      <c r="G30" s="19">
        <v>1</v>
      </c>
      <c r="H30" s="1"/>
    </row>
    <row r="31" spans="1:8" ht="15.75" customHeight="1" x14ac:dyDescent="0.2">
      <c r="A31" s="18" t="s">
        <v>855</v>
      </c>
      <c r="B31" s="18" t="s">
        <v>857</v>
      </c>
      <c r="C31" s="19">
        <v>2</v>
      </c>
      <c r="D31" s="19">
        <v>1</v>
      </c>
      <c r="E31" s="19">
        <v>1</v>
      </c>
      <c r="F31" s="1"/>
      <c r="G31" s="19">
        <v>1</v>
      </c>
      <c r="H31" s="1"/>
    </row>
    <row r="32" spans="1:8" ht="15.75" customHeight="1" x14ac:dyDescent="0.2">
      <c r="A32" s="18" t="s">
        <v>855</v>
      </c>
      <c r="B32" s="18" t="s">
        <v>858</v>
      </c>
      <c r="C32" s="19">
        <v>2</v>
      </c>
      <c r="D32" s="19">
        <v>1</v>
      </c>
      <c r="E32" s="19">
        <v>1</v>
      </c>
      <c r="F32" s="1"/>
      <c r="G32" s="19">
        <v>1</v>
      </c>
      <c r="H32" s="1"/>
    </row>
    <row r="33" spans="1:8" ht="15.75" customHeight="1" x14ac:dyDescent="0.2">
      <c r="A33" s="18" t="s">
        <v>855</v>
      </c>
      <c r="B33" s="18" t="s">
        <v>860</v>
      </c>
      <c r="C33" s="19">
        <v>2</v>
      </c>
      <c r="D33" s="19">
        <v>1</v>
      </c>
      <c r="E33" s="19" t="s">
        <v>1030</v>
      </c>
      <c r="F33" s="1"/>
      <c r="G33" s="19">
        <v>1</v>
      </c>
      <c r="H33" s="1"/>
    </row>
    <row r="34" spans="1:8" ht="15.75" customHeight="1" x14ac:dyDescent="0.2">
      <c r="A34" s="18" t="s">
        <v>855</v>
      </c>
      <c r="B34" s="18" t="s">
        <v>861</v>
      </c>
      <c r="C34" s="19">
        <v>5</v>
      </c>
      <c r="D34" s="19">
        <v>1</v>
      </c>
      <c r="E34" s="19">
        <v>1</v>
      </c>
      <c r="F34" s="1"/>
      <c r="G34" s="19">
        <v>1</v>
      </c>
      <c r="H34" s="1"/>
    </row>
    <row r="35" spans="1:8" ht="15.75" customHeight="1" x14ac:dyDescent="0.2">
      <c r="A35" s="18" t="s">
        <v>855</v>
      </c>
      <c r="B35" s="18" t="s">
        <v>862</v>
      </c>
      <c r="C35" s="19">
        <v>7</v>
      </c>
      <c r="D35" s="19">
        <v>1</v>
      </c>
      <c r="E35" s="19" t="s">
        <v>1030</v>
      </c>
      <c r="F35" s="1"/>
      <c r="G35" s="1"/>
      <c r="H35" s="1"/>
    </row>
    <row r="36" spans="1:8" ht="15.75" customHeight="1" x14ac:dyDescent="0.2">
      <c r="A36" s="18" t="s">
        <v>855</v>
      </c>
      <c r="B36" s="18" t="s">
        <v>863</v>
      </c>
      <c r="C36" s="19">
        <v>6</v>
      </c>
      <c r="D36" s="19">
        <v>1</v>
      </c>
      <c r="E36" s="19">
        <v>1</v>
      </c>
      <c r="F36" s="1"/>
      <c r="G36" s="1"/>
      <c r="H36" s="1"/>
    </row>
    <row r="37" spans="1:8" ht="15.75" customHeight="1" x14ac:dyDescent="0.2">
      <c r="A37" s="18" t="s">
        <v>855</v>
      </c>
      <c r="B37" s="18" t="s">
        <v>864</v>
      </c>
      <c r="C37" s="19">
        <v>1</v>
      </c>
      <c r="D37" s="19">
        <v>1</v>
      </c>
      <c r="E37" s="19"/>
      <c r="F37" s="1"/>
      <c r="G37" s="1"/>
      <c r="H37" s="1"/>
    </row>
    <row r="38" spans="1:8" ht="15.75" customHeight="1" x14ac:dyDescent="0.2">
      <c r="A38" s="18" t="s">
        <v>855</v>
      </c>
      <c r="B38" s="18" t="s">
        <v>876</v>
      </c>
      <c r="C38" s="19">
        <v>0</v>
      </c>
      <c r="D38" s="1"/>
      <c r="E38" s="19"/>
      <c r="F38" s="1"/>
      <c r="G38" s="1"/>
      <c r="H38" s="1"/>
    </row>
    <row r="39" spans="1:8" ht="15.75" customHeight="1" x14ac:dyDescent="0.2">
      <c r="A39" s="18" t="s">
        <v>855</v>
      </c>
      <c r="B39" s="18" t="s">
        <v>878</v>
      </c>
      <c r="C39" s="19">
        <v>2</v>
      </c>
      <c r="D39" s="19">
        <v>1</v>
      </c>
      <c r="E39" s="19"/>
      <c r="F39" s="1"/>
      <c r="G39" s="1"/>
      <c r="H39" s="1"/>
    </row>
    <row r="40" spans="1:8" ht="15.75" customHeight="1" x14ac:dyDescent="0.2">
      <c r="A40" s="18" t="s">
        <v>855</v>
      </c>
      <c r="B40" s="18" t="s">
        <v>881</v>
      </c>
      <c r="C40" s="19">
        <v>2</v>
      </c>
      <c r="D40" s="19">
        <v>1</v>
      </c>
      <c r="E40" s="19"/>
      <c r="F40" s="1"/>
      <c r="G40" s="19">
        <v>1</v>
      </c>
      <c r="H40" s="1"/>
    </row>
    <row r="41" spans="1:8" ht="15.75" customHeight="1" x14ac:dyDescent="0.2">
      <c r="A41" s="18" t="s">
        <v>855</v>
      </c>
      <c r="B41" s="18" t="s">
        <v>883</v>
      </c>
      <c r="C41" s="19">
        <v>5</v>
      </c>
      <c r="D41" s="19">
        <v>1</v>
      </c>
      <c r="E41" s="19">
        <v>1</v>
      </c>
      <c r="F41" s="1"/>
      <c r="G41" s="1"/>
      <c r="H41" s="1"/>
    </row>
    <row r="42" spans="1:8" ht="15.75" customHeight="1" x14ac:dyDescent="0.2">
      <c r="A42" s="18" t="s">
        <v>855</v>
      </c>
      <c r="B42" s="18" t="s">
        <v>884</v>
      </c>
      <c r="C42" s="19">
        <v>1</v>
      </c>
      <c r="D42" s="19">
        <v>1</v>
      </c>
      <c r="E42" s="19"/>
      <c r="F42" s="1"/>
      <c r="G42" s="1"/>
      <c r="H42" s="1"/>
    </row>
    <row r="43" spans="1:8" ht="15.75" customHeight="1" x14ac:dyDescent="0.2">
      <c r="A43" s="18" t="s">
        <v>855</v>
      </c>
      <c r="B43" s="18" t="s">
        <v>886</v>
      </c>
      <c r="C43" s="19">
        <v>2</v>
      </c>
      <c r="D43" s="19">
        <v>1</v>
      </c>
      <c r="E43" s="19"/>
      <c r="F43" s="1"/>
      <c r="G43" s="1"/>
      <c r="H43" s="1"/>
    </row>
    <row r="44" spans="1:8" ht="15.75" customHeight="1" x14ac:dyDescent="0.2">
      <c r="A44" s="18" t="s">
        <v>855</v>
      </c>
      <c r="B44" s="18" t="s">
        <v>888</v>
      </c>
      <c r="C44" s="19">
        <v>2</v>
      </c>
      <c r="D44" s="19">
        <v>1</v>
      </c>
      <c r="E44" s="19"/>
      <c r="F44" s="1"/>
      <c r="G44" s="19">
        <v>1</v>
      </c>
      <c r="H44" s="1"/>
    </row>
    <row r="45" spans="1:8" ht="15.75" customHeight="1" x14ac:dyDescent="0.2">
      <c r="A45" s="18" t="s">
        <v>855</v>
      </c>
      <c r="B45" s="18" t="s">
        <v>890</v>
      </c>
      <c r="C45" s="19">
        <v>3</v>
      </c>
      <c r="D45" s="19">
        <v>1</v>
      </c>
      <c r="E45" s="19">
        <v>1</v>
      </c>
      <c r="F45" s="1"/>
      <c r="G45" s="19">
        <v>1</v>
      </c>
      <c r="H45" s="1"/>
    </row>
    <row r="46" spans="1:8" ht="15.75" customHeight="1" x14ac:dyDescent="0.2">
      <c r="A46" s="18" t="s">
        <v>855</v>
      </c>
      <c r="B46" s="18" t="s">
        <v>892</v>
      </c>
      <c r="C46" s="19">
        <v>0</v>
      </c>
      <c r="D46" s="1"/>
      <c r="E46" s="19" t="s">
        <v>1030</v>
      </c>
      <c r="F46" s="1"/>
      <c r="G46" s="19">
        <v>1</v>
      </c>
      <c r="H46" s="1"/>
    </row>
    <row r="47" spans="1:8" ht="15.75" customHeight="1" x14ac:dyDescent="0.2">
      <c r="A47" s="18" t="s">
        <v>855</v>
      </c>
      <c r="B47" s="18" t="s">
        <v>893</v>
      </c>
      <c r="C47" s="19">
        <v>0</v>
      </c>
      <c r="D47" s="1"/>
      <c r="E47" s="19" t="s">
        <v>1030</v>
      </c>
      <c r="F47" s="1"/>
      <c r="G47" s="1"/>
      <c r="H47" s="1"/>
    </row>
    <row r="48" spans="1:8" ht="15.75" customHeight="1" x14ac:dyDescent="0.2">
      <c r="A48" s="18" t="s">
        <v>895</v>
      </c>
      <c r="B48" s="18" t="s">
        <v>900</v>
      </c>
      <c r="C48" s="19">
        <v>0</v>
      </c>
      <c r="D48" s="1"/>
      <c r="E48" s="19">
        <v>1</v>
      </c>
      <c r="F48" s="1"/>
      <c r="G48" s="19">
        <v>1</v>
      </c>
      <c r="H48" s="18" t="s">
        <v>1107</v>
      </c>
    </row>
    <row r="49" spans="1:8" ht="15.75" customHeight="1" x14ac:dyDescent="0.2">
      <c r="A49" s="18" t="s">
        <v>895</v>
      </c>
      <c r="B49" s="18" t="s">
        <v>902</v>
      </c>
      <c r="C49" s="19">
        <v>0</v>
      </c>
      <c r="D49" s="1"/>
      <c r="E49" s="19">
        <v>1</v>
      </c>
      <c r="F49" s="1"/>
      <c r="G49" s="19">
        <v>1</v>
      </c>
      <c r="H49" s="18" t="s">
        <v>1108</v>
      </c>
    </row>
    <row r="50" spans="1:8" ht="15.75" customHeight="1" x14ac:dyDescent="0.2">
      <c r="A50" s="18" t="s">
        <v>895</v>
      </c>
      <c r="B50" s="18" t="s">
        <v>904</v>
      </c>
      <c r="C50" s="19">
        <v>21</v>
      </c>
      <c r="D50" s="1"/>
      <c r="E50" s="1"/>
      <c r="F50" s="1"/>
      <c r="G50" s="1"/>
      <c r="H50" s="1"/>
    </row>
    <row r="51" spans="1:8" ht="15.75" customHeight="1" x14ac:dyDescent="0.2">
      <c r="A51" s="18" t="s">
        <v>895</v>
      </c>
      <c r="B51" s="18" t="s">
        <v>906</v>
      </c>
      <c r="C51" s="19">
        <v>21</v>
      </c>
      <c r="D51" s="19">
        <v>1</v>
      </c>
      <c r="E51" s="19">
        <v>1</v>
      </c>
      <c r="F51" s="1"/>
      <c r="G51" s="1"/>
      <c r="H51" s="1"/>
    </row>
    <row r="52" spans="1:8" ht="15.75" customHeight="1" x14ac:dyDescent="0.2">
      <c r="A52" s="18" t="s">
        <v>907</v>
      </c>
      <c r="B52" s="18" t="s">
        <v>908</v>
      </c>
      <c r="C52" s="19">
        <v>6</v>
      </c>
      <c r="D52" s="19">
        <v>1</v>
      </c>
      <c r="E52" s="19">
        <v>1</v>
      </c>
      <c r="F52" s="1"/>
      <c r="G52" s="19">
        <v>1</v>
      </c>
      <c r="H52" s="1"/>
    </row>
    <row r="53" spans="1:8" ht="15.75" customHeight="1" x14ac:dyDescent="0.2">
      <c r="A53" s="18" t="s">
        <v>907</v>
      </c>
      <c r="B53" s="18" t="s">
        <v>912</v>
      </c>
      <c r="C53" s="19">
        <v>10</v>
      </c>
      <c r="D53" s="19">
        <v>1</v>
      </c>
      <c r="E53" s="19">
        <v>1</v>
      </c>
      <c r="F53" s="1"/>
      <c r="G53" s="19">
        <v>1</v>
      </c>
      <c r="H53" s="1"/>
    </row>
    <row r="54" spans="1:8" ht="15.75" customHeight="1" x14ac:dyDescent="0.2">
      <c r="A54" s="18" t="s">
        <v>907</v>
      </c>
      <c r="B54" s="18" t="s">
        <v>913</v>
      </c>
      <c r="C54" s="19">
        <v>3</v>
      </c>
      <c r="D54" s="19">
        <v>1</v>
      </c>
      <c r="E54" s="19">
        <v>1</v>
      </c>
      <c r="F54" s="1"/>
      <c r="G54" s="19">
        <v>1</v>
      </c>
      <c r="H54" s="1"/>
    </row>
    <row r="55" spans="1:8" ht="15.75" customHeight="1" x14ac:dyDescent="0.2">
      <c r="A55" s="18" t="s">
        <v>907</v>
      </c>
      <c r="B55" s="18" t="s">
        <v>916</v>
      </c>
      <c r="C55" s="19">
        <v>3</v>
      </c>
      <c r="D55" s="19">
        <v>1</v>
      </c>
      <c r="E55" s="19">
        <v>1</v>
      </c>
      <c r="F55" s="1"/>
      <c r="G55" s="19">
        <v>1</v>
      </c>
      <c r="H55" s="1"/>
    </row>
    <row r="56" spans="1:8" ht="15.75" customHeight="1" x14ac:dyDescent="0.2">
      <c r="A56" s="18" t="s">
        <v>907</v>
      </c>
      <c r="B56" s="18" t="s">
        <v>917</v>
      </c>
      <c r="C56" s="19">
        <v>6</v>
      </c>
      <c r="D56" s="19">
        <v>1</v>
      </c>
      <c r="E56" s="19">
        <v>1</v>
      </c>
      <c r="F56" s="1"/>
      <c r="G56" s="1"/>
      <c r="H56" s="1"/>
    </row>
    <row r="57" spans="1:8" ht="15.75" customHeight="1" x14ac:dyDescent="0.2">
      <c r="A57" s="18" t="s">
        <v>907</v>
      </c>
      <c r="B57" s="18" t="s">
        <v>919</v>
      </c>
      <c r="C57" s="19">
        <v>6</v>
      </c>
      <c r="D57" s="19">
        <v>1</v>
      </c>
      <c r="E57" s="19">
        <v>1</v>
      </c>
      <c r="F57" s="1"/>
      <c r="G57" s="1"/>
      <c r="H57" s="1"/>
    </row>
    <row r="58" spans="1:8" ht="15.75" customHeight="1" x14ac:dyDescent="0.2">
      <c r="A58" s="18" t="s">
        <v>907</v>
      </c>
      <c r="B58" s="18" t="s">
        <v>921</v>
      </c>
      <c r="C58" s="19">
        <v>6</v>
      </c>
      <c r="D58" s="19">
        <v>1</v>
      </c>
      <c r="E58" s="19">
        <v>1</v>
      </c>
      <c r="F58" s="1"/>
      <c r="G58" s="1"/>
      <c r="H58" s="1"/>
    </row>
    <row r="59" spans="1:8" ht="15.75" customHeight="1" x14ac:dyDescent="0.2">
      <c r="A59" s="18" t="s">
        <v>907</v>
      </c>
      <c r="B59" s="18" t="s">
        <v>923</v>
      </c>
      <c r="C59" s="19">
        <v>6</v>
      </c>
      <c r="D59" s="19">
        <v>1</v>
      </c>
      <c r="E59" s="19">
        <v>1</v>
      </c>
      <c r="F59" s="1"/>
      <c r="G59" s="1"/>
      <c r="H59" s="1"/>
    </row>
    <row r="60" spans="1:8" ht="15.75" customHeight="1" x14ac:dyDescent="0.2">
      <c r="A60" s="18" t="s">
        <v>907</v>
      </c>
      <c r="B60" s="18" t="s">
        <v>924</v>
      </c>
      <c r="C60" s="19">
        <v>7</v>
      </c>
      <c r="D60" s="19">
        <v>1</v>
      </c>
      <c r="E60" s="19">
        <v>1</v>
      </c>
      <c r="F60" s="1"/>
      <c r="G60" s="1"/>
      <c r="H60" s="1"/>
    </row>
    <row r="61" spans="1:8" ht="15.75" customHeight="1" x14ac:dyDescent="0.2">
      <c r="A61" s="18" t="s">
        <v>907</v>
      </c>
      <c r="B61" s="18" t="s">
        <v>926</v>
      </c>
      <c r="C61" s="19">
        <v>15</v>
      </c>
      <c r="D61" s="19">
        <v>1</v>
      </c>
      <c r="E61" s="1"/>
      <c r="F61" s="1"/>
      <c r="G61" s="1"/>
      <c r="H61" s="1"/>
    </row>
    <row r="62" spans="1:8" ht="15.75" customHeight="1" x14ac:dyDescent="0.2">
      <c r="A62" s="18" t="s">
        <v>907</v>
      </c>
      <c r="B62" s="18" t="s">
        <v>928</v>
      </c>
      <c r="C62" s="19">
        <v>4</v>
      </c>
      <c r="D62" s="19">
        <v>1</v>
      </c>
      <c r="E62" s="1"/>
      <c r="F62" s="1"/>
      <c r="G62" s="19">
        <v>1</v>
      </c>
      <c r="H62" s="1"/>
    </row>
    <row r="63" spans="1:8" ht="15.75" customHeight="1" x14ac:dyDescent="0.2">
      <c r="A63" s="18" t="s">
        <v>907</v>
      </c>
      <c r="B63" s="18" t="s">
        <v>930</v>
      </c>
      <c r="C63" s="19">
        <v>12</v>
      </c>
      <c r="D63" s="19">
        <v>1</v>
      </c>
      <c r="E63" s="1"/>
      <c r="F63" s="1"/>
      <c r="G63" s="19">
        <v>1</v>
      </c>
      <c r="H63" s="1"/>
    </row>
    <row r="64" spans="1:8" ht="15.75" customHeight="1" x14ac:dyDescent="0.2">
      <c r="A64" s="18" t="s">
        <v>907</v>
      </c>
      <c r="B64" s="18" t="s">
        <v>932</v>
      </c>
      <c r="C64" s="19">
        <v>3</v>
      </c>
      <c r="D64" s="19">
        <v>1</v>
      </c>
      <c r="E64" s="19">
        <v>1</v>
      </c>
      <c r="F64" s="1"/>
      <c r="G64" s="1"/>
      <c r="H64" s="1"/>
    </row>
    <row r="65" spans="1:8" ht="15.75" customHeight="1" x14ac:dyDescent="0.2">
      <c r="A65" s="18" t="s">
        <v>907</v>
      </c>
      <c r="B65" s="18" t="s">
        <v>933</v>
      </c>
      <c r="C65" s="19">
        <v>2</v>
      </c>
      <c r="D65" s="19">
        <v>1</v>
      </c>
      <c r="E65" s="19">
        <v>1</v>
      </c>
      <c r="F65" s="1"/>
      <c r="G65" s="1"/>
      <c r="H65" s="1"/>
    </row>
    <row r="66" spans="1:8" ht="15.75" customHeight="1" x14ac:dyDescent="0.2">
      <c r="A66" s="18" t="s">
        <v>907</v>
      </c>
      <c r="B66" s="18" t="s">
        <v>935</v>
      </c>
      <c r="C66" s="19">
        <v>10</v>
      </c>
      <c r="D66" s="19">
        <v>1</v>
      </c>
      <c r="E66" s="19">
        <v>1</v>
      </c>
      <c r="F66" s="1"/>
      <c r="G66" s="1"/>
      <c r="H66" s="1"/>
    </row>
    <row r="67" spans="1:8" ht="15.75" customHeight="1" x14ac:dyDescent="0.2">
      <c r="A67" s="18" t="s">
        <v>907</v>
      </c>
      <c r="B67" s="18" t="s">
        <v>936</v>
      </c>
      <c r="C67" s="19">
        <v>8</v>
      </c>
      <c r="D67" s="19">
        <v>1</v>
      </c>
      <c r="E67" s="19">
        <v>1</v>
      </c>
      <c r="F67" s="1"/>
      <c r="G67" s="1"/>
      <c r="H67" s="1"/>
    </row>
    <row r="68" spans="1:8" ht="15.75" customHeight="1" x14ac:dyDescent="0.2">
      <c r="A68" s="18" t="s">
        <v>907</v>
      </c>
      <c r="B68" s="18" t="s">
        <v>937</v>
      </c>
      <c r="C68" s="19">
        <v>1</v>
      </c>
      <c r="D68" s="19">
        <v>1</v>
      </c>
      <c r="E68" s="1"/>
      <c r="F68" s="1"/>
      <c r="G68" s="19">
        <v>1</v>
      </c>
      <c r="H68" s="1"/>
    </row>
    <row r="69" spans="1:8" ht="15.75" customHeight="1" x14ac:dyDescent="0.2">
      <c r="A69" s="18" t="s">
        <v>907</v>
      </c>
      <c r="B69" s="18" t="s">
        <v>1116</v>
      </c>
      <c r="C69" s="19">
        <v>0</v>
      </c>
      <c r="D69" s="1"/>
      <c r="E69" s="1"/>
      <c r="F69" s="1"/>
      <c r="G69" s="1"/>
      <c r="H69" s="1"/>
    </row>
    <row r="70" spans="1:8" ht="15.75" customHeight="1" x14ac:dyDescent="0.2">
      <c r="A70" s="18" t="s">
        <v>939</v>
      </c>
      <c r="B70" s="18" t="s">
        <v>940</v>
      </c>
      <c r="C70" s="19">
        <v>3</v>
      </c>
      <c r="D70" s="19">
        <v>1</v>
      </c>
      <c r="E70" s="19">
        <v>1</v>
      </c>
      <c r="F70" s="1"/>
      <c r="G70" s="19">
        <v>1</v>
      </c>
      <c r="H70" s="1"/>
    </row>
    <row r="71" spans="1:8" ht="15.75" customHeight="1" x14ac:dyDescent="0.2">
      <c r="A71" s="18" t="s">
        <v>939</v>
      </c>
      <c r="B71" s="18" t="s">
        <v>943</v>
      </c>
      <c r="C71" s="19">
        <v>2</v>
      </c>
      <c r="D71" s="19">
        <v>1</v>
      </c>
      <c r="E71" s="19">
        <v>1</v>
      </c>
      <c r="F71" s="1"/>
      <c r="G71" s="1"/>
      <c r="H71" s="1"/>
    </row>
    <row r="72" spans="1:8" ht="15.75" customHeight="1" x14ac:dyDescent="0.2">
      <c r="A72" s="18" t="s">
        <v>939</v>
      </c>
      <c r="B72" s="18" t="s">
        <v>945</v>
      </c>
      <c r="C72" s="19">
        <v>2</v>
      </c>
      <c r="D72" s="19">
        <v>1</v>
      </c>
      <c r="E72" s="19">
        <v>1</v>
      </c>
      <c r="F72" s="1"/>
      <c r="G72" s="1"/>
      <c r="H72" s="1"/>
    </row>
    <row r="73" spans="1:8" ht="15.75" customHeight="1" x14ac:dyDescent="0.2">
      <c r="A73" s="18" t="s">
        <v>939</v>
      </c>
      <c r="B73" s="18" t="s">
        <v>947</v>
      </c>
      <c r="C73" s="19">
        <v>2</v>
      </c>
      <c r="D73" s="19">
        <v>1</v>
      </c>
      <c r="E73" s="1"/>
      <c r="F73" s="1"/>
      <c r="G73" s="1"/>
      <c r="H73" s="1"/>
    </row>
    <row r="74" spans="1:8" ht="15.75" customHeight="1" x14ac:dyDescent="0.2">
      <c r="A74" s="18" t="s">
        <v>939</v>
      </c>
      <c r="B74" s="18" t="s">
        <v>949</v>
      </c>
      <c r="C74" s="19">
        <v>2</v>
      </c>
      <c r="D74" s="19">
        <v>1</v>
      </c>
      <c r="E74" s="1"/>
      <c r="F74" s="1"/>
      <c r="G74" s="1"/>
      <c r="H74" s="1"/>
    </row>
    <row r="75" spans="1:8" ht="15.75" customHeight="1" x14ac:dyDescent="0.2">
      <c r="A75" s="18" t="s">
        <v>939</v>
      </c>
      <c r="B75" s="18" t="s">
        <v>951</v>
      </c>
      <c r="C75" s="19">
        <v>2</v>
      </c>
      <c r="D75" s="19">
        <v>1</v>
      </c>
      <c r="E75" s="1"/>
      <c r="F75" s="1"/>
      <c r="G75" s="1"/>
      <c r="H75" s="1"/>
    </row>
    <row r="76" spans="1:8" ht="15.75" customHeight="1" x14ac:dyDescent="0.2">
      <c r="A76" s="18" t="s">
        <v>939</v>
      </c>
      <c r="B76" s="18" t="s">
        <v>953</v>
      </c>
      <c r="C76" s="19">
        <v>2</v>
      </c>
      <c r="D76" s="19">
        <v>1</v>
      </c>
      <c r="E76" s="1"/>
      <c r="F76" s="1"/>
      <c r="G76" s="1"/>
      <c r="H76" s="1"/>
    </row>
    <row r="77" spans="1:8" ht="15.75" customHeight="1" x14ac:dyDescent="0.2">
      <c r="A77" s="18" t="s">
        <v>939</v>
      </c>
      <c r="B77" s="18" t="s">
        <v>957</v>
      </c>
      <c r="C77" s="19">
        <v>2</v>
      </c>
      <c r="D77" s="19">
        <v>1</v>
      </c>
      <c r="E77" s="1"/>
      <c r="F77" s="1"/>
      <c r="G77" s="1"/>
      <c r="H77" s="1"/>
    </row>
    <row r="78" spans="1:8" ht="15.75" customHeight="1" x14ac:dyDescent="0.2">
      <c r="A78" s="18" t="s">
        <v>939</v>
      </c>
      <c r="B78" s="18" t="s">
        <v>959</v>
      </c>
      <c r="C78" s="19">
        <v>2</v>
      </c>
      <c r="D78" s="19">
        <v>1</v>
      </c>
      <c r="E78" s="1"/>
      <c r="F78" s="1"/>
      <c r="G78" s="1"/>
      <c r="H78" s="1"/>
    </row>
    <row r="79" spans="1:8" ht="15.75" customHeight="1" x14ac:dyDescent="0.2">
      <c r="A79" s="18" t="s">
        <v>939</v>
      </c>
      <c r="B79" s="18" t="s">
        <v>962</v>
      </c>
      <c r="C79" s="19">
        <v>2</v>
      </c>
      <c r="D79" s="19">
        <v>1</v>
      </c>
      <c r="E79" s="1"/>
      <c r="F79" s="1"/>
      <c r="G79" s="1"/>
      <c r="H79" s="1"/>
    </row>
    <row r="80" spans="1:8" ht="15.75" customHeight="1" x14ac:dyDescent="0.2">
      <c r="A80" s="18" t="s">
        <v>939</v>
      </c>
      <c r="B80" s="18" t="s">
        <v>964</v>
      </c>
      <c r="C80" s="19">
        <v>2</v>
      </c>
      <c r="D80" s="19">
        <v>1</v>
      </c>
      <c r="E80" s="1"/>
      <c r="F80" s="1"/>
      <c r="G80" s="1"/>
      <c r="H80" s="1"/>
    </row>
    <row r="81" spans="1:8" ht="15.75" customHeight="1" x14ac:dyDescent="0.2">
      <c r="A81" s="18" t="s">
        <v>939</v>
      </c>
      <c r="B81" s="18" t="s">
        <v>966</v>
      </c>
      <c r="C81" s="19">
        <v>0</v>
      </c>
      <c r="D81" s="19">
        <v>1</v>
      </c>
      <c r="E81" s="19">
        <v>1</v>
      </c>
      <c r="F81" s="1"/>
      <c r="G81" s="19">
        <v>1</v>
      </c>
      <c r="H81" s="1"/>
    </row>
    <row r="82" spans="1:8" ht="15.75" customHeight="1" x14ac:dyDescent="0.2">
      <c r="A82" s="18" t="s">
        <v>939</v>
      </c>
      <c r="B82" s="18" t="s">
        <v>967</v>
      </c>
      <c r="C82" s="19">
        <v>2</v>
      </c>
      <c r="D82" s="19">
        <v>1</v>
      </c>
      <c r="E82" s="19">
        <v>1</v>
      </c>
      <c r="F82" s="1"/>
      <c r="G82" s="19">
        <v>1</v>
      </c>
      <c r="H82" s="1"/>
    </row>
    <row r="83" spans="1:8" ht="15.75" customHeight="1" x14ac:dyDescent="0.2">
      <c r="A83" s="18" t="s">
        <v>939</v>
      </c>
      <c r="B83" s="18" t="s">
        <v>970</v>
      </c>
      <c r="C83" s="19">
        <v>2</v>
      </c>
      <c r="D83" s="19">
        <v>1</v>
      </c>
      <c r="E83" s="19">
        <v>1</v>
      </c>
      <c r="F83" s="1"/>
      <c r="G83" s="19">
        <v>1</v>
      </c>
      <c r="H83" s="1"/>
    </row>
    <row r="84" spans="1:8" ht="15.75" customHeight="1" x14ac:dyDescent="0.2">
      <c r="A84" s="18" t="s">
        <v>939</v>
      </c>
      <c r="B84" s="18" t="s">
        <v>972</v>
      </c>
      <c r="C84" s="19">
        <v>3</v>
      </c>
      <c r="D84" s="19">
        <v>1</v>
      </c>
      <c r="E84" s="19">
        <v>1</v>
      </c>
      <c r="F84" s="1"/>
      <c r="G84" s="19">
        <v>1</v>
      </c>
      <c r="H84" s="1"/>
    </row>
    <row r="85" spans="1:8" ht="15.75" customHeight="1" x14ac:dyDescent="0.2">
      <c r="A85" s="18" t="s">
        <v>939</v>
      </c>
      <c r="B85" s="18" t="s">
        <v>973</v>
      </c>
      <c r="C85" s="19">
        <v>2</v>
      </c>
      <c r="D85" s="19">
        <v>1</v>
      </c>
      <c r="E85" s="1"/>
      <c r="F85" s="1"/>
      <c r="G85" s="1"/>
      <c r="H85" s="1"/>
    </row>
    <row r="86" spans="1:8" ht="15.75" customHeight="1" x14ac:dyDescent="0.2">
      <c r="A86" s="18" t="s">
        <v>939</v>
      </c>
      <c r="B86" s="18" t="s">
        <v>975</v>
      </c>
      <c r="C86" s="19">
        <v>2</v>
      </c>
      <c r="D86" s="19">
        <v>1</v>
      </c>
      <c r="E86" s="1"/>
      <c r="F86" s="1"/>
      <c r="G86" s="1"/>
      <c r="H86" s="1"/>
    </row>
    <row r="87" spans="1:8" ht="15.75" customHeight="1" x14ac:dyDescent="0.2">
      <c r="A87" s="18" t="s">
        <v>1125</v>
      </c>
      <c r="B87" s="18" t="s">
        <v>1126</v>
      </c>
      <c r="C87" s="19">
        <v>0</v>
      </c>
      <c r="D87" s="1"/>
      <c r="E87" s="1"/>
      <c r="F87" s="1"/>
      <c r="G87" s="1"/>
      <c r="H87" s="1"/>
    </row>
    <row r="88" spans="1:8" ht="15.75" customHeight="1" x14ac:dyDescent="0.2">
      <c r="A88" s="18" t="s">
        <v>1125</v>
      </c>
      <c r="B88" s="18" t="s">
        <v>1127</v>
      </c>
      <c r="C88" s="19">
        <v>0</v>
      </c>
      <c r="D88" s="1"/>
      <c r="E88" s="1"/>
      <c r="F88" s="1"/>
      <c r="G88" s="1"/>
      <c r="H88" s="1"/>
    </row>
    <row r="89" spans="1:8" ht="15.75" customHeight="1" x14ac:dyDescent="0.2">
      <c r="A89" s="18" t="s">
        <v>1128</v>
      </c>
      <c r="B89" s="18" t="s">
        <v>977</v>
      </c>
      <c r="C89" s="19">
        <v>0</v>
      </c>
      <c r="D89" s="1"/>
      <c r="E89" s="1"/>
      <c r="F89" s="1"/>
      <c r="G89" s="1"/>
      <c r="H89" s="1"/>
    </row>
    <row r="90" spans="1:8" ht="15.75" customHeight="1" x14ac:dyDescent="0.2">
      <c r="A90" s="18" t="s">
        <v>1128</v>
      </c>
      <c r="B90" s="18" t="s">
        <v>982</v>
      </c>
      <c r="C90" s="19">
        <v>5</v>
      </c>
      <c r="D90" s="19">
        <v>1</v>
      </c>
      <c r="E90" s="19">
        <v>1</v>
      </c>
      <c r="F90" s="1"/>
      <c r="G90" s="19">
        <v>1</v>
      </c>
      <c r="H90" s="1"/>
    </row>
    <row r="91" spans="1:8" ht="15.75" customHeight="1" x14ac:dyDescent="0.2">
      <c r="A91" s="18" t="s">
        <v>1128</v>
      </c>
      <c r="B91" s="18" t="s">
        <v>1129</v>
      </c>
      <c r="C91" s="19">
        <v>0</v>
      </c>
      <c r="D91" s="1"/>
      <c r="E91" s="19">
        <v>1</v>
      </c>
      <c r="F91" s="1"/>
      <c r="G91" s="19">
        <v>1</v>
      </c>
      <c r="H91" s="1"/>
    </row>
    <row r="92" spans="1:8" ht="15.75" customHeight="1" x14ac:dyDescent="0.2">
      <c r="A92" s="18" t="s">
        <v>1128</v>
      </c>
      <c r="B92" s="18" t="s">
        <v>986</v>
      </c>
      <c r="C92" s="19">
        <v>0</v>
      </c>
      <c r="D92" s="1"/>
      <c r="E92" s="19">
        <v>1</v>
      </c>
      <c r="F92" s="1"/>
      <c r="G92" s="1"/>
      <c r="H92" s="1"/>
    </row>
    <row r="93" spans="1:8" ht="15.75" customHeight="1" x14ac:dyDescent="0.2">
      <c r="A93" s="18" t="s">
        <v>987</v>
      </c>
      <c r="B93" s="18" t="s">
        <v>988</v>
      </c>
      <c r="C93" s="19">
        <v>13</v>
      </c>
      <c r="D93" s="19">
        <v>1</v>
      </c>
      <c r="E93" s="19">
        <v>1</v>
      </c>
      <c r="F93" s="1"/>
      <c r="G93" s="19">
        <v>1</v>
      </c>
      <c r="H93" s="1"/>
    </row>
    <row r="94" spans="1:8" ht="15.75" customHeight="1" x14ac:dyDescent="0.2">
      <c r="A94" s="18" t="s">
        <v>987</v>
      </c>
      <c r="B94" s="18" t="s">
        <v>992</v>
      </c>
      <c r="C94" s="19">
        <v>0</v>
      </c>
      <c r="D94" s="1"/>
      <c r="E94" s="1"/>
      <c r="F94" s="1"/>
      <c r="G94" s="19">
        <v>1</v>
      </c>
      <c r="H94" s="1"/>
    </row>
    <row r="95" spans="1:8" ht="15.75" customHeight="1" x14ac:dyDescent="0.2">
      <c r="A95" s="18" t="s">
        <v>1132</v>
      </c>
      <c r="B95" s="18" t="s">
        <v>1133</v>
      </c>
      <c r="C95" s="19">
        <v>0</v>
      </c>
      <c r="D95" s="1"/>
      <c r="E95" s="1"/>
      <c r="F95" s="1"/>
      <c r="G95" s="19">
        <v>1</v>
      </c>
      <c r="H95" s="1"/>
    </row>
    <row r="96" spans="1:8" ht="15.75" customHeight="1" x14ac:dyDescent="0.2">
      <c r="A96" s="18" t="s">
        <v>1132</v>
      </c>
      <c r="B96" s="18" t="s">
        <v>1134</v>
      </c>
      <c r="C96" s="19">
        <v>0</v>
      </c>
      <c r="D96" s="1"/>
      <c r="E96" s="1"/>
      <c r="F96" s="1"/>
      <c r="G96" s="19">
        <v>1</v>
      </c>
      <c r="H96" s="1"/>
    </row>
    <row r="97" spans="1:8" ht="15.75" customHeight="1" x14ac:dyDescent="0.2">
      <c r="A97" s="18" t="s">
        <v>1132</v>
      </c>
      <c r="B97" s="18" t="s">
        <v>1135</v>
      </c>
      <c r="C97" s="19">
        <v>0</v>
      </c>
      <c r="D97" s="1"/>
      <c r="E97" s="1"/>
      <c r="F97" s="1"/>
      <c r="G97" s="1"/>
      <c r="H97" s="1"/>
    </row>
    <row r="98" spans="1:8" ht="15.75" customHeight="1" x14ac:dyDescent="0.2">
      <c r="A98" s="18" t="s">
        <v>1132</v>
      </c>
      <c r="B98" s="18" t="s">
        <v>1137</v>
      </c>
      <c r="C98" s="19">
        <v>0</v>
      </c>
      <c r="D98" s="1"/>
      <c r="E98" s="1"/>
      <c r="F98" s="1"/>
      <c r="G98" s="19">
        <v>1</v>
      </c>
      <c r="H98" s="1"/>
    </row>
    <row r="99" spans="1:8" ht="15.75" customHeight="1" x14ac:dyDescent="0.2">
      <c r="A99" s="18" t="s">
        <v>1132</v>
      </c>
      <c r="B99" s="18" t="s">
        <v>1142</v>
      </c>
      <c r="C99" s="19">
        <v>0</v>
      </c>
      <c r="D99" s="1"/>
      <c r="E99" s="1"/>
      <c r="F99" s="1"/>
      <c r="G99" s="19">
        <v>1</v>
      </c>
      <c r="H99" s="1"/>
    </row>
    <row r="100" spans="1:8" ht="15.75" customHeight="1" x14ac:dyDescent="0.2">
      <c r="A100" s="18" t="s">
        <v>1132</v>
      </c>
      <c r="B100" s="18" t="s">
        <v>1146</v>
      </c>
      <c r="C100" s="19">
        <v>0</v>
      </c>
      <c r="D100" s="1"/>
      <c r="E100" s="1"/>
      <c r="F100" s="1"/>
      <c r="G100" s="19">
        <v>1</v>
      </c>
      <c r="H100" s="1"/>
    </row>
    <row r="101" spans="1:8" ht="15.75" customHeight="1" x14ac:dyDescent="0.2">
      <c r="A101" s="23"/>
      <c r="B101" s="23"/>
      <c r="C101" s="23"/>
      <c r="D101" s="23"/>
      <c r="E101" s="23"/>
      <c r="F101" s="23"/>
      <c r="G101" s="23"/>
      <c r="H101" s="23"/>
    </row>
    <row r="102" spans="1:8" ht="15.75" customHeight="1" x14ac:dyDescent="0.2">
      <c r="A102" s="23"/>
      <c r="B102" s="23"/>
      <c r="C102" s="23"/>
      <c r="D102" s="23"/>
      <c r="E102" s="23"/>
      <c r="F102" s="23"/>
      <c r="G102" s="23"/>
      <c r="H102" s="23"/>
    </row>
    <row r="103" spans="1:8" ht="15.75" customHeight="1" x14ac:dyDescent="0.2">
      <c r="A103" s="150" t="s">
        <v>1148</v>
      </c>
      <c r="B103" s="151"/>
      <c r="C103" s="23"/>
      <c r="D103" s="23"/>
      <c r="E103" s="23"/>
      <c r="F103" s="23"/>
      <c r="G103" s="23"/>
      <c r="H103" s="23"/>
    </row>
    <row r="104" spans="1:8" ht="15.75" customHeight="1" x14ac:dyDescent="0.2"/>
    <row r="105" spans="1:8" ht="15.75" customHeight="1" x14ac:dyDescent="0.2"/>
    <row r="106" spans="1:8" ht="15.75" customHeight="1" x14ac:dyDescent="0.2"/>
    <row r="107" spans="1:8" ht="15.75" customHeight="1" x14ac:dyDescent="0.2"/>
    <row r="108" spans="1:8" ht="15.75" customHeight="1" x14ac:dyDescent="0.2"/>
    <row r="109" spans="1:8" ht="15.75" customHeight="1" x14ac:dyDescent="0.2"/>
    <row r="110" spans="1:8" ht="15.75" customHeight="1" x14ac:dyDescent="0.2"/>
    <row r="111" spans="1:8" ht="15.75" customHeight="1" x14ac:dyDescent="0.2"/>
    <row r="112" spans="1:8"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1">
    <mergeCell ref="A103:B103"/>
  </mergeCells>
  <pageMargins left="0.7" right="0.7" top="0.75" bottom="0.75" header="0" footer="0"/>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W976"/>
  <sheetViews>
    <sheetView showGridLines="0" tabSelected="1" zoomScale="80" zoomScaleNormal="80" workbookViewId="0">
      <selection activeCell="A2" sqref="A2:XFD2"/>
    </sheetView>
  </sheetViews>
  <sheetFormatPr baseColWidth="10" defaultColWidth="12.625" defaultRowHeight="15" customHeight="1" x14ac:dyDescent="0.2"/>
  <cols>
    <col min="1" max="1" width="5.25" style="110" customWidth="1"/>
    <col min="2" max="2" width="22.125" style="110" customWidth="1"/>
    <col min="3" max="3" width="9.75" style="109" customWidth="1"/>
    <col min="4" max="4" width="25.625" style="110" customWidth="1"/>
    <col min="5" max="5" width="10.375" style="110" customWidth="1"/>
    <col min="6" max="6" width="29.375" style="137" customWidth="1"/>
    <col min="7" max="7" width="40.625" style="137" customWidth="1"/>
    <col min="8" max="8" width="7.75" style="110" customWidth="1"/>
    <col min="9" max="9" width="29.875" style="137" customWidth="1"/>
    <col min="10" max="10" width="10.75" style="109" customWidth="1"/>
    <col min="11" max="11" width="34.375" style="137" customWidth="1"/>
    <col min="12" max="12" width="10.5" style="109" customWidth="1"/>
    <col min="13" max="13" width="25.625" style="110" customWidth="1"/>
    <col min="14" max="14" width="17.625" style="138" customWidth="1"/>
    <col min="15" max="15" width="52.875" style="137" customWidth="1"/>
    <col min="16" max="16" width="50.625" style="137" customWidth="1"/>
    <col min="17" max="17" width="22.25" style="109" customWidth="1"/>
    <col min="18" max="18" width="54.625" style="137" customWidth="1"/>
    <col min="19" max="16384" width="12.625" style="110"/>
  </cols>
  <sheetData>
    <row r="1" spans="1:23" s="129" customFormat="1" ht="30.75" customHeight="1" x14ac:dyDescent="0.2">
      <c r="A1" s="158" t="s">
        <v>3881</v>
      </c>
      <c r="B1" s="158"/>
      <c r="C1" s="158"/>
      <c r="D1" s="158"/>
      <c r="E1" s="158"/>
      <c r="F1" s="158"/>
      <c r="G1" s="158"/>
      <c r="H1" s="158"/>
      <c r="I1" s="158"/>
      <c r="J1" s="158"/>
      <c r="K1" s="158"/>
      <c r="L1" s="158"/>
      <c r="M1" s="158"/>
      <c r="N1" s="158"/>
      <c r="O1" s="158"/>
      <c r="P1" s="158"/>
      <c r="Q1" s="158"/>
      <c r="R1" s="158"/>
    </row>
    <row r="2" spans="1:23" s="109" customFormat="1" ht="21.75" customHeight="1" x14ac:dyDescent="0.2">
      <c r="A2" s="169" t="s">
        <v>3882</v>
      </c>
      <c r="B2" s="169"/>
      <c r="C2" s="169" t="s">
        <v>3883</v>
      </c>
      <c r="D2" s="169"/>
      <c r="E2" s="169"/>
      <c r="F2" s="169"/>
      <c r="G2" s="169"/>
      <c r="H2" s="170" t="s">
        <v>3884</v>
      </c>
      <c r="I2" s="170"/>
      <c r="J2" s="170"/>
      <c r="K2" s="170"/>
      <c r="L2" s="171" t="s">
        <v>3885</v>
      </c>
      <c r="M2" s="171"/>
      <c r="N2" s="171"/>
      <c r="O2" s="171"/>
      <c r="P2" s="171"/>
      <c r="Q2" s="171"/>
      <c r="R2" s="172"/>
    </row>
    <row r="3" spans="1:23" s="109" customFormat="1" ht="38.25" x14ac:dyDescent="0.2">
      <c r="A3" s="139" t="s">
        <v>3794</v>
      </c>
      <c r="B3" s="139" t="s">
        <v>3795</v>
      </c>
      <c r="C3" s="139" t="s">
        <v>3796</v>
      </c>
      <c r="D3" s="139" t="s">
        <v>1136</v>
      </c>
      <c r="E3" s="139" t="s">
        <v>1138</v>
      </c>
      <c r="F3" s="139" t="s">
        <v>1139</v>
      </c>
      <c r="G3" s="139" t="s">
        <v>1140</v>
      </c>
      <c r="H3" s="140" t="s">
        <v>3797</v>
      </c>
      <c r="I3" s="140" t="s">
        <v>3798</v>
      </c>
      <c r="J3" s="140" t="s">
        <v>1138</v>
      </c>
      <c r="K3" s="140" t="s">
        <v>3799</v>
      </c>
      <c r="L3" s="141" t="s">
        <v>3800</v>
      </c>
      <c r="M3" s="142" t="s">
        <v>3801</v>
      </c>
      <c r="N3" s="142" t="s">
        <v>1138</v>
      </c>
      <c r="O3" s="142" t="s">
        <v>1143</v>
      </c>
      <c r="P3" s="142" t="s">
        <v>1144</v>
      </c>
      <c r="Q3" s="142" t="s">
        <v>1145</v>
      </c>
      <c r="R3" s="142" t="s">
        <v>3802</v>
      </c>
      <c r="S3" s="108"/>
      <c r="T3" s="108"/>
      <c r="U3" s="108"/>
      <c r="V3" s="108"/>
      <c r="W3" s="108"/>
    </row>
    <row r="4" spans="1:23" s="128" customFormat="1" ht="177" customHeight="1" x14ac:dyDescent="0.2">
      <c r="A4" s="146" t="s">
        <v>1147</v>
      </c>
      <c r="B4" s="146" t="s">
        <v>895</v>
      </c>
      <c r="C4" s="154">
        <v>3000001</v>
      </c>
      <c r="D4" s="152" t="s">
        <v>1149</v>
      </c>
      <c r="E4" s="154" t="s">
        <v>254</v>
      </c>
      <c r="F4" s="152" t="s">
        <v>1152</v>
      </c>
      <c r="G4" s="152" t="s">
        <v>1153</v>
      </c>
      <c r="H4" s="152">
        <v>5000085</v>
      </c>
      <c r="I4" s="156" t="s">
        <v>1154</v>
      </c>
      <c r="J4" s="154" t="s">
        <v>254</v>
      </c>
      <c r="K4" s="152" t="s">
        <v>3856</v>
      </c>
      <c r="L4" s="148">
        <v>4397502</v>
      </c>
      <c r="M4" s="146" t="s">
        <v>3817</v>
      </c>
      <c r="N4" s="148" t="s">
        <v>254</v>
      </c>
      <c r="O4" s="146" t="s">
        <v>1156</v>
      </c>
      <c r="P4" s="146" t="s">
        <v>1157</v>
      </c>
      <c r="Q4" s="145" t="s">
        <v>1158</v>
      </c>
      <c r="R4" s="146" t="s">
        <v>1159</v>
      </c>
    </row>
    <row r="5" spans="1:23" s="128" customFormat="1" ht="152.25" customHeight="1" x14ac:dyDescent="0.2">
      <c r="A5" s="146" t="s">
        <v>1147</v>
      </c>
      <c r="B5" s="146" t="s">
        <v>895</v>
      </c>
      <c r="C5" s="154"/>
      <c r="D5" s="152"/>
      <c r="E5" s="154"/>
      <c r="F5" s="152"/>
      <c r="G5" s="152"/>
      <c r="H5" s="153"/>
      <c r="I5" s="157"/>
      <c r="J5" s="155"/>
      <c r="K5" s="153"/>
      <c r="L5" s="148">
        <v>4397503</v>
      </c>
      <c r="M5" s="146" t="s">
        <v>3818</v>
      </c>
      <c r="N5" s="148" t="s">
        <v>254</v>
      </c>
      <c r="O5" s="146" t="s">
        <v>1170</v>
      </c>
      <c r="P5" s="146" t="s">
        <v>1172</v>
      </c>
      <c r="Q5" s="145" t="s">
        <v>1158</v>
      </c>
      <c r="R5" s="146" t="s">
        <v>1174</v>
      </c>
    </row>
    <row r="6" spans="1:23" s="128" customFormat="1" ht="123" customHeight="1" x14ac:dyDescent="0.2">
      <c r="A6" s="146" t="s">
        <v>1147</v>
      </c>
      <c r="B6" s="146" t="s">
        <v>895</v>
      </c>
      <c r="C6" s="154"/>
      <c r="D6" s="152"/>
      <c r="E6" s="154"/>
      <c r="F6" s="152"/>
      <c r="G6" s="152"/>
      <c r="H6" s="153"/>
      <c r="I6" s="157"/>
      <c r="J6" s="155"/>
      <c r="K6" s="153"/>
      <c r="L6" s="148">
        <v>4397504</v>
      </c>
      <c r="M6" s="146" t="s">
        <v>3822</v>
      </c>
      <c r="N6" s="148" t="s">
        <v>254</v>
      </c>
      <c r="O6" s="146" t="s">
        <v>1182</v>
      </c>
      <c r="P6" s="146" t="s">
        <v>1183</v>
      </c>
      <c r="Q6" s="145" t="s">
        <v>1158</v>
      </c>
      <c r="R6" s="146" t="s">
        <v>1184</v>
      </c>
    </row>
    <row r="7" spans="1:23" s="128" customFormat="1" ht="63.75" customHeight="1" x14ac:dyDescent="0.2">
      <c r="A7" s="146" t="s">
        <v>1147</v>
      </c>
      <c r="B7" s="146" t="s">
        <v>895</v>
      </c>
      <c r="C7" s="154"/>
      <c r="D7" s="152"/>
      <c r="E7" s="154"/>
      <c r="F7" s="152"/>
      <c r="G7" s="152"/>
      <c r="H7" s="153"/>
      <c r="I7" s="157"/>
      <c r="J7" s="155"/>
      <c r="K7" s="153"/>
      <c r="L7" s="148">
        <v>4397505</v>
      </c>
      <c r="M7" s="146" t="s">
        <v>3819</v>
      </c>
      <c r="N7" s="148" t="s">
        <v>254</v>
      </c>
      <c r="O7" s="146" t="s">
        <v>1186</v>
      </c>
      <c r="P7" s="146" t="s">
        <v>3790</v>
      </c>
      <c r="Q7" s="145" t="s">
        <v>1158</v>
      </c>
      <c r="R7" s="146" t="s">
        <v>1187</v>
      </c>
    </row>
    <row r="8" spans="1:23" s="128" customFormat="1" ht="109.5" customHeight="1" x14ac:dyDescent="0.2">
      <c r="A8" s="146" t="s">
        <v>1147</v>
      </c>
      <c r="B8" s="146" t="s">
        <v>895</v>
      </c>
      <c r="C8" s="154"/>
      <c r="D8" s="152"/>
      <c r="E8" s="154"/>
      <c r="F8" s="152"/>
      <c r="G8" s="152"/>
      <c r="H8" s="153">
        <v>5004451</v>
      </c>
      <c r="I8" s="152" t="s">
        <v>1188</v>
      </c>
      <c r="J8" s="155" t="s">
        <v>3815</v>
      </c>
      <c r="K8" s="152" t="s">
        <v>1189</v>
      </c>
      <c r="L8" s="143" t="s">
        <v>1190</v>
      </c>
      <c r="M8" s="146" t="s">
        <v>3820</v>
      </c>
      <c r="N8" s="145" t="s">
        <v>3815</v>
      </c>
      <c r="O8" s="146" t="s">
        <v>1195</v>
      </c>
      <c r="P8" s="146" t="s">
        <v>3770</v>
      </c>
      <c r="Q8" s="145" t="s">
        <v>1158</v>
      </c>
      <c r="R8" s="146" t="s">
        <v>1198</v>
      </c>
    </row>
    <row r="9" spans="1:23" s="128" customFormat="1" ht="114.75" customHeight="1" x14ac:dyDescent="0.2">
      <c r="A9" s="146" t="s">
        <v>1147</v>
      </c>
      <c r="B9" s="146" t="s">
        <v>895</v>
      </c>
      <c r="C9" s="154"/>
      <c r="D9" s="152"/>
      <c r="E9" s="154"/>
      <c r="F9" s="152"/>
      <c r="G9" s="152"/>
      <c r="H9" s="153"/>
      <c r="I9" s="152"/>
      <c r="J9" s="155"/>
      <c r="K9" s="152"/>
      <c r="L9" s="143" t="s">
        <v>1201</v>
      </c>
      <c r="M9" s="146" t="s">
        <v>3821</v>
      </c>
      <c r="N9" s="148" t="s">
        <v>254</v>
      </c>
      <c r="O9" s="146" t="s">
        <v>1202</v>
      </c>
      <c r="P9" s="146" t="s">
        <v>3875</v>
      </c>
      <c r="Q9" s="145" t="s">
        <v>1158</v>
      </c>
      <c r="R9" s="146" t="s">
        <v>1203</v>
      </c>
    </row>
    <row r="10" spans="1:23" s="128" customFormat="1" ht="270.75" customHeight="1" x14ac:dyDescent="0.2">
      <c r="A10" s="146" t="s">
        <v>1147</v>
      </c>
      <c r="B10" s="146" t="s">
        <v>895</v>
      </c>
      <c r="C10" s="154" t="s">
        <v>1204</v>
      </c>
      <c r="D10" s="152" t="s">
        <v>896</v>
      </c>
      <c r="E10" s="152" t="s">
        <v>92</v>
      </c>
      <c r="F10" s="152" t="s">
        <v>3828</v>
      </c>
      <c r="G10" s="152" t="s">
        <v>1209</v>
      </c>
      <c r="H10" s="152" t="s">
        <v>1210</v>
      </c>
      <c r="I10" s="152" t="s">
        <v>944</v>
      </c>
      <c r="J10" s="154" t="s">
        <v>92</v>
      </c>
      <c r="K10" s="152" t="s">
        <v>1212</v>
      </c>
      <c r="L10" s="145" t="s">
        <v>1213</v>
      </c>
      <c r="M10" s="146" t="s">
        <v>1214</v>
      </c>
      <c r="N10" s="145" t="s">
        <v>92</v>
      </c>
      <c r="O10" s="146" t="s">
        <v>3871</v>
      </c>
      <c r="P10" s="146" t="s">
        <v>3830</v>
      </c>
      <c r="Q10" s="145" t="s">
        <v>3843</v>
      </c>
      <c r="R10" s="146" t="s">
        <v>3833</v>
      </c>
    </row>
    <row r="11" spans="1:23" s="128" customFormat="1" ht="181.5" customHeight="1" x14ac:dyDescent="0.2">
      <c r="A11" s="146" t="s">
        <v>1147</v>
      </c>
      <c r="B11" s="146" t="s">
        <v>895</v>
      </c>
      <c r="C11" s="155"/>
      <c r="D11" s="152"/>
      <c r="E11" s="153"/>
      <c r="F11" s="152"/>
      <c r="G11" s="152"/>
      <c r="H11" s="153"/>
      <c r="I11" s="152"/>
      <c r="J11" s="155"/>
      <c r="K11" s="152"/>
      <c r="L11" s="145" t="s">
        <v>1217</v>
      </c>
      <c r="M11" s="146" t="s">
        <v>1218</v>
      </c>
      <c r="N11" s="145" t="s">
        <v>92</v>
      </c>
      <c r="O11" s="146" t="s">
        <v>3829</v>
      </c>
      <c r="P11" s="146" t="s">
        <v>3831</v>
      </c>
      <c r="Q11" s="145" t="s">
        <v>3844</v>
      </c>
      <c r="R11" s="146" t="s">
        <v>3834</v>
      </c>
    </row>
    <row r="12" spans="1:23" s="128" customFormat="1" ht="153" x14ac:dyDescent="0.2">
      <c r="A12" s="146" t="s">
        <v>1147</v>
      </c>
      <c r="B12" s="146" t="s">
        <v>895</v>
      </c>
      <c r="C12" s="155"/>
      <c r="D12" s="152"/>
      <c r="E12" s="153"/>
      <c r="F12" s="152"/>
      <c r="G12" s="152"/>
      <c r="H12" s="152" t="s">
        <v>1220</v>
      </c>
      <c r="I12" s="152" t="s">
        <v>948</v>
      </c>
      <c r="J12" s="154" t="s">
        <v>1124</v>
      </c>
      <c r="K12" s="152" t="s">
        <v>1223</v>
      </c>
      <c r="L12" s="145" t="s">
        <v>1225</v>
      </c>
      <c r="M12" s="146" t="s">
        <v>3823</v>
      </c>
      <c r="N12" s="145" t="s">
        <v>1124</v>
      </c>
      <c r="O12" s="146" t="s">
        <v>1226</v>
      </c>
      <c r="P12" s="146" t="s">
        <v>3832</v>
      </c>
      <c r="Q12" s="145" t="s">
        <v>3845</v>
      </c>
      <c r="R12" s="146" t="s">
        <v>3835</v>
      </c>
    </row>
    <row r="13" spans="1:23" s="128" customFormat="1" ht="114.75" x14ac:dyDescent="0.2">
      <c r="A13" s="146" t="s">
        <v>1147</v>
      </c>
      <c r="B13" s="146" t="s">
        <v>895</v>
      </c>
      <c r="C13" s="155"/>
      <c r="D13" s="152"/>
      <c r="E13" s="153"/>
      <c r="F13" s="152"/>
      <c r="G13" s="152"/>
      <c r="H13" s="153"/>
      <c r="I13" s="152"/>
      <c r="J13" s="155"/>
      <c r="K13" s="152"/>
      <c r="L13" s="145" t="s">
        <v>1227</v>
      </c>
      <c r="M13" s="146" t="s">
        <v>1228</v>
      </c>
      <c r="N13" s="145" t="s">
        <v>3816</v>
      </c>
      <c r="O13" s="146" t="s">
        <v>3842</v>
      </c>
      <c r="P13" s="146" t="s">
        <v>3837</v>
      </c>
      <c r="Q13" s="145" t="s">
        <v>3846</v>
      </c>
      <c r="R13" s="146" t="s">
        <v>3840</v>
      </c>
    </row>
    <row r="14" spans="1:23" s="128" customFormat="1" ht="140.25" x14ac:dyDescent="0.2">
      <c r="A14" s="146" t="s">
        <v>1147</v>
      </c>
      <c r="B14" s="146" t="s">
        <v>895</v>
      </c>
      <c r="C14" s="155"/>
      <c r="D14" s="152"/>
      <c r="E14" s="153"/>
      <c r="F14" s="152"/>
      <c r="G14" s="152"/>
      <c r="H14" s="153"/>
      <c r="I14" s="152"/>
      <c r="J14" s="155"/>
      <c r="K14" s="152"/>
      <c r="L14" s="145" t="s">
        <v>1229</v>
      </c>
      <c r="M14" s="146" t="s">
        <v>3836</v>
      </c>
      <c r="N14" s="145" t="s">
        <v>83</v>
      </c>
      <c r="O14" s="146" t="s">
        <v>1230</v>
      </c>
      <c r="P14" s="146" t="s">
        <v>3838</v>
      </c>
      <c r="Q14" s="145" t="s">
        <v>3839</v>
      </c>
      <c r="R14" s="146" t="s">
        <v>3841</v>
      </c>
    </row>
    <row r="15" spans="1:23" s="128" customFormat="1" ht="178.5" x14ac:dyDescent="0.2">
      <c r="A15" s="146" t="s">
        <v>1147</v>
      </c>
      <c r="B15" s="146" t="s">
        <v>895</v>
      </c>
      <c r="C15" s="154" t="s">
        <v>1231</v>
      </c>
      <c r="D15" s="152" t="s">
        <v>898</v>
      </c>
      <c r="E15" s="154" t="s">
        <v>83</v>
      </c>
      <c r="F15" s="152" t="s">
        <v>3879</v>
      </c>
      <c r="G15" s="152" t="s">
        <v>3880</v>
      </c>
      <c r="H15" s="152" t="s">
        <v>1232</v>
      </c>
      <c r="I15" s="152" t="s">
        <v>950</v>
      </c>
      <c r="J15" s="154" t="s">
        <v>83</v>
      </c>
      <c r="K15" s="152" t="s">
        <v>3877</v>
      </c>
      <c r="L15" s="145">
        <v>4398001</v>
      </c>
      <c r="M15" s="146" t="s">
        <v>1237</v>
      </c>
      <c r="N15" s="145" t="s">
        <v>53</v>
      </c>
      <c r="O15" s="146" t="s">
        <v>1238</v>
      </c>
      <c r="P15" s="146" t="s">
        <v>3874</v>
      </c>
      <c r="Q15" s="145" t="s">
        <v>1240</v>
      </c>
      <c r="R15" s="146" t="s">
        <v>1241</v>
      </c>
    </row>
    <row r="16" spans="1:23" s="128" customFormat="1" ht="102" customHeight="1" x14ac:dyDescent="0.2">
      <c r="A16" s="146" t="s">
        <v>1147</v>
      </c>
      <c r="B16" s="146" t="s">
        <v>895</v>
      </c>
      <c r="C16" s="155"/>
      <c r="D16" s="153"/>
      <c r="E16" s="154"/>
      <c r="F16" s="152"/>
      <c r="G16" s="152"/>
      <c r="H16" s="153"/>
      <c r="I16" s="152"/>
      <c r="J16" s="155"/>
      <c r="K16" s="153"/>
      <c r="L16" s="145" t="s">
        <v>1244</v>
      </c>
      <c r="M16" s="146" t="s">
        <v>2069</v>
      </c>
      <c r="N16" s="145" t="s">
        <v>83</v>
      </c>
      <c r="O16" s="146" t="s">
        <v>1245</v>
      </c>
      <c r="P16" s="146" t="s">
        <v>3878</v>
      </c>
      <c r="Q16" s="145" t="s">
        <v>3789</v>
      </c>
      <c r="R16" s="146" t="s">
        <v>1247</v>
      </c>
    </row>
    <row r="17" spans="1:18" s="128" customFormat="1" ht="161.25" customHeight="1" x14ac:dyDescent="0.2">
      <c r="A17" s="146" t="s">
        <v>1147</v>
      </c>
      <c r="B17" s="146" t="s">
        <v>895</v>
      </c>
      <c r="C17" s="155"/>
      <c r="D17" s="153"/>
      <c r="E17" s="154"/>
      <c r="F17" s="152"/>
      <c r="G17" s="152"/>
      <c r="H17" s="153"/>
      <c r="I17" s="152"/>
      <c r="J17" s="155"/>
      <c r="K17" s="153"/>
      <c r="L17" s="145" t="s">
        <v>1251</v>
      </c>
      <c r="M17" s="146" t="s">
        <v>1252</v>
      </c>
      <c r="N17" s="145" t="s">
        <v>53</v>
      </c>
      <c r="O17" s="146" t="s">
        <v>1253</v>
      </c>
      <c r="P17" s="146" t="s">
        <v>3876</v>
      </c>
      <c r="Q17" s="145" t="s">
        <v>1254</v>
      </c>
      <c r="R17" s="146" t="s">
        <v>1255</v>
      </c>
    </row>
    <row r="18" spans="1:18" s="128" customFormat="1" ht="127.5" customHeight="1" x14ac:dyDescent="0.2">
      <c r="A18" s="146" t="s">
        <v>1147</v>
      </c>
      <c r="B18" s="146" t="s">
        <v>895</v>
      </c>
      <c r="C18" s="154" t="s">
        <v>1256</v>
      </c>
      <c r="D18" s="152" t="s">
        <v>900</v>
      </c>
      <c r="E18" s="154" t="s">
        <v>1165</v>
      </c>
      <c r="F18" s="152" t="s">
        <v>1257</v>
      </c>
      <c r="G18" s="152" t="s">
        <v>1258</v>
      </c>
      <c r="H18" s="154" t="s">
        <v>1259</v>
      </c>
      <c r="I18" s="152" t="s">
        <v>954</v>
      </c>
      <c r="J18" s="154" t="s">
        <v>1165</v>
      </c>
      <c r="K18" s="152" t="s">
        <v>1260</v>
      </c>
      <c r="L18" s="145" t="s">
        <v>1261</v>
      </c>
      <c r="M18" s="146" t="s">
        <v>1262</v>
      </c>
      <c r="N18" s="148" t="s">
        <v>1165</v>
      </c>
      <c r="O18" s="146" t="s">
        <v>1263</v>
      </c>
      <c r="P18" s="146" t="s">
        <v>3771</v>
      </c>
      <c r="Q18" s="145" t="s">
        <v>3774</v>
      </c>
      <c r="R18" s="146" t="s">
        <v>1266</v>
      </c>
    </row>
    <row r="19" spans="1:18" s="128" customFormat="1" ht="102" customHeight="1" x14ac:dyDescent="0.2">
      <c r="A19" s="146" t="s">
        <v>1147</v>
      </c>
      <c r="B19" s="146" t="s">
        <v>895</v>
      </c>
      <c r="C19" s="154"/>
      <c r="D19" s="152"/>
      <c r="E19" s="154"/>
      <c r="F19" s="152"/>
      <c r="G19" s="152"/>
      <c r="H19" s="154"/>
      <c r="I19" s="152"/>
      <c r="J19" s="154"/>
      <c r="K19" s="152"/>
      <c r="L19" s="145" t="s">
        <v>1270</v>
      </c>
      <c r="M19" s="146" t="s">
        <v>1271</v>
      </c>
      <c r="N19" s="148" t="s">
        <v>1165</v>
      </c>
      <c r="O19" s="146" t="s">
        <v>1272</v>
      </c>
      <c r="P19" s="146" t="s">
        <v>3739</v>
      </c>
      <c r="Q19" s="145" t="s">
        <v>3775</v>
      </c>
      <c r="R19" s="146" t="s">
        <v>1274</v>
      </c>
    </row>
    <row r="20" spans="1:18" s="128" customFormat="1" ht="127.5" customHeight="1" x14ac:dyDescent="0.2">
      <c r="A20" s="146" t="s">
        <v>1147</v>
      </c>
      <c r="B20" s="146" t="s">
        <v>895</v>
      </c>
      <c r="C20" s="154"/>
      <c r="D20" s="152"/>
      <c r="E20" s="154"/>
      <c r="F20" s="152"/>
      <c r="G20" s="152"/>
      <c r="H20" s="154"/>
      <c r="I20" s="152"/>
      <c r="J20" s="154"/>
      <c r="K20" s="152"/>
      <c r="L20" s="145" t="s">
        <v>1276</v>
      </c>
      <c r="M20" s="146" t="s">
        <v>1277</v>
      </c>
      <c r="N20" s="148" t="s">
        <v>1165</v>
      </c>
      <c r="O20" s="146" t="s">
        <v>1278</v>
      </c>
      <c r="P20" s="146" t="s">
        <v>3741</v>
      </c>
      <c r="Q20" s="145" t="s">
        <v>3776</v>
      </c>
      <c r="R20" s="146" t="s">
        <v>1281</v>
      </c>
    </row>
    <row r="21" spans="1:18" s="128" customFormat="1" ht="102" x14ac:dyDescent="0.2">
      <c r="A21" s="146" t="s">
        <v>1147</v>
      </c>
      <c r="B21" s="146" t="s">
        <v>895</v>
      </c>
      <c r="C21" s="154"/>
      <c r="D21" s="152"/>
      <c r="E21" s="154"/>
      <c r="F21" s="152"/>
      <c r="G21" s="152"/>
      <c r="H21" s="154"/>
      <c r="I21" s="152"/>
      <c r="J21" s="154"/>
      <c r="K21" s="152"/>
      <c r="L21" s="145" t="s">
        <v>1285</v>
      </c>
      <c r="M21" s="146" t="s">
        <v>1286</v>
      </c>
      <c r="N21" s="148" t="s">
        <v>1165</v>
      </c>
      <c r="O21" s="146" t="s">
        <v>3804</v>
      </c>
      <c r="P21" s="146" t="s">
        <v>3742</v>
      </c>
      <c r="Q21" s="145" t="s">
        <v>3777</v>
      </c>
      <c r="R21" s="146" t="s">
        <v>1289</v>
      </c>
    </row>
    <row r="22" spans="1:18" s="128" customFormat="1" ht="89.25" customHeight="1" x14ac:dyDescent="0.2">
      <c r="A22" s="146" t="s">
        <v>1147</v>
      </c>
      <c r="B22" s="146" t="s">
        <v>895</v>
      </c>
      <c r="C22" s="154"/>
      <c r="D22" s="152"/>
      <c r="E22" s="154"/>
      <c r="F22" s="152"/>
      <c r="G22" s="152"/>
      <c r="H22" s="154"/>
      <c r="I22" s="152"/>
      <c r="J22" s="154"/>
      <c r="K22" s="152"/>
      <c r="L22" s="145" t="s">
        <v>1290</v>
      </c>
      <c r="M22" s="146" t="s">
        <v>1291</v>
      </c>
      <c r="N22" s="148" t="s">
        <v>1165</v>
      </c>
      <c r="O22" s="146" t="s">
        <v>1292</v>
      </c>
      <c r="P22" s="146" t="s">
        <v>3743</v>
      </c>
      <c r="Q22" s="145" t="s">
        <v>3778</v>
      </c>
      <c r="R22" s="146" t="s">
        <v>1293</v>
      </c>
    </row>
    <row r="23" spans="1:18" s="128" customFormat="1" ht="102" x14ac:dyDescent="0.2">
      <c r="A23" s="146" t="s">
        <v>1147</v>
      </c>
      <c r="B23" s="146" t="s">
        <v>895</v>
      </c>
      <c r="C23" s="154"/>
      <c r="D23" s="152"/>
      <c r="E23" s="154"/>
      <c r="F23" s="152"/>
      <c r="G23" s="152"/>
      <c r="H23" s="154"/>
      <c r="I23" s="152"/>
      <c r="J23" s="154"/>
      <c r="K23" s="152"/>
      <c r="L23" s="145" t="s">
        <v>1297</v>
      </c>
      <c r="M23" s="146" t="s">
        <v>1298</v>
      </c>
      <c r="N23" s="148" t="s">
        <v>1165</v>
      </c>
      <c r="O23" s="146" t="s">
        <v>1300</v>
      </c>
      <c r="P23" s="146" t="s">
        <v>3744</v>
      </c>
      <c r="Q23" s="145" t="s">
        <v>3779</v>
      </c>
      <c r="R23" s="146" t="s">
        <v>1302</v>
      </c>
    </row>
    <row r="24" spans="1:18" s="128" customFormat="1" ht="114.75" customHeight="1" x14ac:dyDescent="0.2">
      <c r="A24" s="146" t="s">
        <v>1147</v>
      </c>
      <c r="B24" s="146" t="s">
        <v>895</v>
      </c>
      <c r="C24" s="154"/>
      <c r="D24" s="152"/>
      <c r="E24" s="154"/>
      <c r="F24" s="152"/>
      <c r="G24" s="152"/>
      <c r="H24" s="154"/>
      <c r="I24" s="152"/>
      <c r="J24" s="154"/>
      <c r="K24" s="152"/>
      <c r="L24" s="145" t="s">
        <v>1307</v>
      </c>
      <c r="M24" s="146" t="s">
        <v>1308</v>
      </c>
      <c r="N24" s="148" t="s">
        <v>1165</v>
      </c>
      <c r="O24" s="146" t="s">
        <v>1310</v>
      </c>
      <c r="P24" s="146" t="s">
        <v>3745</v>
      </c>
      <c r="Q24" s="145" t="s">
        <v>3780</v>
      </c>
      <c r="R24" s="146" t="s">
        <v>1312</v>
      </c>
    </row>
    <row r="25" spans="1:18" s="128" customFormat="1" ht="76.5" customHeight="1" x14ac:dyDescent="0.2">
      <c r="A25" s="146" t="s">
        <v>1147</v>
      </c>
      <c r="B25" s="146" t="s">
        <v>895</v>
      </c>
      <c r="C25" s="154"/>
      <c r="D25" s="152"/>
      <c r="E25" s="154"/>
      <c r="F25" s="152"/>
      <c r="G25" s="152"/>
      <c r="H25" s="154"/>
      <c r="I25" s="152"/>
      <c r="J25" s="154"/>
      <c r="K25" s="152"/>
      <c r="L25" s="145" t="s">
        <v>1316</v>
      </c>
      <c r="M25" s="146" t="s">
        <v>1318</v>
      </c>
      <c r="N25" s="148" t="s">
        <v>1165</v>
      </c>
      <c r="O25" s="147" t="s">
        <v>1320</v>
      </c>
      <c r="P25" s="146" t="s">
        <v>3746</v>
      </c>
      <c r="Q25" s="145" t="s">
        <v>3781</v>
      </c>
      <c r="R25" s="146" t="s">
        <v>1322</v>
      </c>
    </row>
    <row r="26" spans="1:18" s="128" customFormat="1" ht="76.5" customHeight="1" x14ac:dyDescent="0.2">
      <c r="A26" s="146" t="s">
        <v>1147</v>
      </c>
      <c r="B26" s="146" t="s">
        <v>895</v>
      </c>
      <c r="C26" s="154"/>
      <c r="D26" s="152"/>
      <c r="E26" s="154"/>
      <c r="F26" s="152"/>
      <c r="G26" s="152"/>
      <c r="H26" s="154"/>
      <c r="I26" s="152"/>
      <c r="J26" s="154"/>
      <c r="K26" s="152"/>
      <c r="L26" s="145" t="s">
        <v>1326</v>
      </c>
      <c r="M26" s="146" t="s">
        <v>1328</v>
      </c>
      <c r="N26" s="148" t="s">
        <v>1165</v>
      </c>
      <c r="O26" s="146" t="s">
        <v>1330</v>
      </c>
      <c r="P26" s="146" t="s">
        <v>3865</v>
      </c>
      <c r="Q26" s="145" t="s">
        <v>3782</v>
      </c>
      <c r="R26" s="146" t="s">
        <v>1331</v>
      </c>
    </row>
    <row r="27" spans="1:18" s="128" customFormat="1" ht="114.75" x14ac:dyDescent="0.2">
      <c r="A27" s="146" t="s">
        <v>1147</v>
      </c>
      <c r="B27" s="146" t="s">
        <v>895</v>
      </c>
      <c r="C27" s="154"/>
      <c r="D27" s="152"/>
      <c r="E27" s="154"/>
      <c r="F27" s="152"/>
      <c r="G27" s="152"/>
      <c r="H27" s="154"/>
      <c r="I27" s="152"/>
      <c r="J27" s="154"/>
      <c r="K27" s="152"/>
      <c r="L27" s="145" t="s">
        <v>1333</v>
      </c>
      <c r="M27" s="146" t="s">
        <v>1334</v>
      </c>
      <c r="N27" s="148" t="s">
        <v>1165</v>
      </c>
      <c r="O27" s="146" t="s">
        <v>1335</v>
      </c>
      <c r="P27" s="146" t="s">
        <v>3866</v>
      </c>
      <c r="Q27" s="145" t="s">
        <v>3781</v>
      </c>
      <c r="R27" s="146" t="s">
        <v>1336</v>
      </c>
    </row>
    <row r="28" spans="1:18" s="128" customFormat="1" ht="89.25" customHeight="1" x14ac:dyDescent="0.2">
      <c r="A28" s="146" t="s">
        <v>1147</v>
      </c>
      <c r="B28" s="146" t="s">
        <v>895</v>
      </c>
      <c r="C28" s="154"/>
      <c r="D28" s="152"/>
      <c r="E28" s="154"/>
      <c r="F28" s="152"/>
      <c r="G28" s="152"/>
      <c r="H28" s="154"/>
      <c r="I28" s="152"/>
      <c r="J28" s="154"/>
      <c r="K28" s="152"/>
      <c r="L28" s="145" t="s">
        <v>1341</v>
      </c>
      <c r="M28" s="146" t="s">
        <v>1342</v>
      </c>
      <c r="N28" s="148" t="s">
        <v>1165</v>
      </c>
      <c r="O28" s="146" t="s">
        <v>1343</v>
      </c>
      <c r="P28" s="146" t="s">
        <v>3867</v>
      </c>
      <c r="Q28" s="145" t="s">
        <v>3785</v>
      </c>
      <c r="R28" s="146" t="s">
        <v>1345</v>
      </c>
    </row>
    <row r="29" spans="1:18" s="128" customFormat="1" ht="127.5" customHeight="1" x14ac:dyDescent="0.2">
      <c r="A29" s="146" t="s">
        <v>1147</v>
      </c>
      <c r="B29" s="146" t="s">
        <v>895</v>
      </c>
      <c r="C29" s="154"/>
      <c r="D29" s="152"/>
      <c r="E29" s="154"/>
      <c r="F29" s="152"/>
      <c r="G29" s="152"/>
      <c r="H29" s="154"/>
      <c r="I29" s="152"/>
      <c r="J29" s="154"/>
      <c r="K29" s="152"/>
      <c r="L29" s="145" t="s">
        <v>1348</v>
      </c>
      <c r="M29" s="146" t="s">
        <v>1349</v>
      </c>
      <c r="N29" s="148" t="s">
        <v>1165</v>
      </c>
      <c r="O29" s="146" t="s">
        <v>1350</v>
      </c>
      <c r="P29" s="146" t="s">
        <v>3740</v>
      </c>
      <c r="Q29" s="145" t="s">
        <v>1351</v>
      </c>
      <c r="R29" s="146" t="s">
        <v>1352</v>
      </c>
    </row>
    <row r="30" spans="1:18" s="128" customFormat="1" ht="63.75" customHeight="1" x14ac:dyDescent="0.2">
      <c r="A30" s="146" t="s">
        <v>1147</v>
      </c>
      <c r="B30" s="146" t="s">
        <v>895</v>
      </c>
      <c r="C30" s="154"/>
      <c r="D30" s="152"/>
      <c r="E30" s="154"/>
      <c r="F30" s="152"/>
      <c r="G30" s="152"/>
      <c r="H30" s="154"/>
      <c r="I30" s="152"/>
      <c r="J30" s="154"/>
      <c r="K30" s="152"/>
      <c r="L30" s="145" t="s">
        <v>1355</v>
      </c>
      <c r="M30" s="146" t="s">
        <v>1356</v>
      </c>
      <c r="N30" s="148" t="s">
        <v>1165</v>
      </c>
      <c r="O30" s="146" t="s">
        <v>3805</v>
      </c>
      <c r="P30" s="146" t="s">
        <v>3869</v>
      </c>
      <c r="Q30" s="145" t="s">
        <v>3783</v>
      </c>
      <c r="R30" s="146" t="s">
        <v>1357</v>
      </c>
    </row>
    <row r="31" spans="1:18" s="128" customFormat="1" ht="90.75" customHeight="1" x14ac:dyDescent="0.2">
      <c r="A31" s="146" t="s">
        <v>1147</v>
      </c>
      <c r="B31" s="146" t="s">
        <v>895</v>
      </c>
      <c r="C31" s="154"/>
      <c r="D31" s="152"/>
      <c r="E31" s="154"/>
      <c r="F31" s="152"/>
      <c r="G31" s="152"/>
      <c r="H31" s="154"/>
      <c r="I31" s="152"/>
      <c r="J31" s="154"/>
      <c r="K31" s="152"/>
      <c r="L31" s="145" t="s">
        <v>1362</v>
      </c>
      <c r="M31" s="146" t="s">
        <v>1363</v>
      </c>
      <c r="N31" s="148" t="s">
        <v>1165</v>
      </c>
      <c r="O31" s="146" t="s">
        <v>3806</v>
      </c>
      <c r="P31" s="146" t="s">
        <v>3788</v>
      </c>
      <c r="Q31" s="145" t="s">
        <v>3784</v>
      </c>
      <c r="R31" s="146" t="s">
        <v>1364</v>
      </c>
    </row>
    <row r="32" spans="1:18" s="128" customFormat="1" ht="141.75" customHeight="1" x14ac:dyDescent="0.2">
      <c r="A32" s="146" t="s">
        <v>1147</v>
      </c>
      <c r="B32" s="146" t="s">
        <v>895</v>
      </c>
      <c r="C32" s="145" t="s">
        <v>1365</v>
      </c>
      <c r="D32" s="146" t="s">
        <v>902</v>
      </c>
      <c r="E32" s="145" t="s">
        <v>2171</v>
      </c>
      <c r="F32" s="149" t="s">
        <v>1366</v>
      </c>
      <c r="G32" s="149" t="s">
        <v>1367</v>
      </c>
      <c r="H32" s="146" t="s">
        <v>1369</v>
      </c>
      <c r="I32" s="149" t="s">
        <v>958</v>
      </c>
      <c r="J32" s="145" t="s">
        <v>2171</v>
      </c>
      <c r="K32" s="149" t="s">
        <v>1370</v>
      </c>
      <c r="L32" s="145" t="s">
        <v>1372</v>
      </c>
      <c r="M32" s="146" t="s">
        <v>1373</v>
      </c>
      <c r="N32" s="145" t="s">
        <v>2171</v>
      </c>
      <c r="O32" s="146" t="s">
        <v>1374</v>
      </c>
      <c r="P32" s="146" t="s">
        <v>3873</v>
      </c>
      <c r="Q32" s="145" t="s">
        <v>1375</v>
      </c>
      <c r="R32" s="146" t="s">
        <v>1376</v>
      </c>
    </row>
    <row r="33" spans="1:18" s="128" customFormat="1" ht="178.5" x14ac:dyDescent="0.2">
      <c r="A33" s="146" t="s">
        <v>1147</v>
      </c>
      <c r="B33" s="146" t="s">
        <v>895</v>
      </c>
      <c r="C33" s="154" t="s">
        <v>1377</v>
      </c>
      <c r="D33" s="152" t="s">
        <v>904</v>
      </c>
      <c r="E33" s="154" t="s">
        <v>1632</v>
      </c>
      <c r="F33" s="152" t="s">
        <v>1378</v>
      </c>
      <c r="G33" s="152" t="s">
        <v>3858</v>
      </c>
      <c r="H33" s="154" t="s">
        <v>1379</v>
      </c>
      <c r="I33" s="152" t="s">
        <v>960</v>
      </c>
      <c r="J33" s="154" t="s">
        <v>1632</v>
      </c>
      <c r="K33" s="156" t="s">
        <v>3868</v>
      </c>
      <c r="L33" s="145" t="s">
        <v>1382</v>
      </c>
      <c r="M33" s="146" t="s">
        <v>1383</v>
      </c>
      <c r="N33" s="145" t="s">
        <v>1561</v>
      </c>
      <c r="O33" s="146" t="s">
        <v>1384</v>
      </c>
      <c r="P33" s="146" t="s">
        <v>3787</v>
      </c>
      <c r="Q33" s="145" t="s">
        <v>1386</v>
      </c>
      <c r="R33" s="146" t="s">
        <v>1388</v>
      </c>
    </row>
    <row r="34" spans="1:18" s="128" customFormat="1" ht="92.25" customHeight="1" x14ac:dyDescent="0.2">
      <c r="A34" s="146" t="s">
        <v>1147</v>
      </c>
      <c r="B34" s="146" t="s">
        <v>895</v>
      </c>
      <c r="C34" s="154"/>
      <c r="D34" s="152"/>
      <c r="E34" s="154"/>
      <c r="F34" s="152"/>
      <c r="G34" s="152"/>
      <c r="H34" s="154"/>
      <c r="I34" s="152"/>
      <c r="J34" s="154"/>
      <c r="K34" s="156"/>
      <c r="L34" s="145" t="s">
        <v>1389</v>
      </c>
      <c r="M34" s="146" t="s">
        <v>1390</v>
      </c>
      <c r="N34" s="145" t="s">
        <v>1632</v>
      </c>
      <c r="O34" s="146" t="s">
        <v>3807</v>
      </c>
      <c r="P34" s="146" t="s">
        <v>3747</v>
      </c>
      <c r="Q34" s="145" t="s">
        <v>1391</v>
      </c>
      <c r="R34" s="146" t="s">
        <v>1393</v>
      </c>
    </row>
    <row r="35" spans="1:18" s="128" customFormat="1" ht="165.75" x14ac:dyDescent="0.2">
      <c r="A35" s="146" t="s">
        <v>1147</v>
      </c>
      <c r="B35" s="146" t="s">
        <v>895</v>
      </c>
      <c r="C35" s="154"/>
      <c r="D35" s="152"/>
      <c r="E35" s="154"/>
      <c r="F35" s="152"/>
      <c r="G35" s="152"/>
      <c r="H35" s="154"/>
      <c r="I35" s="152"/>
      <c r="J35" s="154"/>
      <c r="K35" s="156"/>
      <c r="L35" s="145" t="s">
        <v>1394</v>
      </c>
      <c r="M35" s="146" t="s">
        <v>1395</v>
      </c>
      <c r="N35" s="145" t="s">
        <v>1632</v>
      </c>
      <c r="O35" s="146" t="s">
        <v>3808</v>
      </c>
      <c r="P35" s="146" t="s">
        <v>3786</v>
      </c>
      <c r="Q35" s="145" t="s">
        <v>1397</v>
      </c>
      <c r="R35" s="146" t="s">
        <v>1398</v>
      </c>
    </row>
    <row r="36" spans="1:18" s="128" customFormat="1" ht="153" x14ac:dyDescent="0.2">
      <c r="A36" s="146" t="s">
        <v>1147</v>
      </c>
      <c r="B36" s="146" t="s">
        <v>895</v>
      </c>
      <c r="C36" s="154"/>
      <c r="D36" s="152"/>
      <c r="E36" s="154"/>
      <c r="F36" s="152"/>
      <c r="G36" s="152"/>
      <c r="H36" s="154"/>
      <c r="I36" s="152"/>
      <c r="J36" s="154"/>
      <c r="K36" s="156"/>
      <c r="L36" s="145" t="s">
        <v>1402</v>
      </c>
      <c r="M36" s="146" t="s">
        <v>1404</v>
      </c>
      <c r="N36" s="145" t="s">
        <v>1561</v>
      </c>
      <c r="O36" s="147" t="s">
        <v>1407</v>
      </c>
      <c r="P36" s="146" t="s">
        <v>3748</v>
      </c>
      <c r="Q36" s="145" t="s">
        <v>3803</v>
      </c>
      <c r="R36" s="146" t="s">
        <v>1414</v>
      </c>
    </row>
    <row r="37" spans="1:18" s="128" customFormat="1" ht="89.25" customHeight="1" x14ac:dyDescent="0.2">
      <c r="A37" s="146" t="s">
        <v>1147</v>
      </c>
      <c r="B37" s="146" t="s">
        <v>895</v>
      </c>
      <c r="C37" s="154"/>
      <c r="D37" s="152"/>
      <c r="E37" s="154"/>
      <c r="F37" s="152"/>
      <c r="G37" s="152"/>
      <c r="H37" s="154"/>
      <c r="I37" s="152"/>
      <c r="J37" s="154"/>
      <c r="K37" s="156"/>
      <c r="L37" s="145" t="s">
        <v>1416</v>
      </c>
      <c r="M37" s="146" t="s">
        <v>1417</v>
      </c>
      <c r="N37" s="145" t="s">
        <v>493</v>
      </c>
      <c r="O37" s="146" t="s">
        <v>1418</v>
      </c>
      <c r="P37" s="146" t="s">
        <v>3749</v>
      </c>
      <c r="Q37" s="145" t="s">
        <v>1420</v>
      </c>
      <c r="R37" s="146" t="s">
        <v>1421</v>
      </c>
    </row>
    <row r="38" spans="1:18" s="128" customFormat="1" ht="75" customHeight="1" x14ac:dyDescent="0.2">
      <c r="A38" s="146" t="s">
        <v>1147</v>
      </c>
      <c r="B38" s="146" t="s">
        <v>895</v>
      </c>
      <c r="C38" s="154"/>
      <c r="D38" s="152"/>
      <c r="E38" s="154"/>
      <c r="F38" s="152"/>
      <c r="G38" s="152"/>
      <c r="H38" s="154"/>
      <c r="I38" s="152"/>
      <c r="J38" s="154"/>
      <c r="K38" s="156"/>
      <c r="L38" s="145" t="s">
        <v>1423</v>
      </c>
      <c r="M38" s="146" t="s">
        <v>1424</v>
      </c>
      <c r="N38" s="145" t="s">
        <v>1632</v>
      </c>
      <c r="O38" s="146" t="s">
        <v>1425</v>
      </c>
      <c r="P38" s="146" t="s">
        <v>3750</v>
      </c>
      <c r="Q38" s="145" t="s">
        <v>1420</v>
      </c>
      <c r="R38" s="146" t="s">
        <v>1426</v>
      </c>
    </row>
    <row r="39" spans="1:18" s="128" customFormat="1" ht="78" customHeight="1" x14ac:dyDescent="0.2">
      <c r="A39" s="146" t="s">
        <v>1147</v>
      </c>
      <c r="B39" s="146" t="s">
        <v>895</v>
      </c>
      <c r="C39" s="154"/>
      <c r="D39" s="152"/>
      <c r="E39" s="154"/>
      <c r="F39" s="152"/>
      <c r="G39" s="152"/>
      <c r="H39" s="154"/>
      <c r="I39" s="152"/>
      <c r="J39" s="154"/>
      <c r="K39" s="156"/>
      <c r="L39" s="145" t="s">
        <v>1428</v>
      </c>
      <c r="M39" s="146" t="s">
        <v>1430</v>
      </c>
      <c r="N39" s="145" t="s">
        <v>1632</v>
      </c>
      <c r="O39" s="146" t="s">
        <v>1432</v>
      </c>
      <c r="P39" s="146" t="s">
        <v>3857</v>
      </c>
      <c r="Q39" s="145" t="s">
        <v>1434</v>
      </c>
      <c r="R39" s="146" t="s">
        <v>1435</v>
      </c>
    </row>
    <row r="40" spans="1:18" s="128" customFormat="1" ht="93" customHeight="1" x14ac:dyDescent="0.2">
      <c r="A40" s="146" t="s">
        <v>1147</v>
      </c>
      <c r="B40" s="146" t="s">
        <v>895</v>
      </c>
      <c r="C40" s="154"/>
      <c r="D40" s="152"/>
      <c r="E40" s="154"/>
      <c r="F40" s="152"/>
      <c r="G40" s="152"/>
      <c r="H40" s="154"/>
      <c r="I40" s="152"/>
      <c r="J40" s="154"/>
      <c r="K40" s="156"/>
      <c r="L40" s="145" t="s">
        <v>1437</v>
      </c>
      <c r="M40" s="146" t="s">
        <v>1438</v>
      </c>
      <c r="N40" s="145" t="s">
        <v>1561</v>
      </c>
      <c r="O40" s="146" t="s">
        <v>3809</v>
      </c>
      <c r="P40" s="146" t="s">
        <v>3751</v>
      </c>
      <c r="Q40" s="145" t="s">
        <v>1440</v>
      </c>
      <c r="R40" s="146" t="s">
        <v>1441</v>
      </c>
    </row>
    <row r="41" spans="1:18" s="128" customFormat="1" ht="89.25" x14ac:dyDescent="0.2">
      <c r="A41" s="146" t="s">
        <v>1147</v>
      </c>
      <c r="B41" s="146" t="s">
        <v>895</v>
      </c>
      <c r="C41" s="154"/>
      <c r="D41" s="152"/>
      <c r="E41" s="154"/>
      <c r="F41" s="152"/>
      <c r="G41" s="152"/>
      <c r="H41" s="154"/>
      <c r="I41" s="152"/>
      <c r="J41" s="154"/>
      <c r="K41" s="156"/>
      <c r="L41" s="145" t="s">
        <v>1442</v>
      </c>
      <c r="M41" s="146" t="s">
        <v>1443</v>
      </c>
      <c r="N41" s="145" t="s">
        <v>1632</v>
      </c>
      <c r="O41" s="146" t="s">
        <v>3810</v>
      </c>
      <c r="P41" s="146" t="s">
        <v>3752</v>
      </c>
      <c r="Q41" s="145" t="s">
        <v>1440</v>
      </c>
      <c r="R41" s="146" t="s">
        <v>1445</v>
      </c>
    </row>
    <row r="42" spans="1:18" s="128" customFormat="1" ht="89.25" x14ac:dyDescent="0.2">
      <c r="A42" s="146" t="s">
        <v>1147</v>
      </c>
      <c r="B42" s="146" t="s">
        <v>895</v>
      </c>
      <c r="C42" s="154"/>
      <c r="D42" s="152"/>
      <c r="E42" s="154"/>
      <c r="F42" s="152"/>
      <c r="G42" s="152"/>
      <c r="H42" s="154"/>
      <c r="I42" s="152"/>
      <c r="J42" s="154"/>
      <c r="K42" s="156"/>
      <c r="L42" s="145" t="s">
        <v>1450</v>
      </c>
      <c r="M42" s="146" t="s">
        <v>1451</v>
      </c>
      <c r="N42" s="145" t="s">
        <v>1632</v>
      </c>
      <c r="O42" s="146" t="s">
        <v>3811</v>
      </c>
      <c r="P42" s="146" t="s">
        <v>3753</v>
      </c>
      <c r="Q42" s="145" t="s">
        <v>1440</v>
      </c>
      <c r="R42" s="146" t="s">
        <v>1452</v>
      </c>
    </row>
    <row r="43" spans="1:18" s="128" customFormat="1" ht="89.25" x14ac:dyDescent="0.2">
      <c r="A43" s="146" t="s">
        <v>1147</v>
      </c>
      <c r="B43" s="146" t="s">
        <v>895</v>
      </c>
      <c r="C43" s="154"/>
      <c r="D43" s="152"/>
      <c r="E43" s="154"/>
      <c r="F43" s="152"/>
      <c r="G43" s="152"/>
      <c r="H43" s="154"/>
      <c r="I43" s="152"/>
      <c r="J43" s="154"/>
      <c r="K43" s="156"/>
      <c r="L43" s="145" t="s">
        <v>1456</v>
      </c>
      <c r="M43" s="146" t="s">
        <v>1458</v>
      </c>
      <c r="N43" s="145" t="s">
        <v>1632</v>
      </c>
      <c r="O43" s="146" t="s">
        <v>3812</v>
      </c>
      <c r="P43" s="146" t="s">
        <v>3754</v>
      </c>
      <c r="Q43" s="145" t="s">
        <v>1440</v>
      </c>
      <c r="R43" s="146" t="s">
        <v>1461</v>
      </c>
    </row>
    <row r="44" spans="1:18" s="128" customFormat="1" ht="89.25" x14ac:dyDescent="0.2">
      <c r="A44" s="146" t="s">
        <v>1147</v>
      </c>
      <c r="B44" s="146" t="s">
        <v>895</v>
      </c>
      <c r="C44" s="154"/>
      <c r="D44" s="152"/>
      <c r="E44" s="154"/>
      <c r="F44" s="152"/>
      <c r="G44" s="152"/>
      <c r="H44" s="154"/>
      <c r="I44" s="152"/>
      <c r="J44" s="154"/>
      <c r="K44" s="156"/>
      <c r="L44" s="145" t="s">
        <v>1463</v>
      </c>
      <c r="M44" s="146" t="s">
        <v>1465</v>
      </c>
      <c r="N44" s="145" t="s">
        <v>1466</v>
      </c>
      <c r="O44" s="146" t="s">
        <v>1467</v>
      </c>
      <c r="P44" s="146" t="s">
        <v>3793</v>
      </c>
      <c r="Q44" s="145" t="s">
        <v>1468</v>
      </c>
      <c r="R44" s="146" t="s">
        <v>1469</v>
      </c>
    </row>
    <row r="45" spans="1:18" s="128" customFormat="1" ht="83.25" customHeight="1" x14ac:dyDescent="0.2">
      <c r="A45" s="146" t="s">
        <v>1147</v>
      </c>
      <c r="B45" s="146" t="s">
        <v>895</v>
      </c>
      <c r="C45" s="154"/>
      <c r="D45" s="152"/>
      <c r="E45" s="154"/>
      <c r="F45" s="152"/>
      <c r="G45" s="152"/>
      <c r="H45" s="154"/>
      <c r="I45" s="152"/>
      <c r="J45" s="154"/>
      <c r="K45" s="156"/>
      <c r="L45" s="145" t="s">
        <v>1471</v>
      </c>
      <c r="M45" s="146" t="s">
        <v>1472</v>
      </c>
      <c r="N45" s="145" t="s">
        <v>1561</v>
      </c>
      <c r="O45" s="146" t="s">
        <v>1473</v>
      </c>
      <c r="P45" s="146" t="s">
        <v>3756</v>
      </c>
      <c r="Q45" s="145" t="s">
        <v>1475</v>
      </c>
      <c r="R45" s="146" t="s">
        <v>1476</v>
      </c>
    </row>
    <row r="46" spans="1:18" s="128" customFormat="1" ht="89.25" x14ac:dyDescent="0.2">
      <c r="A46" s="146" t="s">
        <v>1147</v>
      </c>
      <c r="B46" s="146" t="s">
        <v>895</v>
      </c>
      <c r="C46" s="154"/>
      <c r="D46" s="152"/>
      <c r="E46" s="154"/>
      <c r="F46" s="152"/>
      <c r="G46" s="152"/>
      <c r="H46" s="154"/>
      <c r="I46" s="152"/>
      <c r="J46" s="154"/>
      <c r="K46" s="156"/>
      <c r="L46" s="145" t="s">
        <v>1482</v>
      </c>
      <c r="M46" s="146" t="s">
        <v>1483</v>
      </c>
      <c r="N46" s="145" t="s">
        <v>1561</v>
      </c>
      <c r="O46" s="146" t="s">
        <v>1484</v>
      </c>
      <c r="P46" s="146" t="s">
        <v>3755</v>
      </c>
      <c r="Q46" s="145" t="s">
        <v>1485</v>
      </c>
      <c r="R46" s="146" t="s">
        <v>1486</v>
      </c>
    </row>
    <row r="47" spans="1:18" s="128" customFormat="1" ht="92.25" customHeight="1" x14ac:dyDescent="0.2">
      <c r="A47" s="146" t="s">
        <v>1147</v>
      </c>
      <c r="B47" s="146" t="s">
        <v>895</v>
      </c>
      <c r="C47" s="154"/>
      <c r="D47" s="152"/>
      <c r="E47" s="154"/>
      <c r="F47" s="152"/>
      <c r="G47" s="152"/>
      <c r="H47" s="154"/>
      <c r="I47" s="152"/>
      <c r="J47" s="154"/>
      <c r="K47" s="156"/>
      <c r="L47" s="145" t="s">
        <v>1488</v>
      </c>
      <c r="M47" s="146" t="s">
        <v>1489</v>
      </c>
      <c r="N47" s="145" t="s">
        <v>1632</v>
      </c>
      <c r="O47" s="146" t="s">
        <v>1490</v>
      </c>
      <c r="P47" s="146" t="s">
        <v>3757</v>
      </c>
      <c r="Q47" s="145" t="s">
        <v>1485</v>
      </c>
      <c r="R47" s="146" t="s">
        <v>1491</v>
      </c>
    </row>
    <row r="48" spans="1:18" s="128" customFormat="1" ht="93.75" customHeight="1" x14ac:dyDescent="0.2">
      <c r="A48" s="146" t="s">
        <v>1147</v>
      </c>
      <c r="B48" s="146" t="s">
        <v>895</v>
      </c>
      <c r="C48" s="154"/>
      <c r="D48" s="152"/>
      <c r="E48" s="154"/>
      <c r="F48" s="152"/>
      <c r="G48" s="152"/>
      <c r="H48" s="154"/>
      <c r="I48" s="152"/>
      <c r="J48" s="154"/>
      <c r="K48" s="156"/>
      <c r="L48" s="145" t="s">
        <v>1492</v>
      </c>
      <c r="M48" s="146" t="s">
        <v>1493</v>
      </c>
      <c r="N48" s="145" t="s">
        <v>1632</v>
      </c>
      <c r="O48" s="146" t="s">
        <v>1496</v>
      </c>
      <c r="P48" s="146" t="s">
        <v>3758</v>
      </c>
      <c r="Q48" s="145" t="s">
        <v>1485</v>
      </c>
      <c r="R48" s="146" t="s">
        <v>1500</v>
      </c>
    </row>
    <row r="49" spans="1:18" s="128" customFormat="1" ht="78.75" customHeight="1" x14ac:dyDescent="0.2">
      <c r="A49" s="146" t="s">
        <v>1147</v>
      </c>
      <c r="B49" s="146" t="s">
        <v>895</v>
      </c>
      <c r="C49" s="154"/>
      <c r="D49" s="152"/>
      <c r="E49" s="154"/>
      <c r="F49" s="152"/>
      <c r="G49" s="152"/>
      <c r="H49" s="154"/>
      <c r="I49" s="152"/>
      <c r="J49" s="154"/>
      <c r="K49" s="156"/>
      <c r="L49" s="145" t="s">
        <v>1503</v>
      </c>
      <c r="M49" s="146" t="s">
        <v>1504</v>
      </c>
      <c r="N49" s="145" t="s">
        <v>1632</v>
      </c>
      <c r="O49" s="146" t="s">
        <v>1505</v>
      </c>
      <c r="P49" s="146" t="s">
        <v>3759</v>
      </c>
      <c r="Q49" s="145" t="s">
        <v>1485</v>
      </c>
      <c r="R49" s="146" t="s">
        <v>1506</v>
      </c>
    </row>
    <row r="50" spans="1:18" s="128" customFormat="1" ht="86.25" customHeight="1" x14ac:dyDescent="0.2">
      <c r="A50" s="146" t="s">
        <v>1147</v>
      </c>
      <c r="B50" s="146" t="s">
        <v>895</v>
      </c>
      <c r="C50" s="154"/>
      <c r="D50" s="152"/>
      <c r="E50" s="154"/>
      <c r="F50" s="152"/>
      <c r="G50" s="152"/>
      <c r="H50" s="154"/>
      <c r="I50" s="152"/>
      <c r="J50" s="154"/>
      <c r="K50" s="156"/>
      <c r="L50" s="145" t="s">
        <v>1509</v>
      </c>
      <c r="M50" s="146" t="s">
        <v>1510</v>
      </c>
      <c r="N50" s="145" t="s">
        <v>1561</v>
      </c>
      <c r="O50" s="146" t="s">
        <v>1511</v>
      </c>
      <c r="P50" s="146" t="s">
        <v>3760</v>
      </c>
      <c r="Q50" s="145" t="s">
        <v>1512</v>
      </c>
      <c r="R50" s="146" t="s">
        <v>1513</v>
      </c>
    </row>
    <row r="51" spans="1:18" s="128" customFormat="1" ht="89.25" x14ac:dyDescent="0.2">
      <c r="A51" s="146" t="s">
        <v>1147</v>
      </c>
      <c r="B51" s="146" t="s">
        <v>895</v>
      </c>
      <c r="C51" s="154"/>
      <c r="D51" s="152"/>
      <c r="E51" s="154"/>
      <c r="F51" s="152"/>
      <c r="G51" s="152"/>
      <c r="H51" s="154"/>
      <c r="I51" s="152"/>
      <c r="J51" s="154"/>
      <c r="K51" s="156"/>
      <c r="L51" s="145" t="s">
        <v>1514</v>
      </c>
      <c r="M51" s="146" t="s">
        <v>1515</v>
      </c>
      <c r="N51" s="145" t="s">
        <v>1561</v>
      </c>
      <c r="O51" s="146" t="s">
        <v>1516</v>
      </c>
      <c r="P51" s="146" t="s">
        <v>3761</v>
      </c>
      <c r="Q51" s="145" t="s">
        <v>1468</v>
      </c>
      <c r="R51" s="146" t="s">
        <v>1517</v>
      </c>
    </row>
    <row r="52" spans="1:18" s="128" customFormat="1" ht="101.25" customHeight="1" x14ac:dyDescent="0.2">
      <c r="A52" s="146" t="s">
        <v>1147</v>
      </c>
      <c r="B52" s="146" t="s">
        <v>895</v>
      </c>
      <c r="C52" s="154"/>
      <c r="D52" s="152"/>
      <c r="E52" s="154"/>
      <c r="F52" s="152"/>
      <c r="G52" s="152"/>
      <c r="H52" s="154"/>
      <c r="I52" s="152"/>
      <c r="J52" s="154"/>
      <c r="K52" s="156"/>
      <c r="L52" s="145" t="s">
        <v>1525</v>
      </c>
      <c r="M52" s="146" t="s">
        <v>1526</v>
      </c>
      <c r="N52" s="145" t="s">
        <v>1632</v>
      </c>
      <c r="O52" s="146" t="s">
        <v>1529</v>
      </c>
      <c r="P52" s="146" t="s">
        <v>3762</v>
      </c>
      <c r="Q52" s="145" t="s">
        <v>1512</v>
      </c>
      <c r="R52" s="146" t="s">
        <v>1531</v>
      </c>
    </row>
    <row r="53" spans="1:18" s="128" customFormat="1" ht="83.25" customHeight="1" x14ac:dyDescent="0.2">
      <c r="A53" s="146" t="s">
        <v>1147</v>
      </c>
      <c r="B53" s="146" t="s">
        <v>895</v>
      </c>
      <c r="C53" s="154"/>
      <c r="D53" s="152"/>
      <c r="E53" s="154"/>
      <c r="F53" s="152"/>
      <c r="G53" s="152"/>
      <c r="H53" s="154"/>
      <c r="I53" s="152"/>
      <c r="J53" s="154"/>
      <c r="K53" s="156"/>
      <c r="L53" s="145" t="s">
        <v>1534</v>
      </c>
      <c r="M53" s="146" t="s">
        <v>1535</v>
      </c>
      <c r="N53" s="145" t="s">
        <v>1561</v>
      </c>
      <c r="O53" s="146" t="s">
        <v>1537</v>
      </c>
      <c r="P53" s="146" t="s">
        <v>3763</v>
      </c>
      <c r="Q53" s="145" t="s">
        <v>1538</v>
      </c>
      <c r="R53" s="146" t="s">
        <v>1539</v>
      </c>
    </row>
    <row r="54" spans="1:18" s="128" customFormat="1" ht="110.25" customHeight="1" x14ac:dyDescent="0.2">
      <c r="A54" s="146" t="s">
        <v>1147</v>
      </c>
      <c r="B54" s="146" t="s">
        <v>895</v>
      </c>
      <c r="C54" s="154"/>
      <c r="D54" s="152"/>
      <c r="E54" s="154"/>
      <c r="F54" s="152"/>
      <c r="G54" s="152"/>
      <c r="H54" s="154"/>
      <c r="I54" s="152"/>
      <c r="J54" s="154"/>
      <c r="K54" s="156"/>
      <c r="L54" s="145" t="s">
        <v>1540</v>
      </c>
      <c r="M54" s="146" t="s">
        <v>1541</v>
      </c>
      <c r="N54" s="145" t="s">
        <v>1632</v>
      </c>
      <c r="O54" s="146" t="s">
        <v>1542</v>
      </c>
      <c r="P54" s="146" t="s">
        <v>3764</v>
      </c>
      <c r="Q54" s="145" t="s">
        <v>1538</v>
      </c>
      <c r="R54" s="146" t="s">
        <v>1543</v>
      </c>
    </row>
    <row r="55" spans="1:18" s="128" customFormat="1" ht="161.25" customHeight="1" x14ac:dyDescent="0.2">
      <c r="A55" s="146" t="s">
        <v>1147</v>
      </c>
      <c r="B55" s="146" t="s">
        <v>895</v>
      </c>
      <c r="C55" s="154" t="s">
        <v>1544</v>
      </c>
      <c r="D55" s="152" t="s">
        <v>906</v>
      </c>
      <c r="E55" s="154" t="s">
        <v>1632</v>
      </c>
      <c r="F55" s="159" t="s">
        <v>1546</v>
      </c>
      <c r="G55" s="159" t="s">
        <v>3859</v>
      </c>
      <c r="H55" s="154" t="s">
        <v>1548</v>
      </c>
      <c r="I55" s="159" t="s">
        <v>963</v>
      </c>
      <c r="J55" s="154" t="s">
        <v>1632</v>
      </c>
      <c r="K55" s="156" t="s">
        <v>3860</v>
      </c>
      <c r="L55" s="145" t="s">
        <v>1550</v>
      </c>
      <c r="M55" s="146" t="s">
        <v>1551</v>
      </c>
      <c r="N55" s="145" t="s">
        <v>1632</v>
      </c>
      <c r="O55" s="146" t="s">
        <v>1553</v>
      </c>
      <c r="P55" s="146" t="s">
        <v>1554</v>
      </c>
      <c r="Q55" s="145" t="s">
        <v>1555</v>
      </c>
      <c r="R55" s="146" t="s">
        <v>3773</v>
      </c>
    </row>
    <row r="56" spans="1:18" s="128" customFormat="1" ht="140.25" x14ac:dyDescent="0.2">
      <c r="A56" s="146" t="s">
        <v>1147</v>
      </c>
      <c r="B56" s="146" t="s">
        <v>895</v>
      </c>
      <c r="C56" s="154"/>
      <c r="D56" s="152"/>
      <c r="E56" s="154"/>
      <c r="F56" s="160"/>
      <c r="G56" s="160"/>
      <c r="H56" s="154"/>
      <c r="I56" s="160"/>
      <c r="J56" s="154"/>
      <c r="K56" s="156"/>
      <c r="L56" s="145" t="s">
        <v>1563</v>
      </c>
      <c r="M56" s="146" t="s">
        <v>1564</v>
      </c>
      <c r="N56" s="145" t="s">
        <v>3772</v>
      </c>
      <c r="O56" s="146" t="s">
        <v>1565</v>
      </c>
      <c r="P56" s="146" t="s">
        <v>3872</v>
      </c>
      <c r="Q56" s="145" t="s">
        <v>1566</v>
      </c>
      <c r="R56" s="146" t="s">
        <v>3849</v>
      </c>
    </row>
    <row r="57" spans="1:18" s="128" customFormat="1" ht="127.5" x14ac:dyDescent="0.2">
      <c r="A57" s="146" t="s">
        <v>1147</v>
      </c>
      <c r="B57" s="146" t="s">
        <v>895</v>
      </c>
      <c r="C57" s="154"/>
      <c r="D57" s="152"/>
      <c r="E57" s="154"/>
      <c r="F57" s="160"/>
      <c r="G57" s="160"/>
      <c r="H57" s="154"/>
      <c r="I57" s="160"/>
      <c r="J57" s="154"/>
      <c r="K57" s="156"/>
      <c r="L57" s="145" t="s">
        <v>1569</v>
      </c>
      <c r="M57" s="146" t="s">
        <v>1570</v>
      </c>
      <c r="N57" s="145" t="s">
        <v>1632</v>
      </c>
      <c r="O57" s="146" t="s">
        <v>1572</v>
      </c>
      <c r="P57" s="146" t="s">
        <v>3791</v>
      </c>
      <c r="Q57" s="145" t="s">
        <v>1573</v>
      </c>
      <c r="R57" s="146" t="s">
        <v>1574</v>
      </c>
    </row>
    <row r="58" spans="1:18" s="128" customFormat="1" ht="127.5" x14ac:dyDescent="0.2">
      <c r="A58" s="146" t="s">
        <v>1147</v>
      </c>
      <c r="B58" s="146" t="s">
        <v>895</v>
      </c>
      <c r="C58" s="154"/>
      <c r="D58" s="152"/>
      <c r="E58" s="154"/>
      <c r="F58" s="160"/>
      <c r="G58" s="160"/>
      <c r="H58" s="154"/>
      <c r="I58" s="160"/>
      <c r="J58" s="154"/>
      <c r="K58" s="156"/>
      <c r="L58" s="145">
        <v>4398406</v>
      </c>
      <c r="M58" s="146" t="s">
        <v>1575</v>
      </c>
      <c r="N58" s="145" t="s">
        <v>1632</v>
      </c>
      <c r="O58" s="146" t="s">
        <v>1576</v>
      </c>
      <c r="P58" s="146" t="s">
        <v>3792</v>
      </c>
      <c r="Q58" s="145" t="s">
        <v>1577</v>
      </c>
      <c r="R58" s="146" t="s">
        <v>1578</v>
      </c>
    </row>
    <row r="59" spans="1:18" s="128" customFormat="1" ht="148.5" customHeight="1" x14ac:dyDescent="0.2">
      <c r="A59" s="146" t="s">
        <v>1147</v>
      </c>
      <c r="B59" s="146" t="s">
        <v>895</v>
      </c>
      <c r="C59" s="154"/>
      <c r="D59" s="152"/>
      <c r="E59" s="154"/>
      <c r="F59" s="160"/>
      <c r="G59" s="160"/>
      <c r="H59" s="154"/>
      <c r="I59" s="160"/>
      <c r="J59" s="154"/>
      <c r="K59" s="156"/>
      <c r="L59" s="145" t="s">
        <v>1582</v>
      </c>
      <c r="M59" s="146" t="s">
        <v>1584</v>
      </c>
      <c r="N59" s="145" t="s">
        <v>1632</v>
      </c>
      <c r="O59" s="146" t="s">
        <v>1585</v>
      </c>
      <c r="P59" s="146" t="s">
        <v>1586</v>
      </c>
      <c r="Q59" s="145" t="s">
        <v>1587</v>
      </c>
      <c r="R59" s="146" t="s">
        <v>1588</v>
      </c>
    </row>
    <row r="60" spans="1:18" s="128" customFormat="1" ht="153" x14ac:dyDescent="0.2">
      <c r="A60" s="146" t="s">
        <v>1147</v>
      </c>
      <c r="B60" s="146" t="s">
        <v>895</v>
      </c>
      <c r="C60" s="154"/>
      <c r="D60" s="152"/>
      <c r="E60" s="154"/>
      <c r="F60" s="160"/>
      <c r="G60" s="160"/>
      <c r="H60" s="154"/>
      <c r="I60" s="160"/>
      <c r="J60" s="154"/>
      <c r="K60" s="156"/>
      <c r="L60" s="145" t="s">
        <v>1589</v>
      </c>
      <c r="M60" s="146" t="s">
        <v>1590</v>
      </c>
      <c r="N60" s="145" t="s">
        <v>1561</v>
      </c>
      <c r="O60" s="146" t="s">
        <v>1591</v>
      </c>
      <c r="P60" s="146" t="s">
        <v>3870</v>
      </c>
      <c r="Q60" s="145" t="s">
        <v>1592</v>
      </c>
      <c r="R60" s="146" t="s">
        <v>3850</v>
      </c>
    </row>
    <row r="61" spans="1:18" s="128" customFormat="1" ht="114.75" x14ac:dyDescent="0.2">
      <c r="A61" s="146" t="s">
        <v>1147</v>
      </c>
      <c r="B61" s="146" t="s">
        <v>895</v>
      </c>
      <c r="C61" s="154"/>
      <c r="D61" s="152"/>
      <c r="E61" s="154"/>
      <c r="F61" s="160"/>
      <c r="G61" s="160"/>
      <c r="H61" s="154"/>
      <c r="I61" s="160"/>
      <c r="J61" s="154"/>
      <c r="K61" s="156"/>
      <c r="L61" s="145" t="s">
        <v>1596</v>
      </c>
      <c r="M61" s="146" t="s">
        <v>1597</v>
      </c>
      <c r="N61" s="145" t="s">
        <v>1632</v>
      </c>
      <c r="O61" s="146" t="s">
        <v>1598</v>
      </c>
      <c r="P61" s="146" t="s">
        <v>1599</v>
      </c>
      <c r="Q61" s="145" t="s">
        <v>1573</v>
      </c>
      <c r="R61" s="146" t="s">
        <v>3765</v>
      </c>
    </row>
    <row r="62" spans="1:18" s="128" customFormat="1" ht="199.5" customHeight="1" x14ac:dyDescent="0.2">
      <c r="A62" s="146" t="s">
        <v>1147</v>
      </c>
      <c r="B62" s="146" t="s">
        <v>895</v>
      </c>
      <c r="C62" s="154"/>
      <c r="D62" s="152"/>
      <c r="E62" s="154"/>
      <c r="F62" s="160"/>
      <c r="G62" s="160"/>
      <c r="H62" s="154"/>
      <c r="I62" s="160"/>
      <c r="J62" s="154"/>
      <c r="K62" s="156"/>
      <c r="L62" s="145" t="s">
        <v>1604</v>
      </c>
      <c r="M62" s="146" t="s">
        <v>1605</v>
      </c>
      <c r="N62" s="145" t="s">
        <v>1561</v>
      </c>
      <c r="O62" s="146" t="s">
        <v>1607</v>
      </c>
      <c r="P62" s="146" t="s">
        <v>3861</v>
      </c>
      <c r="Q62" s="145" t="s">
        <v>1609</v>
      </c>
      <c r="R62" s="146" t="s">
        <v>3851</v>
      </c>
    </row>
    <row r="63" spans="1:18" s="128" customFormat="1" ht="127.5" x14ac:dyDescent="0.2">
      <c r="A63" s="146" t="s">
        <v>1147</v>
      </c>
      <c r="B63" s="146" t="s">
        <v>895</v>
      </c>
      <c r="C63" s="154"/>
      <c r="D63" s="152"/>
      <c r="E63" s="154"/>
      <c r="F63" s="160"/>
      <c r="G63" s="160"/>
      <c r="H63" s="154"/>
      <c r="I63" s="160"/>
      <c r="J63" s="154"/>
      <c r="K63" s="156"/>
      <c r="L63" s="145" t="s">
        <v>1610</v>
      </c>
      <c r="M63" s="146" t="s">
        <v>1611</v>
      </c>
      <c r="N63" s="145" t="s">
        <v>1632</v>
      </c>
      <c r="O63" s="146" t="s">
        <v>1612</v>
      </c>
      <c r="P63" s="146" t="s">
        <v>3766</v>
      </c>
      <c r="Q63" s="145" t="s">
        <v>1613</v>
      </c>
      <c r="R63" s="146" t="s">
        <v>1614</v>
      </c>
    </row>
    <row r="64" spans="1:18" s="128" customFormat="1" ht="102" x14ac:dyDescent="0.2">
      <c r="A64" s="146" t="s">
        <v>1147</v>
      </c>
      <c r="B64" s="146" t="s">
        <v>895</v>
      </c>
      <c r="C64" s="154"/>
      <c r="D64" s="152"/>
      <c r="E64" s="154"/>
      <c r="F64" s="160"/>
      <c r="G64" s="160"/>
      <c r="H64" s="154"/>
      <c r="I64" s="160"/>
      <c r="J64" s="154"/>
      <c r="K64" s="156"/>
      <c r="L64" s="145" t="s">
        <v>1619</v>
      </c>
      <c r="M64" s="146" t="s">
        <v>1621</v>
      </c>
      <c r="N64" s="145" t="s">
        <v>1632</v>
      </c>
      <c r="O64" s="146" t="s">
        <v>1622</v>
      </c>
      <c r="P64" s="146" t="s">
        <v>1624</v>
      </c>
      <c r="Q64" s="145" t="s">
        <v>1613</v>
      </c>
      <c r="R64" s="146" t="s">
        <v>1625</v>
      </c>
    </row>
    <row r="65" spans="1:20" s="128" customFormat="1" ht="165.75" x14ac:dyDescent="0.2">
      <c r="A65" s="146" t="s">
        <v>1147</v>
      </c>
      <c r="B65" s="146" t="s">
        <v>895</v>
      </c>
      <c r="C65" s="154"/>
      <c r="D65" s="152"/>
      <c r="E65" s="154"/>
      <c r="F65" s="160"/>
      <c r="G65" s="160"/>
      <c r="H65" s="154"/>
      <c r="I65" s="160"/>
      <c r="J65" s="154"/>
      <c r="K65" s="156"/>
      <c r="L65" s="145" t="s">
        <v>1631</v>
      </c>
      <c r="M65" s="146" t="s">
        <v>1633</v>
      </c>
      <c r="N65" s="145" t="s">
        <v>3772</v>
      </c>
      <c r="O65" s="146" t="s">
        <v>1635</v>
      </c>
      <c r="P65" s="146" t="s">
        <v>3864</v>
      </c>
      <c r="Q65" s="145" t="s">
        <v>1592</v>
      </c>
      <c r="R65" s="146" t="s">
        <v>3852</v>
      </c>
    </row>
    <row r="66" spans="1:20" s="128" customFormat="1" ht="127.5" x14ac:dyDescent="0.2">
      <c r="A66" s="146" t="s">
        <v>1147</v>
      </c>
      <c r="B66" s="146" t="s">
        <v>895</v>
      </c>
      <c r="C66" s="154"/>
      <c r="D66" s="152"/>
      <c r="E66" s="154"/>
      <c r="F66" s="160"/>
      <c r="G66" s="160"/>
      <c r="H66" s="154"/>
      <c r="I66" s="160"/>
      <c r="J66" s="154"/>
      <c r="K66" s="156"/>
      <c r="L66" s="145" t="s">
        <v>1638</v>
      </c>
      <c r="M66" s="146" t="s">
        <v>1640</v>
      </c>
      <c r="N66" s="145" t="s">
        <v>1632</v>
      </c>
      <c r="O66" s="146" t="s">
        <v>1641</v>
      </c>
      <c r="P66" s="146" t="s">
        <v>3767</v>
      </c>
      <c r="Q66" s="145" t="s">
        <v>1613</v>
      </c>
      <c r="R66" s="146" t="s">
        <v>1642</v>
      </c>
    </row>
    <row r="67" spans="1:20" s="128" customFormat="1" ht="191.25" x14ac:dyDescent="0.2">
      <c r="A67" s="146" t="s">
        <v>1147</v>
      </c>
      <c r="B67" s="146" t="s">
        <v>895</v>
      </c>
      <c r="C67" s="154"/>
      <c r="D67" s="152"/>
      <c r="E67" s="154"/>
      <c r="F67" s="160"/>
      <c r="G67" s="160"/>
      <c r="H67" s="154"/>
      <c r="I67" s="160"/>
      <c r="J67" s="154"/>
      <c r="K67" s="156"/>
      <c r="L67" s="145" t="s">
        <v>1643</v>
      </c>
      <c r="M67" s="146" t="s">
        <v>1644</v>
      </c>
      <c r="N67" s="145" t="s">
        <v>1561</v>
      </c>
      <c r="O67" s="146" t="s">
        <v>1645</v>
      </c>
      <c r="P67" s="146" t="s">
        <v>3862</v>
      </c>
      <c r="Q67" s="145" t="s">
        <v>1592</v>
      </c>
      <c r="R67" s="146" t="s">
        <v>3813</v>
      </c>
    </row>
    <row r="68" spans="1:20" s="128" customFormat="1" ht="127.5" customHeight="1" x14ac:dyDescent="0.2">
      <c r="A68" s="146" t="s">
        <v>1147</v>
      </c>
      <c r="B68" s="146" t="s">
        <v>895</v>
      </c>
      <c r="C68" s="154"/>
      <c r="D68" s="152"/>
      <c r="E68" s="154"/>
      <c r="F68" s="160"/>
      <c r="G68" s="160"/>
      <c r="H68" s="154"/>
      <c r="I68" s="160"/>
      <c r="J68" s="154"/>
      <c r="K68" s="156"/>
      <c r="L68" s="145" t="s">
        <v>1647</v>
      </c>
      <c r="M68" s="146" t="s">
        <v>1649</v>
      </c>
      <c r="N68" s="145" t="s">
        <v>1561</v>
      </c>
      <c r="O68" s="146" t="s">
        <v>1650</v>
      </c>
      <c r="P68" s="146" t="s">
        <v>1651</v>
      </c>
      <c r="Q68" s="145" t="s">
        <v>1652</v>
      </c>
      <c r="R68" s="146" t="s">
        <v>1654</v>
      </c>
    </row>
    <row r="69" spans="1:20" s="128" customFormat="1" ht="229.5" x14ac:dyDescent="0.2">
      <c r="A69" s="146" t="s">
        <v>1147</v>
      </c>
      <c r="B69" s="146" t="s">
        <v>895</v>
      </c>
      <c r="C69" s="154"/>
      <c r="D69" s="152"/>
      <c r="E69" s="154"/>
      <c r="F69" s="160"/>
      <c r="G69" s="160"/>
      <c r="H69" s="154"/>
      <c r="I69" s="160"/>
      <c r="J69" s="154"/>
      <c r="K69" s="156"/>
      <c r="L69" s="145" t="s">
        <v>1655</v>
      </c>
      <c r="M69" s="146" t="s">
        <v>1656</v>
      </c>
      <c r="N69" s="145" t="s">
        <v>1561</v>
      </c>
      <c r="O69" s="146" t="s">
        <v>1657</v>
      </c>
      <c r="P69" s="146" t="s">
        <v>3814</v>
      </c>
      <c r="Q69" s="145" t="s">
        <v>1592</v>
      </c>
      <c r="R69" s="146" t="s">
        <v>3853</v>
      </c>
    </row>
    <row r="70" spans="1:20" s="128" customFormat="1" ht="114.75" x14ac:dyDescent="0.2">
      <c r="A70" s="146" t="s">
        <v>1147</v>
      </c>
      <c r="B70" s="146" t="s">
        <v>895</v>
      </c>
      <c r="C70" s="154"/>
      <c r="D70" s="152"/>
      <c r="E70" s="154"/>
      <c r="F70" s="160"/>
      <c r="G70" s="160"/>
      <c r="H70" s="154"/>
      <c r="I70" s="160"/>
      <c r="J70" s="154"/>
      <c r="K70" s="156"/>
      <c r="L70" s="145" t="s">
        <v>1658</v>
      </c>
      <c r="M70" s="146" t="s">
        <v>1659</v>
      </c>
      <c r="N70" s="145" t="s">
        <v>1632</v>
      </c>
      <c r="O70" s="146" t="s">
        <v>1660</v>
      </c>
      <c r="P70" s="146" t="s">
        <v>3768</v>
      </c>
      <c r="Q70" s="145" t="s">
        <v>1661</v>
      </c>
      <c r="R70" s="146" t="s">
        <v>1662</v>
      </c>
    </row>
    <row r="71" spans="1:20" s="128" customFormat="1" ht="127.5" customHeight="1" x14ac:dyDescent="0.2">
      <c r="A71" s="146" t="s">
        <v>1147</v>
      </c>
      <c r="B71" s="146" t="s">
        <v>895</v>
      </c>
      <c r="C71" s="154"/>
      <c r="D71" s="152"/>
      <c r="E71" s="154"/>
      <c r="F71" s="160"/>
      <c r="G71" s="160"/>
      <c r="H71" s="154"/>
      <c r="I71" s="160"/>
      <c r="J71" s="154"/>
      <c r="K71" s="156"/>
      <c r="L71" s="145" t="s">
        <v>1663</v>
      </c>
      <c r="M71" s="146" t="s">
        <v>3824</v>
      </c>
      <c r="N71" s="145" t="s">
        <v>1561</v>
      </c>
      <c r="O71" s="146" t="s">
        <v>1665</v>
      </c>
      <c r="P71" s="146" t="s">
        <v>1666</v>
      </c>
      <c r="Q71" s="145" t="s">
        <v>1667</v>
      </c>
      <c r="R71" s="146" t="s">
        <v>3769</v>
      </c>
      <c r="T71" s="130"/>
    </row>
    <row r="72" spans="1:20" s="128" customFormat="1" ht="102" x14ac:dyDescent="0.2">
      <c r="A72" s="146" t="s">
        <v>1147</v>
      </c>
      <c r="B72" s="146" t="s">
        <v>895</v>
      </c>
      <c r="C72" s="154"/>
      <c r="D72" s="152"/>
      <c r="E72" s="154"/>
      <c r="F72" s="160"/>
      <c r="G72" s="160"/>
      <c r="H72" s="154"/>
      <c r="I72" s="160"/>
      <c r="J72" s="154"/>
      <c r="K72" s="156"/>
      <c r="L72" s="145" t="s">
        <v>1669</v>
      </c>
      <c r="M72" s="146" t="s">
        <v>1670</v>
      </c>
      <c r="N72" s="145" t="s">
        <v>1632</v>
      </c>
      <c r="O72" s="146" t="s">
        <v>1671</v>
      </c>
      <c r="P72" s="146" t="s">
        <v>1672</v>
      </c>
      <c r="Q72" s="145" t="s">
        <v>1661</v>
      </c>
      <c r="R72" s="146" t="s">
        <v>1673</v>
      </c>
      <c r="T72" s="131"/>
    </row>
    <row r="73" spans="1:20" s="128" customFormat="1" ht="89.25" x14ac:dyDescent="0.2">
      <c r="A73" s="146" t="s">
        <v>1147</v>
      </c>
      <c r="B73" s="146" t="s">
        <v>895</v>
      </c>
      <c r="C73" s="154"/>
      <c r="D73" s="152"/>
      <c r="E73" s="154"/>
      <c r="F73" s="160"/>
      <c r="G73" s="160"/>
      <c r="H73" s="154"/>
      <c r="I73" s="160"/>
      <c r="J73" s="154"/>
      <c r="K73" s="156"/>
      <c r="L73" s="145" t="s">
        <v>1677</v>
      </c>
      <c r="M73" s="146" t="s">
        <v>1678</v>
      </c>
      <c r="N73" s="145" t="s">
        <v>1632</v>
      </c>
      <c r="O73" s="146" t="s">
        <v>1679</v>
      </c>
      <c r="P73" s="146" t="s">
        <v>1680</v>
      </c>
      <c r="Q73" s="145" t="s">
        <v>1681</v>
      </c>
      <c r="R73" s="146" t="s">
        <v>1682</v>
      </c>
      <c r="T73" s="131"/>
    </row>
    <row r="74" spans="1:20" s="128" customFormat="1" ht="192.75" customHeight="1" x14ac:dyDescent="0.2">
      <c r="A74" s="146" t="s">
        <v>1147</v>
      </c>
      <c r="B74" s="146" t="s">
        <v>895</v>
      </c>
      <c r="C74" s="154"/>
      <c r="D74" s="152"/>
      <c r="E74" s="154"/>
      <c r="F74" s="160"/>
      <c r="G74" s="160"/>
      <c r="H74" s="154"/>
      <c r="I74" s="160"/>
      <c r="J74" s="154"/>
      <c r="K74" s="156"/>
      <c r="L74" s="145" t="s">
        <v>1683</v>
      </c>
      <c r="M74" s="146" t="s">
        <v>1685</v>
      </c>
      <c r="N74" s="145" t="s">
        <v>1561</v>
      </c>
      <c r="O74" s="146" t="s">
        <v>1686</v>
      </c>
      <c r="P74" s="146" t="s">
        <v>3863</v>
      </c>
      <c r="Q74" s="145" t="s">
        <v>1687</v>
      </c>
      <c r="R74" s="146" t="s">
        <v>3848</v>
      </c>
      <c r="T74" s="131"/>
    </row>
    <row r="75" spans="1:20" s="128" customFormat="1" ht="127.5" customHeight="1" x14ac:dyDescent="0.2">
      <c r="A75" s="146" t="s">
        <v>1147</v>
      </c>
      <c r="B75" s="146" t="s">
        <v>895</v>
      </c>
      <c r="C75" s="154"/>
      <c r="D75" s="152"/>
      <c r="E75" s="154"/>
      <c r="F75" s="160"/>
      <c r="G75" s="160"/>
      <c r="H75" s="154"/>
      <c r="I75" s="160"/>
      <c r="J75" s="154"/>
      <c r="K75" s="156"/>
      <c r="L75" s="145" t="s">
        <v>1689</v>
      </c>
      <c r="M75" s="146" t="s">
        <v>3825</v>
      </c>
      <c r="N75" s="145" t="s">
        <v>1561</v>
      </c>
      <c r="O75" s="146" t="s">
        <v>1691</v>
      </c>
      <c r="P75" s="146" t="s">
        <v>1692</v>
      </c>
      <c r="Q75" s="145" t="s">
        <v>1693</v>
      </c>
      <c r="R75" s="146" t="s">
        <v>1654</v>
      </c>
      <c r="T75" s="131"/>
    </row>
    <row r="76" spans="1:20" s="128" customFormat="1" ht="242.25" x14ac:dyDescent="0.2">
      <c r="A76" s="146" t="s">
        <v>1147</v>
      </c>
      <c r="B76" s="146" t="s">
        <v>895</v>
      </c>
      <c r="C76" s="154"/>
      <c r="D76" s="152"/>
      <c r="E76" s="154"/>
      <c r="F76" s="160"/>
      <c r="G76" s="160"/>
      <c r="H76" s="154"/>
      <c r="I76" s="160"/>
      <c r="J76" s="154"/>
      <c r="K76" s="156"/>
      <c r="L76" s="145" t="s">
        <v>1694</v>
      </c>
      <c r="M76" s="146" t="s">
        <v>3826</v>
      </c>
      <c r="N76" s="145" t="s">
        <v>1561</v>
      </c>
      <c r="O76" s="146" t="s">
        <v>1696</v>
      </c>
      <c r="P76" s="146" t="s">
        <v>3854</v>
      </c>
      <c r="Q76" s="145" t="s">
        <v>1697</v>
      </c>
      <c r="R76" s="146" t="s">
        <v>3855</v>
      </c>
      <c r="T76" s="131"/>
    </row>
    <row r="77" spans="1:20" s="128" customFormat="1" ht="188.25" customHeight="1" x14ac:dyDescent="0.2">
      <c r="A77" s="146" t="s">
        <v>1147</v>
      </c>
      <c r="B77" s="146" t="s">
        <v>895</v>
      </c>
      <c r="C77" s="154"/>
      <c r="D77" s="152"/>
      <c r="E77" s="154"/>
      <c r="F77" s="161"/>
      <c r="G77" s="161"/>
      <c r="H77" s="154"/>
      <c r="I77" s="161"/>
      <c r="J77" s="154"/>
      <c r="K77" s="156"/>
      <c r="L77" s="145" t="s">
        <v>1709</v>
      </c>
      <c r="M77" s="146" t="s">
        <v>1710</v>
      </c>
      <c r="N77" s="145" t="s">
        <v>1632</v>
      </c>
      <c r="O77" s="144" t="s">
        <v>1711</v>
      </c>
      <c r="P77" s="146" t="s">
        <v>3847</v>
      </c>
      <c r="Q77" s="145" t="s">
        <v>1712</v>
      </c>
      <c r="R77" s="146" t="s">
        <v>1713</v>
      </c>
      <c r="T77" s="131"/>
    </row>
    <row r="78" spans="1:20" ht="15.75" customHeight="1" x14ac:dyDescent="0.2">
      <c r="A78" s="132"/>
      <c r="B78" s="132"/>
      <c r="C78" s="133"/>
      <c r="D78" s="132"/>
      <c r="E78" s="132"/>
      <c r="F78" s="134"/>
      <c r="G78" s="134"/>
      <c r="H78" s="132"/>
      <c r="I78" s="134"/>
      <c r="J78" s="133"/>
      <c r="K78" s="134"/>
      <c r="L78" s="135"/>
      <c r="M78" s="132"/>
      <c r="N78" s="136"/>
      <c r="O78" s="134"/>
      <c r="P78" s="134"/>
      <c r="Q78" s="133"/>
      <c r="R78" s="134"/>
    </row>
    <row r="79" spans="1:20" ht="15.75" customHeight="1" x14ac:dyDescent="0.2">
      <c r="A79" s="132"/>
      <c r="B79" s="132"/>
      <c r="C79" s="133"/>
      <c r="D79" s="132"/>
      <c r="E79" s="132"/>
      <c r="F79" s="134"/>
      <c r="G79" s="134"/>
      <c r="H79" s="132"/>
      <c r="I79" s="134"/>
      <c r="J79" s="133"/>
      <c r="K79" s="134"/>
      <c r="L79" s="135"/>
      <c r="M79" s="132"/>
      <c r="N79" s="136"/>
      <c r="O79" s="134"/>
      <c r="P79" s="134"/>
      <c r="Q79" s="133"/>
      <c r="R79" s="134"/>
    </row>
    <row r="80" spans="1:20" ht="15.75" customHeight="1" x14ac:dyDescent="0.2">
      <c r="A80" s="132"/>
      <c r="B80" s="132"/>
      <c r="C80" s="133"/>
      <c r="D80" s="132"/>
      <c r="E80" s="132"/>
      <c r="F80" s="134"/>
      <c r="G80" s="134"/>
      <c r="H80" s="132"/>
      <c r="I80" s="134"/>
      <c r="J80" s="133"/>
      <c r="K80" s="134"/>
      <c r="L80" s="135"/>
      <c r="M80" s="132"/>
      <c r="N80" s="136"/>
      <c r="O80" s="134"/>
      <c r="P80" s="134"/>
      <c r="Q80" s="133"/>
      <c r="R80" s="134"/>
    </row>
    <row r="81" spans="1:18" ht="15.75" customHeight="1" x14ac:dyDescent="0.2">
      <c r="A81" s="132"/>
      <c r="B81" s="132"/>
      <c r="C81" s="133"/>
      <c r="D81" s="132"/>
      <c r="E81" s="132"/>
      <c r="F81" s="134"/>
      <c r="G81" s="134"/>
      <c r="H81" s="132"/>
      <c r="I81" s="134"/>
      <c r="J81" s="133"/>
      <c r="K81" s="134"/>
      <c r="L81" s="135"/>
      <c r="M81" s="132"/>
      <c r="N81" s="136"/>
      <c r="O81" s="134"/>
      <c r="P81" s="134"/>
      <c r="Q81" s="133"/>
      <c r="R81" s="134"/>
    </row>
    <row r="82" spans="1:18" ht="15.75" customHeight="1" x14ac:dyDescent="0.2">
      <c r="A82" s="132"/>
      <c r="B82" s="132"/>
      <c r="C82" s="133"/>
      <c r="D82" s="132"/>
      <c r="E82" s="132"/>
      <c r="F82" s="134"/>
      <c r="G82" s="134"/>
      <c r="H82" s="132"/>
      <c r="I82" s="134"/>
      <c r="J82" s="133"/>
      <c r="K82" s="134"/>
      <c r="L82" s="135"/>
      <c r="M82" s="132"/>
      <c r="N82" s="136"/>
      <c r="O82" s="134"/>
      <c r="P82" s="134"/>
      <c r="Q82" s="133"/>
      <c r="R82" s="134"/>
    </row>
    <row r="83" spans="1:18" ht="15.75" customHeight="1" x14ac:dyDescent="0.2">
      <c r="A83" s="132"/>
      <c r="B83" s="132"/>
      <c r="C83" s="133"/>
      <c r="D83" s="132"/>
      <c r="E83" s="132"/>
      <c r="F83" s="134"/>
      <c r="G83" s="134"/>
      <c r="H83" s="132"/>
      <c r="I83" s="134"/>
      <c r="J83" s="133"/>
      <c r="K83" s="134"/>
      <c r="L83" s="135"/>
      <c r="M83" s="132"/>
      <c r="N83" s="136"/>
      <c r="O83" s="134"/>
      <c r="P83" s="134"/>
      <c r="Q83" s="133"/>
      <c r="R83" s="134"/>
    </row>
    <row r="84" spans="1:18" ht="15.75" customHeight="1" x14ac:dyDescent="0.2">
      <c r="A84" s="132"/>
      <c r="B84" s="132"/>
      <c r="C84" s="133"/>
      <c r="D84" s="132"/>
      <c r="E84" s="132"/>
      <c r="F84" s="134"/>
      <c r="G84" s="134"/>
      <c r="H84" s="132"/>
      <c r="I84" s="134"/>
      <c r="J84" s="133"/>
      <c r="K84" s="134"/>
      <c r="L84" s="135"/>
      <c r="M84" s="132"/>
      <c r="N84" s="136"/>
      <c r="O84" s="134"/>
      <c r="P84" s="134"/>
      <c r="Q84" s="133"/>
      <c r="R84" s="134"/>
    </row>
    <row r="85" spans="1:18" ht="15.75" customHeight="1" x14ac:dyDescent="0.2">
      <c r="A85" s="132"/>
      <c r="B85" s="132"/>
      <c r="C85" s="133"/>
      <c r="D85" s="132"/>
      <c r="E85" s="132"/>
      <c r="F85" s="134"/>
      <c r="G85" s="134"/>
      <c r="H85" s="132"/>
      <c r="I85" s="134"/>
      <c r="J85" s="133"/>
      <c r="K85" s="134"/>
      <c r="L85" s="135"/>
      <c r="M85" s="132"/>
      <c r="N85" s="136"/>
      <c r="O85" s="134"/>
      <c r="P85" s="134"/>
      <c r="Q85" s="133"/>
      <c r="R85" s="134"/>
    </row>
    <row r="86" spans="1:18" ht="15.75" customHeight="1" x14ac:dyDescent="0.2">
      <c r="A86" s="132"/>
      <c r="B86" s="132"/>
      <c r="C86" s="133"/>
      <c r="D86" s="132"/>
      <c r="E86" s="132"/>
      <c r="F86" s="134"/>
      <c r="G86" s="134"/>
      <c r="H86" s="132"/>
      <c r="I86" s="134"/>
      <c r="J86" s="133"/>
      <c r="K86" s="134"/>
      <c r="L86" s="135"/>
      <c r="M86" s="132"/>
      <c r="N86" s="136"/>
      <c r="O86" s="134"/>
      <c r="P86" s="134"/>
      <c r="Q86" s="133"/>
      <c r="R86" s="134"/>
    </row>
    <row r="87" spans="1:18" ht="15.75" customHeight="1" x14ac:dyDescent="0.2">
      <c r="A87" s="132"/>
      <c r="B87" s="132"/>
      <c r="C87" s="133"/>
      <c r="D87" s="132"/>
      <c r="E87" s="132"/>
      <c r="F87" s="134"/>
      <c r="G87" s="134"/>
      <c r="H87" s="132"/>
      <c r="I87" s="134"/>
      <c r="J87" s="133"/>
      <c r="K87" s="134"/>
      <c r="L87" s="135"/>
      <c r="M87" s="132"/>
      <c r="N87" s="136"/>
      <c r="O87" s="134"/>
      <c r="P87" s="134"/>
      <c r="Q87" s="133"/>
      <c r="R87" s="134"/>
    </row>
    <row r="88" spans="1:18" ht="15.75" customHeight="1" x14ac:dyDescent="0.2">
      <c r="A88" s="132"/>
      <c r="B88" s="132"/>
      <c r="C88" s="133"/>
      <c r="D88" s="132"/>
      <c r="E88" s="132"/>
      <c r="F88" s="134"/>
      <c r="G88" s="134"/>
      <c r="H88" s="132"/>
      <c r="I88" s="134"/>
      <c r="J88" s="133"/>
      <c r="K88" s="134"/>
      <c r="L88" s="135"/>
      <c r="M88" s="132"/>
      <c r="N88" s="136"/>
      <c r="O88" s="134"/>
      <c r="P88" s="134"/>
      <c r="Q88" s="133"/>
      <c r="R88" s="134"/>
    </row>
    <row r="89" spans="1:18" ht="15.75" customHeight="1" x14ac:dyDescent="0.2">
      <c r="A89" s="132"/>
      <c r="B89" s="132"/>
      <c r="C89" s="133"/>
      <c r="D89" s="132"/>
      <c r="E89" s="132"/>
      <c r="F89" s="134"/>
      <c r="G89" s="134"/>
      <c r="H89" s="132"/>
      <c r="I89" s="134"/>
      <c r="J89" s="133"/>
      <c r="K89" s="134"/>
      <c r="L89" s="135"/>
      <c r="M89" s="132"/>
      <c r="N89" s="136"/>
      <c r="O89" s="134"/>
      <c r="P89" s="134"/>
      <c r="Q89" s="133"/>
      <c r="R89" s="134"/>
    </row>
    <row r="90" spans="1:18" ht="15.75" customHeight="1" x14ac:dyDescent="0.2">
      <c r="A90" s="132"/>
      <c r="B90" s="132"/>
      <c r="C90" s="133"/>
      <c r="D90" s="132"/>
      <c r="E90" s="132"/>
      <c r="F90" s="134"/>
      <c r="G90" s="134"/>
      <c r="H90" s="132"/>
      <c r="I90" s="134"/>
      <c r="J90" s="133"/>
      <c r="K90" s="134"/>
      <c r="L90" s="135"/>
      <c r="M90" s="132"/>
      <c r="N90" s="136"/>
      <c r="O90" s="134"/>
      <c r="P90" s="134"/>
      <c r="Q90" s="133"/>
      <c r="R90" s="134"/>
    </row>
    <row r="91" spans="1:18" ht="15.75" customHeight="1" x14ac:dyDescent="0.2">
      <c r="A91" s="132"/>
      <c r="B91" s="132"/>
      <c r="C91" s="133"/>
      <c r="D91" s="132"/>
      <c r="E91" s="132"/>
      <c r="F91" s="134"/>
      <c r="G91" s="134"/>
      <c r="H91" s="132"/>
      <c r="I91" s="134"/>
      <c r="J91" s="133"/>
      <c r="K91" s="134"/>
      <c r="L91" s="135"/>
      <c r="M91" s="132"/>
      <c r="N91" s="136"/>
      <c r="O91" s="134"/>
      <c r="P91" s="134"/>
      <c r="Q91" s="133"/>
      <c r="R91" s="134"/>
    </row>
    <row r="92" spans="1:18" ht="15.75" customHeight="1" x14ac:dyDescent="0.2">
      <c r="A92" s="132"/>
      <c r="B92" s="132"/>
      <c r="C92" s="133"/>
      <c r="D92" s="132"/>
      <c r="E92" s="132"/>
      <c r="F92" s="134"/>
      <c r="G92" s="134"/>
      <c r="H92" s="132"/>
      <c r="I92" s="134"/>
      <c r="J92" s="133"/>
      <c r="K92" s="134"/>
      <c r="L92" s="135"/>
      <c r="M92" s="132"/>
      <c r="N92" s="136"/>
      <c r="O92" s="134"/>
      <c r="P92" s="134"/>
      <c r="Q92" s="133"/>
      <c r="R92" s="134"/>
    </row>
    <row r="93" spans="1:18" ht="15.75" customHeight="1" x14ac:dyDescent="0.2">
      <c r="A93" s="132"/>
      <c r="B93" s="132"/>
      <c r="C93" s="133"/>
      <c r="D93" s="132"/>
      <c r="E93" s="132"/>
      <c r="F93" s="134"/>
      <c r="G93" s="134"/>
      <c r="H93" s="132"/>
      <c r="I93" s="134"/>
      <c r="J93" s="133"/>
      <c r="K93" s="134"/>
      <c r="L93" s="135"/>
      <c r="M93" s="132"/>
      <c r="N93" s="136"/>
      <c r="O93" s="134"/>
      <c r="P93" s="134"/>
      <c r="Q93" s="133"/>
      <c r="R93" s="134"/>
    </row>
    <row r="94" spans="1:18" ht="15.75" customHeight="1" x14ac:dyDescent="0.2">
      <c r="A94" s="132"/>
      <c r="B94" s="132"/>
      <c r="C94" s="133"/>
      <c r="D94" s="132"/>
      <c r="E94" s="132"/>
      <c r="F94" s="134"/>
      <c r="G94" s="134"/>
      <c r="H94" s="132"/>
      <c r="I94" s="134"/>
      <c r="J94" s="133"/>
      <c r="K94" s="134"/>
      <c r="L94" s="135"/>
      <c r="M94" s="132"/>
      <c r="N94" s="136"/>
      <c r="O94" s="134"/>
      <c r="P94" s="134"/>
      <c r="Q94" s="133"/>
      <c r="R94" s="134"/>
    </row>
    <row r="95" spans="1:18" ht="15.75" customHeight="1" x14ac:dyDescent="0.2">
      <c r="A95" s="132"/>
      <c r="B95" s="132"/>
      <c r="C95" s="133"/>
      <c r="D95" s="132"/>
      <c r="E95" s="132"/>
      <c r="F95" s="134"/>
      <c r="G95" s="134"/>
      <c r="H95" s="132"/>
      <c r="I95" s="134"/>
      <c r="J95" s="133"/>
      <c r="K95" s="134"/>
      <c r="L95" s="135"/>
      <c r="M95" s="132"/>
      <c r="N95" s="136"/>
      <c r="O95" s="134"/>
      <c r="P95" s="134"/>
      <c r="Q95" s="133"/>
      <c r="R95" s="134"/>
    </row>
    <row r="96" spans="1:18" ht="15.75" customHeight="1" x14ac:dyDescent="0.2">
      <c r="A96" s="132"/>
      <c r="B96" s="132"/>
      <c r="C96" s="133"/>
      <c r="D96" s="132"/>
      <c r="E96" s="132"/>
      <c r="F96" s="134"/>
      <c r="G96" s="134"/>
      <c r="H96" s="132"/>
      <c r="I96" s="134"/>
      <c r="J96" s="133"/>
      <c r="K96" s="134"/>
      <c r="L96" s="135"/>
      <c r="M96" s="132"/>
      <c r="N96" s="136"/>
      <c r="O96" s="134"/>
      <c r="P96" s="134"/>
      <c r="Q96" s="133"/>
      <c r="R96" s="134"/>
    </row>
    <row r="97" spans="1:18" ht="15.75" customHeight="1" x14ac:dyDescent="0.2">
      <c r="A97" s="132"/>
      <c r="B97" s="132"/>
      <c r="C97" s="133"/>
      <c r="D97" s="132"/>
      <c r="E97" s="132"/>
      <c r="F97" s="134"/>
      <c r="G97" s="134"/>
      <c r="H97" s="132"/>
      <c r="I97" s="134"/>
      <c r="J97" s="133"/>
      <c r="K97" s="134"/>
      <c r="L97" s="135"/>
      <c r="M97" s="132"/>
      <c r="N97" s="136"/>
      <c r="O97" s="134"/>
      <c r="P97" s="134"/>
      <c r="Q97" s="133"/>
      <c r="R97" s="134"/>
    </row>
    <row r="98" spans="1:18" ht="15.75" customHeight="1" x14ac:dyDescent="0.2">
      <c r="A98" s="132"/>
      <c r="B98" s="132"/>
      <c r="C98" s="133"/>
      <c r="D98" s="132"/>
      <c r="E98" s="132"/>
      <c r="F98" s="134"/>
      <c r="G98" s="134"/>
      <c r="H98" s="132"/>
      <c r="I98" s="134"/>
      <c r="J98" s="133"/>
      <c r="K98" s="134"/>
      <c r="L98" s="135"/>
      <c r="M98" s="132"/>
      <c r="N98" s="136"/>
      <c r="O98" s="134"/>
      <c r="P98" s="134"/>
      <c r="Q98" s="133"/>
      <c r="R98" s="134"/>
    </row>
    <row r="99" spans="1:18" ht="15.75" customHeight="1" x14ac:dyDescent="0.2">
      <c r="A99" s="132"/>
      <c r="B99" s="132"/>
      <c r="C99" s="133"/>
      <c r="D99" s="132"/>
      <c r="E99" s="132"/>
      <c r="F99" s="134"/>
      <c r="G99" s="134"/>
      <c r="H99" s="132"/>
      <c r="I99" s="134"/>
      <c r="J99" s="133"/>
      <c r="K99" s="134"/>
      <c r="L99" s="135"/>
      <c r="M99" s="132"/>
      <c r="N99" s="136"/>
      <c r="O99" s="134"/>
      <c r="P99" s="134"/>
      <c r="Q99" s="133"/>
      <c r="R99" s="134"/>
    </row>
    <row r="100" spans="1:18" ht="15.75" customHeight="1" x14ac:dyDescent="0.2">
      <c r="A100" s="132"/>
      <c r="B100" s="132"/>
      <c r="C100" s="133"/>
      <c r="D100" s="132"/>
      <c r="E100" s="132"/>
      <c r="F100" s="134"/>
      <c r="G100" s="134"/>
      <c r="H100" s="132"/>
      <c r="I100" s="134"/>
      <c r="J100" s="133"/>
      <c r="K100" s="134"/>
      <c r="L100" s="135"/>
      <c r="M100" s="132"/>
      <c r="N100" s="136"/>
      <c r="O100" s="134"/>
      <c r="P100" s="134"/>
      <c r="Q100" s="133"/>
      <c r="R100" s="134"/>
    </row>
    <row r="101" spans="1:18" ht="15.75" customHeight="1" x14ac:dyDescent="0.2">
      <c r="A101" s="132"/>
      <c r="B101" s="132"/>
      <c r="C101" s="133"/>
      <c r="D101" s="132"/>
      <c r="E101" s="132"/>
      <c r="F101" s="134"/>
      <c r="G101" s="134"/>
      <c r="H101" s="132"/>
      <c r="I101" s="134"/>
      <c r="J101" s="133"/>
      <c r="K101" s="134"/>
      <c r="L101" s="135"/>
      <c r="M101" s="132"/>
      <c r="N101" s="136"/>
      <c r="O101" s="134"/>
      <c r="P101" s="134"/>
      <c r="Q101" s="133"/>
      <c r="R101" s="134"/>
    </row>
    <row r="102" spans="1:18" ht="15.75" customHeight="1" x14ac:dyDescent="0.2">
      <c r="A102" s="132"/>
      <c r="B102" s="132"/>
      <c r="C102" s="133"/>
      <c r="D102" s="132"/>
      <c r="E102" s="132"/>
      <c r="F102" s="134"/>
      <c r="G102" s="134"/>
      <c r="H102" s="132"/>
      <c r="I102" s="134"/>
      <c r="J102" s="133"/>
      <c r="K102" s="134"/>
      <c r="L102" s="135"/>
      <c r="M102" s="132"/>
      <c r="N102" s="136"/>
      <c r="O102" s="134"/>
      <c r="P102" s="134"/>
      <c r="Q102" s="133"/>
      <c r="R102" s="134"/>
    </row>
    <row r="103" spans="1:18" ht="15.75" customHeight="1" x14ac:dyDescent="0.2">
      <c r="A103" s="132"/>
      <c r="B103" s="132"/>
      <c r="C103" s="133"/>
      <c r="D103" s="132"/>
      <c r="E103" s="132"/>
      <c r="F103" s="134"/>
      <c r="G103" s="134"/>
      <c r="H103" s="132"/>
      <c r="I103" s="134"/>
      <c r="J103" s="133"/>
      <c r="K103" s="134"/>
      <c r="L103" s="135"/>
      <c r="M103" s="132"/>
      <c r="N103" s="136"/>
      <c r="O103" s="134"/>
      <c r="P103" s="134"/>
      <c r="Q103" s="133"/>
      <c r="R103" s="134"/>
    </row>
    <row r="104" spans="1:18" ht="15.75" customHeight="1" x14ac:dyDescent="0.2">
      <c r="A104" s="132"/>
      <c r="B104" s="132"/>
      <c r="C104" s="133"/>
      <c r="D104" s="132"/>
      <c r="E104" s="132"/>
      <c r="F104" s="134"/>
      <c r="G104" s="134"/>
      <c r="H104" s="132"/>
      <c r="I104" s="134"/>
      <c r="J104" s="133"/>
      <c r="K104" s="134"/>
      <c r="L104" s="135"/>
      <c r="M104" s="132"/>
      <c r="N104" s="136"/>
      <c r="O104" s="134"/>
      <c r="P104" s="134"/>
      <c r="Q104" s="133"/>
      <c r="R104" s="134"/>
    </row>
    <row r="105" spans="1:18" ht="15.75" customHeight="1" x14ac:dyDescent="0.2">
      <c r="A105" s="132"/>
      <c r="B105" s="132"/>
      <c r="C105" s="133"/>
      <c r="D105" s="132"/>
      <c r="E105" s="132"/>
      <c r="F105" s="134"/>
      <c r="G105" s="134"/>
      <c r="H105" s="132"/>
      <c r="I105" s="134"/>
      <c r="J105" s="133"/>
      <c r="K105" s="134"/>
      <c r="L105" s="135"/>
      <c r="M105" s="132"/>
      <c r="N105" s="136"/>
      <c r="O105" s="134"/>
      <c r="P105" s="134"/>
      <c r="Q105" s="133"/>
      <c r="R105" s="134"/>
    </row>
    <row r="106" spans="1:18" ht="15.75" customHeight="1" x14ac:dyDescent="0.2">
      <c r="A106" s="132"/>
      <c r="B106" s="132"/>
      <c r="C106" s="133"/>
      <c r="D106" s="132"/>
      <c r="E106" s="132"/>
      <c r="F106" s="134"/>
      <c r="G106" s="134"/>
      <c r="H106" s="132"/>
      <c r="I106" s="134"/>
      <c r="J106" s="133"/>
      <c r="K106" s="134"/>
      <c r="L106" s="135"/>
      <c r="M106" s="132"/>
      <c r="N106" s="136"/>
      <c r="O106" s="134"/>
      <c r="P106" s="134"/>
      <c r="Q106" s="133"/>
      <c r="R106" s="134"/>
    </row>
    <row r="107" spans="1:18" ht="15.75" customHeight="1" x14ac:dyDescent="0.2">
      <c r="A107" s="132"/>
      <c r="B107" s="132"/>
      <c r="C107" s="133"/>
      <c r="D107" s="132"/>
      <c r="E107" s="132"/>
      <c r="F107" s="134"/>
      <c r="G107" s="134"/>
      <c r="H107" s="132"/>
      <c r="I107" s="134"/>
      <c r="J107" s="133"/>
      <c r="K107" s="134"/>
      <c r="L107" s="135"/>
      <c r="M107" s="132"/>
      <c r="N107" s="136"/>
      <c r="O107" s="134"/>
      <c r="P107" s="134"/>
      <c r="Q107" s="133"/>
      <c r="R107" s="134"/>
    </row>
    <row r="108" spans="1:18" ht="15.75" customHeight="1" x14ac:dyDescent="0.2">
      <c r="A108" s="132"/>
      <c r="B108" s="132"/>
      <c r="C108" s="133"/>
      <c r="D108" s="132"/>
      <c r="E108" s="132"/>
      <c r="F108" s="134"/>
      <c r="G108" s="134"/>
      <c r="H108" s="132"/>
      <c r="I108" s="134"/>
      <c r="J108" s="133"/>
      <c r="K108" s="134"/>
      <c r="L108" s="135"/>
      <c r="M108" s="132"/>
      <c r="N108" s="136"/>
      <c r="O108" s="134"/>
      <c r="P108" s="134"/>
      <c r="Q108" s="133"/>
      <c r="R108" s="134"/>
    </row>
    <row r="109" spans="1:18" ht="15.75" customHeight="1" x14ac:dyDescent="0.2">
      <c r="A109" s="132"/>
      <c r="B109" s="132"/>
      <c r="C109" s="133"/>
      <c r="D109" s="132"/>
      <c r="E109" s="132"/>
      <c r="F109" s="134"/>
      <c r="G109" s="134"/>
      <c r="H109" s="132"/>
      <c r="I109" s="134"/>
      <c r="J109" s="133"/>
      <c r="K109" s="134"/>
      <c r="L109" s="135"/>
      <c r="M109" s="132"/>
      <c r="N109" s="136"/>
      <c r="O109" s="134"/>
      <c r="P109" s="134"/>
      <c r="Q109" s="133"/>
      <c r="R109" s="134"/>
    </row>
    <row r="110" spans="1:18" ht="15.75" customHeight="1" x14ac:dyDescent="0.2">
      <c r="A110" s="132"/>
      <c r="B110" s="132"/>
      <c r="C110" s="133"/>
      <c r="D110" s="132"/>
      <c r="E110" s="132"/>
      <c r="F110" s="134"/>
      <c r="G110" s="134"/>
      <c r="H110" s="132"/>
      <c r="I110" s="134"/>
      <c r="J110" s="133"/>
      <c r="K110" s="134"/>
      <c r="L110" s="135"/>
      <c r="M110" s="132"/>
      <c r="N110" s="136"/>
      <c r="O110" s="134"/>
      <c r="P110" s="134"/>
      <c r="Q110" s="133"/>
      <c r="R110" s="134"/>
    </row>
    <row r="111" spans="1:18" ht="15.75" customHeight="1" x14ac:dyDescent="0.2">
      <c r="A111" s="132"/>
      <c r="B111" s="132"/>
      <c r="C111" s="133"/>
      <c r="D111" s="132"/>
      <c r="E111" s="132"/>
      <c r="F111" s="134"/>
      <c r="G111" s="134"/>
      <c r="H111" s="132"/>
      <c r="I111" s="134"/>
      <c r="J111" s="133"/>
      <c r="K111" s="134"/>
      <c r="L111" s="135"/>
      <c r="M111" s="132"/>
      <c r="N111" s="136"/>
      <c r="O111" s="134"/>
      <c r="P111" s="134"/>
      <c r="Q111" s="133"/>
      <c r="R111" s="134"/>
    </row>
    <row r="112" spans="1:18" ht="15.75" customHeight="1" x14ac:dyDescent="0.2">
      <c r="A112" s="132"/>
      <c r="B112" s="132"/>
      <c r="C112" s="133"/>
      <c r="D112" s="132"/>
      <c r="E112" s="132"/>
      <c r="F112" s="134"/>
      <c r="G112" s="134"/>
      <c r="H112" s="132"/>
      <c r="I112" s="134"/>
      <c r="J112" s="133"/>
      <c r="K112" s="134"/>
      <c r="L112" s="135"/>
      <c r="M112" s="132"/>
      <c r="N112" s="136"/>
      <c r="O112" s="134"/>
      <c r="P112" s="134"/>
      <c r="Q112" s="133"/>
      <c r="R112" s="134"/>
    </row>
    <row r="113" spans="1:18" ht="15.75" customHeight="1" x14ac:dyDescent="0.2">
      <c r="A113" s="132"/>
      <c r="B113" s="132"/>
      <c r="C113" s="133"/>
      <c r="D113" s="132"/>
      <c r="E113" s="132"/>
      <c r="F113" s="134"/>
      <c r="G113" s="134"/>
      <c r="H113" s="132"/>
      <c r="I113" s="134"/>
      <c r="J113" s="133"/>
      <c r="K113" s="134"/>
      <c r="L113" s="135"/>
      <c r="M113" s="132"/>
      <c r="N113" s="136"/>
      <c r="O113" s="134"/>
      <c r="P113" s="134"/>
      <c r="Q113" s="133"/>
      <c r="R113" s="134"/>
    </row>
    <row r="114" spans="1:18" ht="15.75" customHeight="1" x14ac:dyDescent="0.2">
      <c r="A114" s="132"/>
      <c r="B114" s="132"/>
      <c r="C114" s="133"/>
      <c r="D114" s="132"/>
      <c r="E114" s="132"/>
      <c r="F114" s="134"/>
      <c r="G114" s="134"/>
      <c r="H114" s="132"/>
      <c r="I114" s="134"/>
      <c r="J114" s="133"/>
      <c r="K114" s="134"/>
      <c r="L114" s="135"/>
      <c r="M114" s="132"/>
      <c r="N114" s="136"/>
      <c r="O114" s="134"/>
      <c r="P114" s="134"/>
      <c r="Q114" s="133"/>
      <c r="R114" s="134"/>
    </row>
    <row r="115" spans="1:18" ht="15.75" customHeight="1" x14ac:dyDescent="0.2">
      <c r="A115" s="132"/>
      <c r="B115" s="132"/>
      <c r="C115" s="133"/>
      <c r="D115" s="132"/>
      <c r="E115" s="132"/>
      <c r="F115" s="134"/>
      <c r="G115" s="134"/>
      <c r="H115" s="132"/>
      <c r="I115" s="134"/>
      <c r="J115" s="133"/>
      <c r="K115" s="134"/>
      <c r="L115" s="135"/>
      <c r="M115" s="132"/>
      <c r="N115" s="136"/>
      <c r="O115" s="134"/>
      <c r="P115" s="134"/>
      <c r="Q115" s="133"/>
      <c r="R115" s="134"/>
    </row>
    <row r="116" spans="1:18" ht="15.75" customHeight="1" x14ac:dyDescent="0.2">
      <c r="A116" s="132"/>
      <c r="B116" s="132"/>
      <c r="C116" s="133"/>
      <c r="D116" s="132"/>
      <c r="E116" s="132"/>
      <c r="F116" s="134"/>
      <c r="G116" s="134"/>
      <c r="H116" s="132"/>
      <c r="I116" s="134"/>
      <c r="J116" s="133"/>
      <c r="K116" s="134"/>
      <c r="L116" s="135"/>
      <c r="M116" s="132"/>
      <c r="N116" s="136"/>
      <c r="O116" s="134"/>
      <c r="P116" s="134"/>
      <c r="Q116" s="133"/>
      <c r="R116" s="134"/>
    </row>
    <row r="117" spans="1:18" ht="15.75" customHeight="1" x14ac:dyDescent="0.2">
      <c r="A117" s="132"/>
      <c r="B117" s="132"/>
      <c r="C117" s="133"/>
      <c r="D117" s="132"/>
      <c r="E117" s="132"/>
      <c r="F117" s="134"/>
      <c r="G117" s="134"/>
      <c r="H117" s="132"/>
      <c r="I117" s="134"/>
      <c r="J117" s="133"/>
      <c r="K117" s="134"/>
      <c r="L117" s="135"/>
      <c r="M117" s="132"/>
      <c r="N117" s="136"/>
      <c r="O117" s="134"/>
      <c r="P117" s="134"/>
      <c r="Q117" s="133"/>
      <c r="R117" s="134"/>
    </row>
    <row r="118" spans="1:18" ht="15.75" customHeight="1" x14ac:dyDescent="0.2">
      <c r="A118" s="132"/>
      <c r="B118" s="132"/>
      <c r="C118" s="133"/>
      <c r="D118" s="132"/>
      <c r="E118" s="132"/>
      <c r="F118" s="134"/>
      <c r="G118" s="134"/>
      <c r="H118" s="132"/>
      <c r="I118" s="134"/>
      <c r="J118" s="133"/>
      <c r="K118" s="134"/>
      <c r="L118" s="135"/>
      <c r="M118" s="132"/>
      <c r="N118" s="136"/>
      <c r="O118" s="134"/>
      <c r="P118" s="134"/>
      <c r="Q118" s="133"/>
      <c r="R118" s="134"/>
    </row>
    <row r="119" spans="1:18" ht="15.75" customHeight="1" x14ac:dyDescent="0.2">
      <c r="A119" s="132"/>
      <c r="B119" s="132"/>
      <c r="C119" s="133"/>
      <c r="D119" s="132"/>
      <c r="E119" s="132"/>
      <c r="F119" s="134"/>
      <c r="G119" s="134"/>
      <c r="H119" s="132"/>
      <c r="I119" s="134"/>
      <c r="J119" s="133"/>
      <c r="K119" s="134"/>
      <c r="L119" s="135"/>
      <c r="M119" s="132"/>
      <c r="N119" s="136"/>
      <c r="O119" s="134"/>
      <c r="P119" s="134"/>
      <c r="Q119" s="133"/>
      <c r="R119" s="134"/>
    </row>
    <row r="120" spans="1:18" ht="15.75" customHeight="1" x14ac:dyDescent="0.2">
      <c r="A120" s="132"/>
      <c r="B120" s="132"/>
      <c r="C120" s="133"/>
      <c r="D120" s="132"/>
      <c r="E120" s="132"/>
      <c r="F120" s="134"/>
      <c r="G120" s="134"/>
      <c r="H120" s="132"/>
      <c r="I120" s="134"/>
      <c r="J120" s="133"/>
      <c r="K120" s="134"/>
      <c r="L120" s="135"/>
      <c r="M120" s="132"/>
      <c r="N120" s="136"/>
      <c r="O120" s="134"/>
      <c r="P120" s="134"/>
      <c r="Q120" s="133"/>
      <c r="R120" s="134"/>
    </row>
    <row r="121" spans="1:18" ht="15.75" customHeight="1" x14ac:dyDescent="0.2">
      <c r="A121" s="132"/>
      <c r="B121" s="132"/>
      <c r="C121" s="133"/>
      <c r="D121" s="132"/>
      <c r="E121" s="132"/>
      <c r="F121" s="134"/>
      <c r="G121" s="134"/>
      <c r="H121" s="132"/>
      <c r="I121" s="134"/>
      <c r="J121" s="133"/>
      <c r="K121" s="134"/>
      <c r="L121" s="135"/>
      <c r="M121" s="132"/>
      <c r="N121" s="136"/>
      <c r="O121" s="134"/>
      <c r="P121" s="134"/>
      <c r="Q121" s="133"/>
      <c r="R121" s="134"/>
    </row>
    <row r="122" spans="1:18" ht="15.75" customHeight="1" x14ac:dyDescent="0.2">
      <c r="A122" s="132"/>
      <c r="B122" s="132"/>
      <c r="C122" s="133"/>
      <c r="D122" s="132"/>
      <c r="E122" s="132"/>
      <c r="F122" s="134"/>
      <c r="G122" s="134"/>
      <c r="H122" s="132"/>
      <c r="I122" s="134"/>
      <c r="J122" s="133"/>
      <c r="K122" s="134"/>
      <c r="L122" s="135"/>
      <c r="M122" s="132"/>
      <c r="N122" s="136"/>
      <c r="O122" s="134"/>
      <c r="P122" s="134"/>
      <c r="Q122" s="133"/>
      <c r="R122" s="134"/>
    </row>
    <row r="123" spans="1:18" ht="15.75" customHeight="1" x14ac:dyDescent="0.2">
      <c r="A123" s="132"/>
      <c r="B123" s="132"/>
      <c r="C123" s="133"/>
      <c r="D123" s="132"/>
      <c r="E123" s="132"/>
      <c r="F123" s="134"/>
      <c r="G123" s="134"/>
      <c r="H123" s="132"/>
      <c r="I123" s="134"/>
      <c r="J123" s="133"/>
      <c r="K123" s="134"/>
      <c r="L123" s="135"/>
      <c r="M123" s="132"/>
      <c r="N123" s="136"/>
      <c r="O123" s="134"/>
      <c r="P123" s="134"/>
      <c r="Q123" s="133"/>
      <c r="R123" s="134"/>
    </row>
    <row r="124" spans="1:18" ht="15.75" customHeight="1" x14ac:dyDescent="0.2">
      <c r="A124" s="132"/>
      <c r="B124" s="132"/>
      <c r="C124" s="133"/>
      <c r="D124" s="132"/>
      <c r="E124" s="132"/>
      <c r="F124" s="134"/>
      <c r="G124" s="134"/>
      <c r="H124" s="132"/>
      <c r="I124" s="134"/>
      <c r="J124" s="133"/>
      <c r="K124" s="134"/>
      <c r="L124" s="135"/>
      <c r="M124" s="132"/>
      <c r="N124" s="136"/>
      <c r="O124" s="134"/>
      <c r="P124" s="134"/>
      <c r="Q124" s="133"/>
      <c r="R124" s="134"/>
    </row>
    <row r="125" spans="1:18" ht="15.75" customHeight="1" x14ac:dyDescent="0.2">
      <c r="A125" s="132"/>
      <c r="B125" s="132"/>
      <c r="C125" s="133"/>
      <c r="D125" s="132"/>
      <c r="E125" s="132"/>
      <c r="F125" s="134"/>
      <c r="G125" s="134"/>
      <c r="H125" s="132"/>
      <c r="I125" s="134"/>
      <c r="J125" s="133"/>
      <c r="K125" s="134"/>
      <c r="L125" s="135"/>
      <c r="M125" s="132"/>
      <c r="N125" s="136"/>
      <c r="O125" s="134"/>
      <c r="P125" s="134"/>
      <c r="Q125" s="133"/>
      <c r="R125" s="134"/>
    </row>
    <row r="126" spans="1:18" ht="15.75" customHeight="1" x14ac:dyDescent="0.2">
      <c r="A126" s="132"/>
      <c r="B126" s="132"/>
      <c r="C126" s="133"/>
      <c r="D126" s="132"/>
      <c r="E126" s="132"/>
      <c r="F126" s="134"/>
      <c r="G126" s="134"/>
      <c r="H126" s="132"/>
      <c r="I126" s="134"/>
      <c r="J126" s="133"/>
      <c r="K126" s="134"/>
      <c r="L126" s="135"/>
      <c r="M126" s="132"/>
      <c r="N126" s="136"/>
      <c r="O126" s="134"/>
      <c r="P126" s="134"/>
      <c r="Q126" s="133"/>
      <c r="R126" s="134"/>
    </row>
    <row r="127" spans="1:18" ht="15.75" customHeight="1" x14ac:dyDescent="0.2">
      <c r="A127" s="132"/>
      <c r="B127" s="132"/>
      <c r="C127" s="133"/>
      <c r="D127" s="132"/>
      <c r="E127" s="132"/>
      <c r="F127" s="134"/>
      <c r="G127" s="134"/>
      <c r="H127" s="132"/>
      <c r="I127" s="134"/>
      <c r="J127" s="133"/>
      <c r="K127" s="134"/>
      <c r="L127" s="135"/>
      <c r="M127" s="132"/>
      <c r="N127" s="136"/>
      <c r="O127" s="134"/>
      <c r="P127" s="134"/>
      <c r="Q127" s="133"/>
      <c r="R127" s="134"/>
    </row>
    <row r="128" spans="1:18" ht="15.75" customHeight="1" x14ac:dyDescent="0.2">
      <c r="A128" s="132"/>
      <c r="B128" s="132"/>
      <c r="C128" s="133"/>
      <c r="D128" s="132"/>
      <c r="E128" s="132"/>
      <c r="F128" s="134"/>
      <c r="G128" s="134"/>
      <c r="H128" s="132"/>
      <c r="I128" s="134"/>
      <c r="J128" s="133"/>
      <c r="K128" s="134"/>
      <c r="L128" s="135"/>
      <c r="M128" s="132"/>
      <c r="N128" s="136"/>
      <c r="O128" s="134"/>
      <c r="P128" s="134"/>
      <c r="Q128" s="133"/>
      <c r="R128" s="134"/>
    </row>
    <row r="129" spans="1:18" ht="15.75" customHeight="1" x14ac:dyDescent="0.2">
      <c r="A129" s="132"/>
      <c r="B129" s="132"/>
      <c r="C129" s="133"/>
      <c r="D129" s="132"/>
      <c r="E129" s="132"/>
      <c r="F129" s="134"/>
      <c r="G129" s="134"/>
      <c r="H129" s="132"/>
      <c r="I129" s="134"/>
      <c r="J129" s="133"/>
      <c r="K129" s="134"/>
      <c r="L129" s="135"/>
      <c r="M129" s="132"/>
      <c r="N129" s="136"/>
      <c r="O129" s="134"/>
      <c r="P129" s="134"/>
      <c r="Q129" s="133"/>
      <c r="R129" s="134"/>
    </row>
    <row r="130" spans="1:18" ht="15.75" customHeight="1" x14ac:dyDescent="0.2">
      <c r="A130" s="132"/>
      <c r="B130" s="132"/>
      <c r="C130" s="133"/>
      <c r="D130" s="132"/>
      <c r="E130" s="132"/>
      <c r="F130" s="134"/>
      <c r="G130" s="134"/>
      <c r="H130" s="132"/>
      <c r="I130" s="134"/>
      <c r="J130" s="133"/>
      <c r="K130" s="134"/>
      <c r="L130" s="135"/>
      <c r="M130" s="132"/>
      <c r="N130" s="136"/>
      <c r="O130" s="134"/>
      <c r="P130" s="134"/>
      <c r="Q130" s="133"/>
      <c r="R130" s="134"/>
    </row>
    <row r="131" spans="1:18" ht="15.75" customHeight="1" x14ac:dyDescent="0.2">
      <c r="A131" s="132"/>
      <c r="B131" s="132"/>
      <c r="C131" s="133"/>
      <c r="D131" s="132"/>
      <c r="E131" s="132"/>
      <c r="F131" s="134"/>
      <c r="G131" s="134"/>
      <c r="H131" s="132"/>
      <c r="I131" s="134"/>
      <c r="J131" s="133"/>
      <c r="K131" s="134"/>
      <c r="L131" s="135"/>
      <c r="M131" s="132"/>
      <c r="N131" s="136"/>
      <c r="O131" s="134"/>
      <c r="P131" s="134"/>
      <c r="Q131" s="133"/>
      <c r="R131" s="134"/>
    </row>
    <row r="132" spans="1:18" ht="15.75" customHeight="1" x14ac:dyDescent="0.2">
      <c r="A132" s="132"/>
      <c r="B132" s="132"/>
      <c r="C132" s="133"/>
      <c r="D132" s="132"/>
      <c r="E132" s="132"/>
      <c r="F132" s="134"/>
      <c r="G132" s="134"/>
      <c r="H132" s="132"/>
      <c r="I132" s="134"/>
      <c r="J132" s="133"/>
      <c r="K132" s="134"/>
      <c r="L132" s="135"/>
      <c r="M132" s="132"/>
      <c r="N132" s="136"/>
      <c r="O132" s="134"/>
      <c r="P132" s="134"/>
      <c r="Q132" s="133"/>
      <c r="R132" s="134"/>
    </row>
    <row r="133" spans="1:18" ht="15.75" customHeight="1" x14ac:dyDescent="0.2">
      <c r="A133" s="132"/>
      <c r="B133" s="132"/>
      <c r="C133" s="133"/>
      <c r="D133" s="132"/>
      <c r="E133" s="132"/>
      <c r="F133" s="134"/>
      <c r="G133" s="134"/>
      <c r="H133" s="132"/>
      <c r="I133" s="134"/>
      <c r="J133" s="133"/>
      <c r="K133" s="134"/>
      <c r="L133" s="135"/>
      <c r="M133" s="132"/>
      <c r="N133" s="136"/>
      <c r="O133" s="134"/>
      <c r="P133" s="134"/>
      <c r="Q133" s="133"/>
      <c r="R133" s="134"/>
    </row>
    <row r="134" spans="1:18" ht="15.75" customHeight="1" x14ac:dyDescent="0.2">
      <c r="A134" s="132"/>
      <c r="B134" s="132"/>
      <c r="C134" s="133"/>
      <c r="D134" s="132"/>
      <c r="E134" s="132"/>
      <c r="F134" s="134"/>
      <c r="G134" s="134"/>
      <c r="H134" s="132"/>
      <c r="I134" s="134"/>
      <c r="J134" s="133"/>
      <c r="K134" s="134"/>
      <c r="L134" s="135"/>
      <c r="M134" s="132"/>
      <c r="N134" s="136"/>
      <c r="O134" s="134"/>
      <c r="P134" s="134"/>
      <c r="Q134" s="133"/>
      <c r="R134" s="134"/>
    </row>
    <row r="135" spans="1:18" ht="15.75" customHeight="1" x14ac:dyDescent="0.2">
      <c r="A135" s="132"/>
      <c r="B135" s="132"/>
      <c r="C135" s="133"/>
      <c r="D135" s="132"/>
      <c r="E135" s="132"/>
      <c r="F135" s="134"/>
      <c r="G135" s="134"/>
      <c r="H135" s="132"/>
      <c r="I135" s="134"/>
      <c r="J135" s="133"/>
      <c r="K135" s="134"/>
      <c r="L135" s="135"/>
      <c r="M135" s="132"/>
      <c r="N135" s="136"/>
      <c r="O135" s="134"/>
      <c r="P135" s="134"/>
      <c r="Q135" s="133"/>
      <c r="R135" s="134"/>
    </row>
    <row r="136" spans="1:18" ht="15.75" customHeight="1" x14ac:dyDescent="0.2">
      <c r="A136" s="132"/>
      <c r="B136" s="132"/>
      <c r="C136" s="133"/>
      <c r="D136" s="132"/>
      <c r="E136" s="132"/>
      <c r="F136" s="134"/>
      <c r="G136" s="134"/>
      <c r="H136" s="132"/>
      <c r="I136" s="134"/>
      <c r="J136" s="133"/>
      <c r="K136" s="134"/>
      <c r="L136" s="135"/>
      <c r="M136" s="132"/>
      <c r="N136" s="136"/>
      <c r="O136" s="134"/>
      <c r="P136" s="134"/>
      <c r="Q136" s="133"/>
      <c r="R136" s="134"/>
    </row>
    <row r="137" spans="1:18" ht="15.75" customHeight="1" x14ac:dyDescent="0.2">
      <c r="A137" s="132"/>
      <c r="B137" s="132"/>
      <c r="C137" s="133"/>
      <c r="D137" s="132"/>
      <c r="E137" s="132"/>
      <c r="F137" s="134"/>
      <c r="G137" s="134"/>
      <c r="H137" s="132"/>
      <c r="I137" s="134"/>
      <c r="J137" s="133"/>
      <c r="K137" s="134"/>
      <c r="L137" s="135"/>
      <c r="M137" s="132"/>
      <c r="N137" s="136"/>
      <c r="O137" s="134"/>
      <c r="P137" s="134"/>
      <c r="Q137" s="133"/>
      <c r="R137" s="134"/>
    </row>
    <row r="138" spans="1:18" ht="15.75" customHeight="1" x14ac:dyDescent="0.2">
      <c r="A138" s="132"/>
      <c r="B138" s="132"/>
      <c r="C138" s="133"/>
      <c r="D138" s="132"/>
      <c r="E138" s="132"/>
      <c r="F138" s="134"/>
      <c r="G138" s="134"/>
      <c r="H138" s="132"/>
      <c r="I138" s="134"/>
      <c r="J138" s="133"/>
      <c r="K138" s="134"/>
      <c r="L138" s="135"/>
      <c r="M138" s="132"/>
      <c r="N138" s="136"/>
      <c r="O138" s="134"/>
      <c r="P138" s="134"/>
      <c r="Q138" s="133"/>
      <c r="R138" s="134"/>
    </row>
    <row r="139" spans="1:18" ht="15.75" customHeight="1" x14ac:dyDescent="0.2">
      <c r="A139" s="132"/>
      <c r="B139" s="132"/>
      <c r="C139" s="133"/>
      <c r="D139" s="132"/>
      <c r="E139" s="132"/>
      <c r="F139" s="134"/>
      <c r="G139" s="134"/>
      <c r="H139" s="132"/>
      <c r="I139" s="134"/>
      <c r="J139" s="133"/>
      <c r="K139" s="134"/>
      <c r="L139" s="135"/>
      <c r="M139" s="132"/>
      <c r="N139" s="136"/>
      <c r="O139" s="134"/>
      <c r="P139" s="134"/>
      <c r="Q139" s="133"/>
      <c r="R139" s="134"/>
    </row>
    <row r="140" spans="1:18" ht="15.75" customHeight="1" x14ac:dyDescent="0.2">
      <c r="A140" s="132"/>
      <c r="B140" s="132"/>
      <c r="C140" s="133"/>
      <c r="D140" s="132"/>
      <c r="E140" s="132"/>
      <c r="F140" s="134"/>
      <c r="G140" s="134"/>
      <c r="H140" s="132"/>
      <c r="I140" s="134"/>
      <c r="J140" s="133"/>
      <c r="K140" s="134"/>
      <c r="L140" s="135"/>
      <c r="M140" s="132"/>
      <c r="N140" s="136"/>
      <c r="O140" s="134"/>
      <c r="P140" s="134"/>
      <c r="Q140" s="133"/>
      <c r="R140" s="134"/>
    </row>
    <row r="141" spans="1:18" ht="15.75" customHeight="1" x14ac:dyDescent="0.2">
      <c r="A141" s="132"/>
      <c r="B141" s="132"/>
      <c r="C141" s="133"/>
      <c r="D141" s="132"/>
      <c r="E141" s="132"/>
      <c r="F141" s="134"/>
      <c r="G141" s="134"/>
      <c r="H141" s="132"/>
      <c r="I141" s="134"/>
      <c r="J141" s="133"/>
      <c r="K141" s="134"/>
      <c r="L141" s="135"/>
      <c r="M141" s="132"/>
      <c r="N141" s="136"/>
      <c r="O141" s="134"/>
      <c r="P141" s="134"/>
      <c r="Q141" s="133"/>
      <c r="R141" s="134"/>
    </row>
    <row r="142" spans="1:18" ht="15.75" customHeight="1" x14ac:dyDescent="0.2">
      <c r="A142" s="132"/>
      <c r="B142" s="132"/>
      <c r="C142" s="133"/>
      <c r="D142" s="132"/>
      <c r="E142" s="132"/>
      <c r="F142" s="134"/>
      <c r="G142" s="134"/>
      <c r="H142" s="132"/>
      <c r="I142" s="134"/>
      <c r="J142" s="133"/>
      <c r="K142" s="134"/>
      <c r="L142" s="135"/>
      <c r="M142" s="132"/>
      <c r="N142" s="136"/>
      <c r="O142" s="134"/>
      <c r="P142" s="134"/>
      <c r="Q142" s="133"/>
      <c r="R142" s="134"/>
    </row>
    <row r="143" spans="1:18" ht="15.75" customHeight="1" x14ac:dyDescent="0.2">
      <c r="A143" s="132"/>
      <c r="B143" s="132"/>
      <c r="C143" s="133"/>
      <c r="D143" s="132"/>
      <c r="E143" s="132"/>
      <c r="F143" s="134"/>
      <c r="G143" s="134"/>
      <c r="H143" s="132"/>
      <c r="I143" s="134"/>
      <c r="J143" s="133"/>
      <c r="K143" s="134"/>
      <c r="L143" s="135"/>
      <c r="M143" s="132"/>
      <c r="N143" s="136"/>
      <c r="O143" s="134"/>
      <c r="P143" s="134"/>
      <c r="Q143" s="133"/>
      <c r="R143" s="134"/>
    </row>
    <row r="144" spans="1:18" ht="15.75" customHeight="1" x14ac:dyDescent="0.2">
      <c r="A144" s="132"/>
      <c r="B144" s="132"/>
      <c r="C144" s="133"/>
      <c r="D144" s="132"/>
      <c r="E144" s="132"/>
      <c r="F144" s="134"/>
      <c r="G144" s="134"/>
      <c r="H144" s="132"/>
      <c r="I144" s="134"/>
      <c r="J144" s="133"/>
      <c r="K144" s="134"/>
      <c r="L144" s="135"/>
      <c r="M144" s="132"/>
      <c r="N144" s="136"/>
      <c r="O144" s="134"/>
      <c r="P144" s="134"/>
      <c r="Q144" s="133"/>
      <c r="R144" s="134"/>
    </row>
    <row r="145" spans="1:18" ht="15.75" customHeight="1" x14ac:dyDescent="0.2">
      <c r="A145" s="132"/>
      <c r="B145" s="132"/>
      <c r="C145" s="133"/>
      <c r="D145" s="132"/>
      <c r="E145" s="132"/>
      <c r="F145" s="134"/>
      <c r="G145" s="134"/>
      <c r="H145" s="132"/>
      <c r="I145" s="134"/>
      <c r="J145" s="133"/>
      <c r="K145" s="134"/>
      <c r="L145" s="135"/>
      <c r="M145" s="132"/>
      <c r="N145" s="136"/>
      <c r="O145" s="134"/>
      <c r="P145" s="134"/>
      <c r="Q145" s="133"/>
      <c r="R145" s="134"/>
    </row>
    <row r="146" spans="1:18" ht="15.75" customHeight="1" x14ac:dyDescent="0.2">
      <c r="A146" s="132"/>
      <c r="B146" s="132"/>
      <c r="C146" s="133"/>
      <c r="D146" s="132"/>
      <c r="E146" s="132"/>
      <c r="F146" s="134"/>
      <c r="G146" s="134"/>
      <c r="H146" s="132"/>
      <c r="I146" s="134"/>
      <c r="J146" s="133"/>
      <c r="K146" s="134"/>
      <c r="L146" s="135"/>
      <c r="M146" s="132"/>
      <c r="N146" s="136"/>
      <c r="O146" s="134"/>
      <c r="P146" s="134"/>
      <c r="Q146" s="133"/>
      <c r="R146" s="134"/>
    </row>
    <row r="147" spans="1:18" ht="15.75" customHeight="1" x14ac:dyDescent="0.2">
      <c r="A147" s="132"/>
      <c r="B147" s="132"/>
      <c r="C147" s="133"/>
      <c r="D147" s="132"/>
      <c r="E147" s="132"/>
      <c r="F147" s="134"/>
      <c r="G147" s="134"/>
      <c r="H147" s="132"/>
      <c r="I147" s="134"/>
      <c r="J147" s="133"/>
      <c r="K147" s="134"/>
      <c r="L147" s="135"/>
      <c r="M147" s="132"/>
      <c r="N147" s="136"/>
      <c r="O147" s="134"/>
      <c r="P147" s="134"/>
      <c r="Q147" s="133"/>
      <c r="R147" s="134"/>
    </row>
    <row r="148" spans="1:18" ht="15.75" customHeight="1" x14ac:dyDescent="0.2">
      <c r="A148" s="132"/>
      <c r="B148" s="132"/>
      <c r="C148" s="133"/>
      <c r="D148" s="132"/>
      <c r="E148" s="132"/>
      <c r="F148" s="134"/>
      <c r="G148" s="134"/>
      <c r="H148" s="132"/>
      <c r="I148" s="134"/>
      <c r="J148" s="133"/>
      <c r="K148" s="134"/>
      <c r="L148" s="135"/>
      <c r="M148" s="132"/>
      <c r="N148" s="136"/>
      <c r="O148" s="134"/>
      <c r="P148" s="134"/>
      <c r="Q148" s="133"/>
      <c r="R148" s="134"/>
    </row>
    <row r="149" spans="1:18" ht="15.75" customHeight="1" x14ac:dyDescent="0.2">
      <c r="A149" s="132"/>
      <c r="B149" s="132"/>
      <c r="C149" s="133"/>
      <c r="D149" s="132"/>
      <c r="E149" s="132"/>
      <c r="F149" s="134"/>
      <c r="G149" s="134"/>
      <c r="H149" s="132"/>
      <c r="I149" s="134"/>
      <c r="J149" s="133"/>
      <c r="K149" s="134"/>
      <c r="L149" s="135"/>
      <c r="M149" s="132"/>
      <c r="N149" s="136"/>
      <c r="O149" s="134"/>
      <c r="P149" s="134"/>
      <c r="Q149" s="133"/>
      <c r="R149" s="134"/>
    </row>
    <row r="150" spans="1:18" ht="15.75" customHeight="1" x14ac:dyDescent="0.2">
      <c r="A150" s="132"/>
      <c r="B150" s="132"/>
      <c r="C150" s="133"/>
      <c r="D150" s="132"/>
      <c r="E150" s="132"/>
      <c r="F150" s="134"/>
      <c r="G150" s="134"/>
      <c r="H150" s="132"/>
      <c r="I150" s="134"/>
      <c r="J150" s="133"/>
      <c r="K150" s="134"/>
      <c r="L150" s="135"/>
      <c r="M150" s="132"/>
      <c r="N150" s="136"/>
      <c r="O150" s="134"/>
      <c r="P150" s="134"/>
      <c r="Q150" s="133"/>
      <c r="R150" s="134"/>
    </row>
    <row r="151" spans="1:18" ht="15.75" customHeight="1" x14ac:dyDescent="0.2">
      <c r="A151" s="132"/>
      <c r="B151" s="132"/>
      <c r="C151" s="133"/>
      <c r="D151" s="132"/>
      <c r="E151" s="132"/>
      <c r="F151" s="134"/>
      <c r="G151" s="134"/>
      <c r="H151" s="132"/>
      <c r="I151" s="134"/>
      <c r="J151" s="133"/>
      <c r="K151" s="134"/>
      <c r="L151" s="135"/>
      <c r="M151" s="132"/>
      <c r="N151" s="136"/>
      <c r="O151" s="134"/>
      <c r="P151" s="134"/>
      <c r="Q151" s="133"/>
      <c r="R151" s="134"/>
    </row>
    <row r="152" spans="1:18" ht="15.75" customHeight="1" x14ac:dyDescent="0.2">
      <c r="A152" s="132"/>
      <c r="B152" s="132"/>
      <c r="C152" s="133"/>
      <c r="D152" s="132"/>
      <c r="E152" s="132"/>
      <c r="F152" s="134"/>
      <c r="G152" s="134"/>
      <c r="H152" s="132"/>
      <c r="I152" s="134"/>
      <c r="J152" s="133"/>
      <c r="K152" s="134"/>
      <c r="L152" s="135"/>
      <c r="M152" s="132"/>
      <c r="N152" s="136"/>
      <c r="O152" s="134"/>
      <c r="P152" s="134"/>
      <c r="Q152" s="133"/>
      <c r="R152" s="134"/>
    </row>
    <row r="153" spans="1:18" ht="15.75" customHeight="1" x14ac:dyDescent="0.2">
      <c r="A153" s="132"/>
      <c r="B153" s="132"/>
      <c r="C153" s="133"/>
      <c r="D153" s="132"/>
      <c r="E153" s="132"/>
      <c r="F153" s="134"/>
      <c r="G153" s="134"/>
      <c r="H153" s="132"/>
      <c r="I153" s="134"/>
      <c r="J153" s="133"/>
      <c r="K153" s="134"/>
      <c r="L153" s="135"/>
      <c r="M153" s="132"/>
      <c r="N153" s="136"/>
      <c r="O153" s="134"/>
      <c r="P153" s="134"/>
      <c r="Q153" s="133"/>
      <c r="R153" s="134"/>
    </row>
    <row r="154" spans="1:18" ht="15.75" customHeight="1" x14ac:dyDescent="0.2">
      <c r="A154" s="132"/>
      <c r="B154" s="132"/>
      <c r="C154" s="133"/>
      <c r="D154" s="132"/>
      <c r="E154" s="132"/>
      <c r="F154" s="134"/>
      <c r="G154" s="134"/>
      <c r="H154" s="132"/>
      <c r="I154" s="134"/>
      <c r="J154" s="133"/>
      <c r="K154" s="134"/>
      <c r="L154" s="135"/>
      <c r="M154" s="132"/>
      <c r="N154" s="136"/>
      <c r="O154" s="134"/>
      <c r="P154" s="134"/>
      <c r="Q154" s="133"/>
      <c r="R154" s="134"/>
    </row>
    <row r="155" spans="1:18" ht="15.75" customHeight="1" x14ac:dyDescent="0.2">
      <c r="A155" s="132"/>
      <c r="B155" s="132"/>
      <c r="C155" s="133"/>
      <c r="D155" s="132"/>
      <c r="E155" s="132"/>
      <c r="F155" s="134"/>
      <c r="G155" s="134"/>
      <c r="H155" s="132"/>
      <c r="I155" s="134"/>
      <c r="J155" s="133"/>
      <c r="K155" s="134"/>
      <c r="L155" s="135"/>
      <c r="M155" s="132"/>
      <c r="N155" s="136"/>
      <c r="O155" s="134"/>
      <c r="P155" s="134"/>
      <c r="Q155" s="133"/>
      <c r="R155" s="134"/>
    </row>
    <row r="156" spans="1:18" ht="15.75" customHeight="1" x14ac:dyDescent="0.2">
      <c r="A156" s="132"/>
      <c r="B156" s="132"/>
      <c r="C156" s="133"/>
      <c r="D156" s="132"/>
      <c r="E156" s="132"/>
      <c r="F156" s="134"/>
      <c r="G156" s="134"/>
      <c r="H156" s="132"/>
      <c r="I156" s="134"/>
      <c r="J156" s="133"/>
      <c r="K156" s="134"/>
      <c r="L156" s="135"/>
      <c r="M156" s="132"/>
      <c r="N156" s="136"/>
      <c r="O156" s="134"/>
      <c r="P156" s="134"/>
      <c r="Q156" s="133"/>
      <c r="R156" s="134"/>
    </row>
    <row r="157" spans="1:18" ht="15.75" customHeight="1" x14ac:dyDescent="0.2">
      <c r="A157" s="132"/>
      <c r="B157" s="132"/>
      <c r="C157" s="133"/>
      <c r="D157" s="132"/>
      <c r="E157" s="132"/>
      <c r="F157" s="134"/>
      <c r="G157" s="134"/>
      <c r="H157" s="132"/>
      <c r="I157" s="134"/>
      <c r="J157" s="133"/>
      <c r="K157" s="134"/>
      <c r="L157" s="135"/>
      <c r="M157" s="132"/>
      <c r="N157" s="136"/>
      <c r="O157" s="134"/>
      <c r="P157" s="134"/>
      <c r="Q157" s="133"/>
      <c r="R157" s="134"/>
    </row>
    <row r="158" spans="1:18" ht="15.75" customHeight="1" x14ac:dyDescent="0.2">
      <c r="A158" s="132"/>
      <c r="B158" s="132"/>
      <c r="C158" s="133"/>
      <c r="D158" s="132"/>
      <c r="E158" s="132"/>
      <c r="F158" s="134"/>
      <c r="G158" s="134"/>
      <c r="H158" s="132"/>
      <c r="I158" s="134"/>
      <c r="J158" s="133"/>
      <c r="K158" s="134"/>
      <c r="L158" s="135"/>
      <c r="M158" s="132"/>
      <c r="N158" s="136"/>
      <c r="O158" s="134"/>
      <c r="P158" s="134"/>
      <c r="Q158" s="133"/>
      <c r="R158" s="134"/>
    </row>
    <row r="159" spans="1:18" ht="15.75" customHeight="1" x14ac:dyDescent="0.2">
      <c r="A159" s="132"/>
      <c r="B159" s="132"/>
      <c r="C159" s="133"/>
      <c r="D159" s="132"/>
      <c r="E159" s="132"/>
      <c r="F159" s="134"/>
      <c r="G159" s="134"/>
      <c r="H159" s="132"/>
      <c r="I159" s="134"/>
      <c r="J159" s="133"/>
      <c r="K159" s="134"/>
      <c r="L159" s="135"/>
      <c r="M159" s="132"/>
      <c r="N159" s="136"/>
      <c r="O159" s="134"/>
      <c r="P159" s="134"/>
      <c r="Q159" s="133"/>
      <c r="R159" s="134"/>
    </row>
    <row r="160" spans="1:18" ht="15.75" customHeight="1" x14ac:dyDescent="0.2">
      <c r="A160" s="132"/>
      <c r="B160" s="132"/>
      <c r="C160" s="133"/>
      <c r="D160" s="132"/>
      <c r="E160" s="132"/>
      <c r="F160" s="134"/>
      <c r="G160" s="134"/>
      <c r="H160" s="132"/>
      <c r="I160" s="134"/>
      <c r="J160" s="133"/>
      <c r="K160" s="134"/>
      <c r="L160" s="135"/>
      <c r="M160" s="132"/>
      <c r="N160" s="136"/>
      <c r="O160" s="134"/>
      <c r="P160" s="134"/>
      <c r="Q160" s="133"/>
      <c r="R160" s="134"/>
    </row>
    <row r="161" spans="1:18" ht="15.75" customHeight="1" x14ac:dyDescent="0.2">
      <c r="A161" s="132"/>
      <c r="B161" s="132"/>
      <c r="C161" s="133"/>
      <c r="D161" s="132"/>
      <c r="E161" s="132"/>
      <c r="F161" s="134"/>
      <c r="G161" s="134"/>
      <c r="H161" s="132"/>
      <c r="I161" s="134"/>
      <c r="J161" s="133"/>
      <c r="K161" s="134"/>
      <c r="L161" s="135"/>
      <c r="M161" s="132"/>
      <c r="N161" s="136"/>
      <c r="O161" s="134"/>
      <c r="P161" s="134"/>
      <c r="Q161" s="133"/>
      <c r="R161" s="134"/>
    </row>
    <row r="162" spans="1:18" ht="15.75" customHeight="1" x14ac:dyDescent="0.2">
      <c r="A162" s="132"/>
      <c r="B162" s="132"/>
      <c r="C162" s="133"/>
      <c r="D162" s="132"/>
      <c r="E162" s="132"/>
      <c r="F162" s="134"/>
      <c r="G162" s="134"/>
      <c r="H162" s="132"/>
      <c r="I162" s="134"/>
      <c r="J162" s="133"/>
      <c r="K162" s="134"/>
      <c r="L162" s="135"/>
      <c r="M162" s="132"/>
      <c r="N162" s="136"/>
      <c r="O162" s="134"/>
      <c r="P162" s="134"/>
      <c r="Q162" s="133"/>
      <c r="R162" s="134"/>
    </row>
    <row r="163" spans="1:18" ht="15.75" customHeight="1" x14ac:dyDescent="0.2">
      <c r="A163" s="132"/>
      <c r="B163" s="132"/>
      <c r="C163" s="133"/>
      <c r="D163" s="132"/>
      <c r="E163" s="132"/>
      <c r="F163" s="134"/>
      <c r="G163" s="134"/>
      <c r="H163" s="132"/>
      <c r="I163" s="134"/>
      <c r="J163" s="133"/>
      <c r="K163" s="134"/>
      <c r="L163" s="135"/>
      <c r="M163" s="132"/>
      <c r="N163" s="136"/>
      <c r="O163" s="134"/>
      <c r="P163" s="134"/>
      <c r="Q163" s="133"/>
      <c r="R163" s="134"/>
    </row>
    <row r="164" spans="1:18" ht="15.75" customHeight="1" x14ac:dyDescent="0.2">
      <c r="A164" s="132"/>
      <c r="B164" s="132"/>
      <c r="C164" s="133"/>
      <c r="D164" s="132"/>
      <c r="E164" s="132"/>
      <c r="F164" s="134"/>
      <c r="G164" s="134"/>
      <c r="H164" s="132"/>
      <c r="I164" s="134"/>
      <c r="J164" s="133"/>
      <c r="K164" s="134"/>
      <c r="L164" s="135"/>
      <c r="M164" s="132"/>
      <c r="N164" s="136"/>
      <c r="O164" s="134"/>
      <c r="P164" s="134"/>
      <c r="Q164" s="133"/>
      <c r="R164" s="134"/>
    </row>
    <row r="165" spans="1:18" ht="15.75" customHeight="1" x14ac:dyDescent="0.2">
      <c r="A165" s="132"/>
      <c r="B165" s="132"/>
      <c r="C165" s="133"/>
      <c r="D165" s="132"/>
      <c r="E165" s="132"/>
      <c r="F165" s="134"/>
      <c r="G165" s="134"/>
      <c r="H165" s="132"/>
      <c r="I165" s="134"/>
      <c r="J165" s="133"/>
      <c r="K165" s="134"/>
      <c r="L165" s="135"/>
      <c r="M165" s="132"/>
      <c r="N165" s="136"/>
      <c r="O165" s="134"/>
      <c r="P165" s="134"/>
      <c r="Q165" s="133"/>
      <c r="R165" s="134"/>
    </row>
    <row r="166" spans="1:18" ht="15.75" customHeight="1" x14ac:dyDescent="0.2">
      <c r="A166" s="132"/>
      <c r="B166" s="132"/>
      <c r="C166" s="133"/>
      <c r="D166" s="132"/>
      <c r="E166" s="132"/>
      <c r="F166" s="134"/>
      <c r="G166" s="134"/>
      <c r="H166" s="132"/>
      <c r="I166" s="134"/>
      <c r="J166" s="133"/>
      <c r="K166" s="134"/>
      <c r="L166" s="135"/>
      <c r="M166" s="132"/>
      <c r="N166" s="136"/>
      <c r="O166" s="134"/>
      <c r="P166" s="134"/>
      <c r="Q166" s="133"/>
      <c r="R166" s="134"/>
    </row>
    <row r="167" spans="1:18" ht="15.75" customHeight="1" x14ac:dyDescent="0.2">
      <c r="A167" s="132"/>
      <c r="B167" s="132"/>
      <c r="C167" s="133"/>
      <c r="D167" s="132"/>
      <c r="E167" s="132"/>
      <c r="F167" s="134"/>
      <c r="G167" s="134"/>
      <c r="H167" s="132"/>
      <c r="I167" s="134"/>
      <c r="J167" s="133"/>
      <c r="K167" s="134"/>
      <c r="L167" s="135"/>
      <c r="M167" s="132"/>
      <c r="N167" s="136"/>
      <c r="O167" s="134"/>
      <c r="P167" s="134"/>
      <c r="Q167" s="133"/>
      <c r="R167" s="134"/>
    </row>
    <row r="168" spans="1:18" ht="15.75" customHeight="1" x14ac:dyDescent="0.2">
      <c r="A168" s="132"/>
      <c r="B168" s="132"/>
      <c r="C168" s="133"/>
      <c r="D168" s="132"/>
      <c r="E168" s="132"/>
      <c r="F168" s="134"/>
      <c r="G168" s="134"/>
      <c r="H168" s="132"/>
      <c r="I168" s="134"/>
      <c r="J168" s="133"/>
      <c r="K168" s="134"/>
      <c r="L168" s="135"/>
      <c r="M168" s="132"/>
      <c r="N168" s="136"/>
      <c r="O168" s="134"/>
      <c r="P168" s="134"/>
      <c r="Q168" s="133"/>
      <c r="R168" s="134"/>
    </row>
    <row r="169" spans="1:18" ht="15.75" customHeight="1" x14ac:dyDescent="0.2">
      <c r="A169" s="132"/>
      <c r="B169" s="132"/>
      <c r="C169" s="133"/>
      <c r="D169" s="132"/>
      <c r="E169" s="132"/>
      <c r="F169" s="134"/>
      <c r="G169" s="134"/>
      <c r="H169" s="132"/>
      <c r="I169" s="134"/>
      <c r="J169" s="133"/>
      <c r="K169" s="134"/>
      <c r="L169" s="135"/>
      <c r="M169" s="132"/>
      <c r="N169" s="136"/>
      <c r="O169" s="134"/>
      <c r="P169" s="134"/>
      <c r="Q169" s="133"/>
      <c r="R169" s="134"/>
    </row>
    <row r="170" spans="1:18" ht="15.75" customHeight="1" x14ac:dyDescent="0.2">
      <c r="A170" s="132"/>
      <c r="B170" s="132"/>
      <c r="C170" s="133"/>
      <c r="D170" s="132"/>
      <c r="E170" s="132"/>
      <c r="F170" s="134"/>
      <c r="G170" s="134"/>
      <c r="H170" s="132"/>
      <c r="I170" s="134"/>
      <c r="J170" s="133"/>
      <c r="K170" s="134"/>
      <c r="L170" s="135"/>
      <c r="M170" s="132"/>
      <c r="N170" s="136"/>
      <c r="O170" s="134"/>
      <c r="P170" s="134"/>
      <c r="Q170" s="133"/>
      <c r="R170" s="134"/>
    </row>
    <row r="171" spans="1:18" ht="15.75" customHeight="1" x14ac:dyDescent="0.2">
      <c r="A171" s="132"/>
      <c r="B171" s="132"/>
      <c r="C171" s="133"/>
      <c r="D171" s="132"/>
      <c r="E171" s="132"/>
      <c r="F171" s="134"/>
      <c r="G171" s="134"/>
      <c r="H171" s="132"/>
      <c r="I171" s="134"/>
      <c r="J171" s="133"/>
      <c r="K171" s="134"/>
      <c r="L171" s="135"/>
      <c r="M171" s="132"/>
      <c r="N171" s="136"/>
      <c r="O171" s="134"/>
      <c r="P171" s="134"/>
      <c r="Q171" s="133"/>
      <c r="R171" s="134"/>
    </row>
    <row r="172" spans="1:18" ht="15.75" customHeight="1" x14ac:dyDescent="0.2">
      <c r="A172" s="132"/>
      <c r="B172" s="132"/>
      <c r="C172" s="133"/>
      <c r="D172" s="132"/>
      <c r="E172" s="132"/>
      <c r="F172" s="134"/>
      <c r="G172" s="134"/>
      <c r="H172" s="132"/>
      <c r="I172" s="134"/>
      <c r="J172" s="133"/>
      <c r="K172" s="134"/>
      <c r="L172" s="135"/>
      <c r="M172" s="132"/>
      <c r="N172" s="136"/>
      <c r="O172" s="134"/>
      <c r="P172" s="134"/>
      <c r="Q172" s="133"/>
      <c r="R172" s="134"/>
    </row>
    <row r="173" spans="1:18" ht="15.75" customHeight="1" x14ac:dyDescent="0.2">
      <c r="A173" s="132"/>
      <c r="B173" s="132"/>
      <c r="C173" s="133"/>
      <c r="D173" s="132"/>
      <c r="E173" s="132"/>
      <c r="F173" s="134"/>
      <c r="G173" s="134"/>
      <c r="H173" s="132"/>
      <c r="I173" s="134"/>
      <c r="J173" s="133"/>
      <c r="K173" s="134"/>
      <c r="L173" s="135"/>
      <c r="M173" s="132"/>
      <c r="N173" s="136"/>
      <c r="O173" s="134"/>
      <c r="P173" s="134"/>
      <c r="Q173" s="133"/>
      <c r="R173" s="134"/>
    </row>
    <row r="174" spans="1:18" ht="15.75" customHeight="1" x14ac:dyDescent="0.2">
      <c r="A174" s="132"/>
      <c r="B174" s="132"/>
      <c r="C174" s="133"/>
      <c r="D174" s="132"/>
      <c r="E174" s="132"/>
      <c r="F174" s="134"/>
      <c r="G174" s="134"/>
      <c r="H174" s="132"/>
      <c r="I174" s="134"/>
      <c r="J174" s="133"/>
      <c r="K174" s="134"/>
      <c r="L174" s="135"/>
      <c r="M174" s="132"/>
      <c r="N174" s="136"/>
      <c r="O174" s="134"/>
      <c r="P174" s="134"/>
      <c r="Q174" s="133"/>
      <c r="R174" s="134"/>
    </row>
    <row r="175" spans="1:18" ht="15.75" customHeight="1" x14ac:dyDescent="0.2">
      <c r="A175" s="132"/>
      <c r="B175" s="132"/>
      <c r="C175" s="133"/>
      <c r="D175" s="132"/>
      <c r="E175" s="132"/>
      <c r="F175" s="134"/>
      <c r="G175" s="134"/>
      <c r="H175" s="132"/>
      <c r="I175" s="134"/>
      <c r="J175" s="133"/>
      <c r="K175" s="134"/>
      <c r="L175" s="135"/>
      <c r="M175" s="132"/>
      <c r="N175" s="136"/>
      <c r="O175" s="134"/>
      <c r="P175" s="134"/>
      <c r="Q175" s="133"/>
      <c r="R175" s="134"/>
    </row>
    <row r="176" spans="1:18" ht="15.75" customHeight="1" x14ac:dyDescent="0.2">
      <c r="A176" s="132"/>
      <c r="B176" s="132"/>
      <c r="C176" s="133"/>
      <c r="D176" s="132"/>
      <c r="E176" s="132"/>
      <c r="F176" s="134"/>
      <c r="G176" s="134"/>
      <c r="H176" s="132"/>
      <c r="I176" s="134"/>
      <c r="J176" s="133"/>
      <c r="K176" s="134"/>
      <c r="L176" s="135"/>
      <c r="M176" s="132"/>
      <c r="N176" s="136"/>
      <c r="O176" s="134"/>
      <c r="P176" s="134"/>
      <c r="Q176" s="133"/>
      <c r="R176" s="134"/>
    </row>
    <row r="177" spans="1:18" ht="15.75" customHeight="1" x14ac:dyDescent="0.2">
      <c r="A177" s="132"/>
      <c r="B177" s="132"/>
      <c r="C177" s="133"/>
      <c r="D177" s="132"/>
      <c r="E177" s="132"/>
      <c r="F177" s="134"/>
      <c r="G177" s="134"/>
      <c r="H177" s="132"/>
      <c r="I177" s="134"/>
      <c r="J177" s="133"/>
      <c r="K177" s="134"/>
      <c r="L177" s="135"/>
      <c r="M177" s="132"/>
      <c r="N177" s="136"/>
      <c r="O177" s="134"/>
      <c r="P177" s="134"/>
      <c r="Q177" s="133"/>
      <c r="R177" s="134"/>
    </row>
    <row r="178" spans="1:18" ht="15.75" customHeight="1" x14ac:dyDescent="0.2">
      <c r="A178" s="132"/>
      <c r="B178" s="132"/>
      <c r="C178" s="133"/>
      <c r="D178" s="132"/>
      <c r="E178" s="132"/>
      <c r="F178" s="134"/>
      <c r="G178" s="134"/>
      <c r="H178" s="132"/>
      <c r="I178" s="134"/>
      <c r="J178" s="133"/>
      <c r="K178" s="134"/>
      <c r="L178" s="135"/>
      <c r="M178" s="132"/>
      <c r="N178" s="136"/>
      <c r="O178" s="134"/>
      <c r="P178" s="134"/>
      <c r="Q178" s="133"/>
      <c r="R178" s="134"/>
    </row>
    <row r="179" spans="1:18" ht="15.75" customHeight="1" x14ac:dyDescent="0.2">
      <c r="A179" s="132"/>
      <c r="B179" s="132"/>
      <c r="C179" s="133"/>
      <c r="D179" s="132"/>
      <c r="E179" s="132"/>
      <c r="F179" s="134"/>
      <c r="G179" s="134"/>
      <c r="H179" s="132"/>
      <c r="I179" s="134"/>
      <c r="J179" s="133"/>
      <c r="K179" s="134"/>
      <c r="L179" s="135"/>
      <c r="M179" s="132"/>
      <c r="N179" s="136"/>
      <c r="O179" s="134"/>
      <c r="P179" s="134"/>
      <c r="Q179" s="133"/>
      <c r="R179" s="134"/>
    </row>
    <row r="180" spans="1:18" ht="15.75" customHeight="1" x14ac:dyDescent="0.2">
      <c r="A180" s="132"/>
      <c r="B180" s="132"/>
      <c r="C180" s="133"/>
      <c r="D180" s="132"/>
      <c r="E180" s="132"/>
      <c r="F180" s="134"/>
      <c r="G180" s="134"/>
      <c r="H180" s="132"/>
      <c r="I180" s="134"/>
      <c r="J180" s="133"/>
      <c r="K180" s="134"/>
      <c r="L180" s="135"/>
      <c r="M180" s="132"/>
      <c r="N180" s="136"/>
      <c r="O180" s="134"/>
      <c r="P180" s="134"/>
      <c r="Q180" s="133"/>
      <c r="R180" s="134"/>
    </row>
    <row r="181" spans="1:18" ht="15.75" customHeight="1" x14ac:dyDescent="0.2">
      <c r="A181" s="132"/>
      <c r="B181" s="132"/>
      <c r="C181" s="133"/>
      <c r="D181" s="132"/>
      <c r="E181" s="132"/>
      <c r="F181" s="134"/>
      <c r="G181" s="134"/>
      <c r="H181" s="132"/>
      <c r="I181" s="134"/>
      <c r="J181" s="133"/>
      <c r="K181" s="134"/>
      <c r="L181" s="135"/>
      <c r="M181" s="132"/>
      <c r="N181" s="136"/>
      <c r="O181" s="134"/>
      <c r="P181" s="134"/>
      <c r="Q181" s="133"/>
      <c r="R181" s="134"/>
    </row>
    <row r="182" spans="1:18" ht="15.75" customHeight="1" x14ac:dyDescent="0.2">
      <c r="A182" s="132"/>
      <c r="B182" s="132"/>
      <c r="C182" s="133"/>
      <c r="D182" s="132"/>
      <c r="E182" s="132"/>
      <c r="F182" s="134"/>
      <c r="G182" s="134"/>
      <c r="H182" s="132"/>
      <c r="I182" s="134"/>
      <c r="J182" s="133"/>
      <c r="K182" s="134"/>
      <c r="L182" s="135"/>
      <c r="M182" s="132"/>
      <c r="N182" s="136"/>
      <c r="O182" s="134"/>
      <c r="P182" s="134"/>
      <c r="Q182" s="133"/>
      <c r="R182" s="134"/>
    </row>
    <row r="183" spans="1:18" ht="15.75" customHeight="1" x14ac:dyDescent="0.2">
      <c r="A183" s="132"/>
      <c r="B183" s="132"/>
      <c r="C183" s="133"/>
      <c r="D183" s="132"/>
      <c r="E183" s="132"/>
      <c r="F183" s="134"/>
      <c r="G183" s="134"/>
      <c r="H183" s="132"/>
      <c r="I183" s="134"/>
      <c r="J183" s="133"/>
      <c r="K183" s="134"/>
      <c r="L183" s="135"/>
      <c r="M183" s="132"/>
      <c r="N183" s="136"/>
      <c r="O183" s="134"/>
      <c r="P183" s="134"/>
      <c r="Q183" s="133"/>
      <c r="R183" s="134"/>
    </row>
    <row r="184" spans="1:18" ht="15.75" customHeight="1" x14ac:dyDescent="0.2">
      <c r="A184" s="132"/>
      <c r="B184" s="132"/>
      <c r="C184" s="133"/>
      <c r="D184" s="132"/>
      <c r="E184" s="132"/>
      <c r="F184" s="134"/>
      <c r="G184" s="134"/>
      <c r="H184" s="132"/>
      <c r="I184" s="134"/>
      <c r="J184" s="133"/>
      <c r="K184" s="134"/>
      <c r="L184" s="135"/>
      <c r="M184" s="132"/>
      <c r="N184" s="136"/>
      <c r="O184" s="134"/>
      <c r="P184" s="134"/>
      <c r="Q184" s="133"/>
      <c r="R184" s="134"/>
    </row>
    <row r="185" spans="1:18" ht="15.75" customHeight="1" x14ac:dyDescent="0.2">
      <c r="A185" s="132"/>
      <c r="B185" s="132"/>
      <c r="C185" s="133"/>
      <c r="D185" s="132"/>
      <c r="E185" s="132"/>
      <c r="F185" s="134"/>
      <c r="G185" s="134"/>
      <c r="H185" s="132"/>
      <c r="I185" s="134"/>
      <c r="J185" s="133"/>
      <c r="K185" s="134"/>
      <c r="L185" s="135"/>
      <c r="M185" s="132"/>
      <c r="N185" s="136"/>
      <c r="O185" s="134"/>
      <c r="P185" s="134"/>
      <c r="Q185" s="133"/>
      <c r="R185" s="134"/>
    </row>
    <row r="186" spans="1:18" ht="15.75" customHeight="1" x14ac:dyDescent="0.2">
      <c r="A186" s="132"/>
      <c r="B186" s="132"/>
      <c r="C186" s="133"/>
      <c r="D186" s="132"/>
      <c r="E186" s="132"/>
      <c r="F186" s="134"/>
      <c r="G186" s="134"/>
      <c r="H186" s="132"/>
      <c r="I186" s="134"/>
      <c r="J186" s="133"/>
      <c r="K186" s="134"/>
      <c r="L186" s="135"/>
      <c r="M186" s="132"/>
      <c r="N186" s="136"/>
      <c r="O186" s="134"/>
      <c r="P186" s="134"/>
      <c r="Q186" s="133"/>
      <c r="R186" s="134"/>
    </row>
    <row r="187" spans="1:18" ht="15.75" customHeight="1" x14ac:dyDescent="0.2">
      <c r="A187" s="132"/>
      <c r="B187" s="132"/>
      <c r="C187" s="133"/>
      <c r="D187" s="132"/>
      <c r="E187" s="132"/>
      <c r="F187" s="134"/>
      <c r="G187" s="134"/>
      <c r="H187" s="132"/>
      <c r="I187" s="134"/>
      <c r="J187" s="133"/>
      <c r="K187" s="134"/>
      <c r="L187" s="135"/>
      <c r="M187" s="132"/>
      <c r="N187" s="136"/>
      <c r="O187" s="134"/>
      <c r="P187" s="134"/>
      <c r="Q187" s="133"/>
      <c r="R187" s="134"/>
    </row>
    <row r="188" spans="1:18" ht="15.75" customHeight="1" x14ac:dyDescent="0.2">
      <c r="A188" s="132"/>
      <c r="B188" s="132"/>
      <c r="C188" s="133"/>
      <c r="D188" s="132"/>
      <c r="E188" s="132"/>
      <c r="F188" s="134"/>
      <c r="G188" s="134"/>
      <c r="H188" s="132"/>
      <c r="I188" s="134"/>
      <c r="J188" s="133"/>
      <c r="K188" s="134"/>
      <c r="L188" s="135"/>
      <c r="M188" s="132"/>
      <c r="N188" s="136"/>
      <c r="O188" s="134"/>
      <c r="P188" s="134"/>
      <c r="Q188" s="133"/>
      <c r="R188" s="134"/>
    </row>
    <row r="189" spans="1:18" ht="15.75" customHeight="1" x14ac:dyDescent="0.2">
      <c r="A189" s="132"/>
      <c r="B189" s="132"/>
      <c r="C189" s="133"/>
      <c r="D189" s="132"/>
      <c r="E189" s="132"/>
      <c r="F189" s="134"/>
      <c r="G189" s="134"/>
      <c r="H189" s="132"/>
      <c r="I189" s="134"/>
      <c r="J189" s="133"/>
      <c r="K189" s="134"/>
      <c r="L189" s="135"/>
      <c r="M189" s="132"/>
      <c r="N189" s="136"/>
      <c r="O189" s="134"/>
      <c r="P189" s="134"/>
      <c r="Q189" s="133"/>
      <c r="R189" s="134"/>
    </row>
    <row r="190" spans="1:18" ht="15.75" customHeight="1" x14ac:dyDescent="0.2">
      <c r="A190" s="132"/>
      <c r="B190" s="132"/>
      <c r="C190" s="133"/>
      <c r="D190" s="132"/>
      <c r="E190" s="132"/>
      <c r="F190" s="134"/>
      <c r="G190" s="134"/>
      <c r="H190" s="132"/>
      <c r="I190" s="134"/>
      <c r="J190" s="133"/>
      <c r="K190" s="134"/>
      <c r="L190" s="135"/>
      <c r="M190" s="132"/>
      <c r="N190" s="136"/>
      <c r="O190" s="134"/>
      <c r="P190" s="134"/>
      <c r="Q190" s="133"/>
      <c r="R190" s="134"/>
    </row>
    <row r="191" spans="1:18" ht="15.75" customHeight="1" x14ac:dyDescent="0.2">
      <c r="A191" s="132"/>
      <c r="B191" s="132"/>
      <c r="C191" s="133"/>
      <c r="D191" s="132"/>
      <c r="E191" s="132"/>
      <c r="F191" s="134"/>
      <c r="G191" s="134"/>
      <c r="H191" s="132"/>
      <c r="I191" s="134"/>
      <c r="J191" s="133"/>
      <c r="K191" s="134"/>
      <c r="L191" s="135"/>
      <c r="M191" s="132"/>
      <c r="N191" s="136"/>
      <c r="O191" s="134"/>
      <c r="P191" s="134"/>
      <c r="Q191" s="133"/>
      <c r="R191" s="134"/>
    </row>
    <row r="192" spans="1:18" ht="15.75" customHeight="1" x14ac:dyDescent="0.2">
      <c r="A192" s="132"/>
      <c r="B192" s="132"/>
      <c r="C192" s="133"/>
      <c r="D192" s="132"/>
      <c r="E192" s="132"/>
      <c r="F192" s="134"/>
      <c r="G192" s="134"/>
      <c r="H192" s="132"/>
      <c r="I192" s="134"/>
      <c r="J192" s="133"/>
      <c r="K192" s="134"/>
      <c r="L192" s="135"/>
      <c r="M192" s="132"/>
      <c r="N192" s="136"/>
      <c r="O192" s="134"/>
      <c r="P192" s="134"/>
      <c r="Q192" s="133"/>
      <c r="R192" s="134"/>
    </row>
    <row r="193" spans="1:18" ht="15.75" customHeight="1" x14ac:dyDescent="0.2">
      <c r="A193" s="132"/>
      <c r="B193" s="132"/>
      <c r="C193" s="133"/>
      <c r="D193" s="132"/>
      <c r="E193" s="132"/>
      <c r="F193" s="134"/>
      <c r="G193" s="134"/>
      <c r="H193" s="132"/>
      <c r="I193" s="134"/>
      <c r="J193" s="133"/>
      <c r="K193" s="134"/>
      <c r="L193" s="135"/>
      <c r="M193" s="132"/>
      <c r="N193" s="136"/>
      <c r="O193" s="134"/>
      <c r="P193" s="134"/>
      <c r="Q193" s="133"/>
      <c r="R193" s="134"/>
    </row>
    <row r="194" spans="1:18" ht="15.75" customHeight="1" x14ac:dyDescent="0.2">
      <c r="A194" s="132"/>
      <c r="B194" s="132"/>
      <c r="C194" s="133"/>
      <c r="D194" s="132"/>
      <c r="E194" s="132"/>
      <c r="F194" s="134"/>
      <c r="G194" s="134"/>
      <c r="H194" s="132"/>
      <c r="I194" s="134"/>
      <c r="J194" s="133"/>
      <c r="K194" s="134"/>
      <c r="L194" s="135"/>
      <c r="M194" s="132"/>
      <c r="N194" s="136"/>
      <c r="O194" s="134"/>
      <c r="P194" s="134"/>
      <c r="Q194" s="133"/>
      <c r="R194" s="134"/>
    </row>
    <row r="195" spans="1:18" ht="15.75" customHeight="1" x14ac:dyDescent="0.2">
      <c r="A195" s="132"/>
      <c r="B195" s="132"/>
      <c r="C195" s="133"/>
      <c r="D195" s="132"/>
      <c r="E195" s="132"/>
      <c r="F195" s="134"/>
      <c r="G195" s="134"/>
      <c r="H195" s="132"/>
      <c r="I195" s="134"/>
      <c r="J195" s="133"/>
      <c r="K195" s="134"/>
      <c r="L195" s="135"/>
      <c r="M195" s="132"/>
      <c r="N195" s="136"/>
      <c r="O195" s="134"/>
      <c r="P195" s="134"/>
      <c r="Q195" s="133"/>
      <c r="R195" s="134"/>
    </row>
    <row r="196" spans="1:18" ht="15.75" customHeight="1" x14ac:dyDescent="0.2">
      <c r="A196" s="132"/>
      <c r="B196" s="132"/>
      <c r="C196" s="133"/>
      <c r="D196" s="132"/>
      <c r="E196" s="132"/>
      <c r="F196" s="134"/>
      <c r="G196" s="134"/>
      <c r="H196" s="132"/>
      <c r="I196" s="134"/>
      <c r="J196" s="133"/>
      <c r="K196" s="134"/>
      <c r="L196" s="135"/>
      <c r="M196" s="132"/>
      <c r="N196" s="136"/>
      <c r="O196" s="134"/>
      <c r="P196" s="134"/>
      <c r="Q196" s="133"/>
      <c r="R196" s="134"/>
    </row>
    <row r="197" spans="1:18" ht="15.75" customHeight="1" x14ac:dyDescent="0.2">
      <c r="A197" s="132"/>
      <c r="B197" s="132"/>
      <c r="C197" s="133"/>
      <c r="D197" s="132"/>
      <c r="E197" s="132"/>
      <c r="F197" s="134"/>
      <c r="G197" s="134"/>
      <c r="H197" s="132"/>
      <c r="I197" s="134"/>
      <c r="J197" s="133"/>
      <c r="K197" s="134"/>
      <c r="L197" s="135"/>
      <c r="M197" s="132"/>
      <c r="N197" s="136"/>
      <c r="O197" s="134"/>
      <c r="P197" s="134"/>
      <c r="Q197" s="133"/>
      <c r="R197" s="134"/>
    </row>
    <row r="198" spans="1:18" ht="15.75" customHeight="1" x14ac:dyDescent="0.2">
      <c r="A198" s="132"/>
      <c r="B198" s="132"/>
      <c r="C198" s="133"/>
      <c r="D198" s="132"/>
      <c r="E198" s="132"/>
      <c r="F198" s="134"/>
      <c r="G198" s="134"/>
      <c r="H198" s="132"/>
      <c r="I198" s="134"/>
      <c r="J198" s="133"/>
      <c r="K198" s="134"/>
      <c r="L198" s="135"/>
      <c r="M198" s="132"/>
      <c r="N198" s="136"/>
      <c r="O198" s="134"/>
      <c r="P198" s="134"/>
      <c r="Q198" s="133"/>
      <c r="R198" s="134"/>
    </row>
    <row r="199" spans="1:18" ht="15.75" customHeight="1" x14ac:dyDescent="0.2">
      <c r="A199" s="132"/>
      <c r="B199" s="132"/>
      <c r="C199" s="133"/>
      <c r="D199" s="132"/>
      <c r="E199" s="132"/>
      <c r="F199" s="134"/>
      <c r="G199" s="134"/>
      <c r="H199" s="132"/>
      <c r="I199" s="134"/>
      <c r="J199" s="133"/>
      <c r="K199" s="134"/>
      <c r="L199" s="135"/>
      <c r="M199" s="132"/>
      <c r="N199" s="136"/>
      <c r="O199" s="134"/>
      <c r="P199" s="134"/>
      <c r="Q199" s="133"/>
      <c r="R199" s="134"/>
    </row>
    <row r="200" spans="1:18" ht="15.75" customHeight="1" x14ac:dyDescent="0.2">
      <c r="A200" s="132"/>
      <c r="B200" s="132"/>
      <c r="C200" s="133"/>
      <c r="D200" s="132"/>
      <c r="E200" s="132"/>
      <c r="F200" s="134"/>
      <c r="G200" s="134"/>
      <c r="H200" s="132"/>
      <c r="I200" s="134"/>
      <c r="J200" s="133"/>
      <c r="K200" s="134"/>
      <c r="L200" s="135"/>
      <c r="M200" s="132"/>
      <c r="N200" s="136"/>
      <c r="O200" s="134"/>
      <c r="P200" s="134"/>
      <c r="Q200" s="133"/>
      <c r="R200" s="134"/>
    </row>
    <row r="201" spans="1:18" ht="15.75" customHeight="1" x14ac:dyDescent="0.2">
      <c r="A201" s="132"/>
      <c r="B201" s="132"/>
      <c r="C201" s="133"/>
      <c r="D201" s="132"/>
      <c r="E201" s="132"/>
      <c r="F201" s="134"/>
      <c r="G201" s="134"/>
      <c r="H201" s="132"/>
      <c r="I201" s="134"/>
      <c r="J201" s="133"/>
      <c r="K201" s="134"/>
      <c r="L201" s="135"/>
      <c r="M201" s="132"/>
      <c r="N201" s="136"/>
      <c r="O201" s="134"/>
      <c r="P201" s="134"/>
      <c r="Q201" s="133"/>
      <c r="R201" s="134"/>
    </row>
    <row r="202" spans="1:18" ht="15.75" customHeight="1" x14ac:dyDescent="0.2">
      <c r="A202" s="132"/>
      <c r="B202" s="132"/>
      <c r="C202" s="133"/>
      <c r="D202" s="132"/>
      <c r="E202" s="132"/>
      <c r="F202" s="134"/>
      <c r="G202" s="134"/>
      <c r="H202" s="132"/>
      <c r="I202" s="134"/>
      <c r="J202" s="133"/>
      <c r="K202" s="134"/>
      <c r="L202" s="135"/>
      <c r="M202" s="132"/>
      <c r="N202" s="136"/>
      <c r="O202" s="134"/>
      <c r="P202" s="134"/>
      <c r="Q202" s="133"/>
      <c r="R202" s="134"/>
    </row>
    <row r="203" spans="1:18" ht="15.75" customHeight="1" x14ac:dyDescent="0.2">
      <c r="A203" s="132"/>
      <c r="B203" s="132"/>
      <c r="C203" s="133"/>
      <c r="D203" s="132"/>
      <c r="E203" s="132"/>
      <c r="F203" s="134"/>
      <c r="G203" s="134"/>
      <c r="H203" s="132"/>
      <c r="I203" s="134"/>
      <c r="J203" s="133"/>
      <c r="K203" s="134"/>
      <c r="L203" s="135"/>
      <c r="M203" s="132"/>
      <c r="N203" s="136"/>
      <c r="O203" s="134"/>
      <c r="P203" s="134"/>
      <c r="Q203" s="133"/>
      <c r="R203" s="134"/>
    </row>
    <row r="204" spans="1:18" ht="15.75" customHeight="1" x14ac:dyDescent="0.2">
      <c r="A204" s="132"/>
      <c r="B204" s="132"/>
      <c r="C204" s="133"/>
      <c r="D204" s="132"/>
      <c r="E204" s="132"/>
      <c r="F204" s="134"/>
      <c r="G204" s="134"/>
      <c r="H204" s="132"/>
      <c r="I204" s="134"/>
      <c r="J204" s="133"/>
      <c r="K204" s="134"/>
      <c r="L204" s="135"/>
      <c r="M204" s="132"/>
      <c r="N204" s="136"/>
      <c r="O204" s="134"/>
      <c r="P204" s="134"/>
      <c r="Q204" s="133"/>
      <c r="R204" s="134"/>
    </row>
    <row r="205" spans="1:18" ht="15.75" customHeight="1" x14ac:dyDescent="0.2">
      <c r="A205" s="132"/>
      <c r="B205" s="132"/>
      <c r="C205" s="133"/>
      <c r="D205" s="132"/>
      <c r="E205" s="132"/>
      <c r="F205" s="134"/>
      <c r="G205" s="134"/>
      <c r="H205" s="132"/>
      <c r="I205" s="134"/>
      <c r="J205" s="133"/>
      <c r="K205" s="134"/>
      <c r="L205" s="135"/>
      <c r="M205" s="132"/>
      <c r="N205" s="136"/>
      <c r="O205" s="134"/>
      <c r="P205" s="134"/>
      <c r="Q205" s="133"/>
      <c r="R205" s="134"/>
    </row>
    <row r="206" spans="1:18" ht="15.75" customHeight="1" x14ac:dyDescent="0.2">
      <c r="A206" s="132"/>
      <c r="B206" s="132"/>
      <c r="C206" s="133"/>
      <c r="D206" s="132"/>
      <c r="E206" s="132"/>
      <c r="F206" s="134"/>
      <c r="G206" s="134"/>
      <c r="H206" s="132"/>
      <c r="I206" s="134"/>
      <c r="J206" s="133"/>
      <c r="K206" s="134"/>
      <c r="L206" s="135"/>
      <c r="M206" s="132"/>
      <c r="N206" s="136"/>
      <c r="O206" s="134"/>
      <c r="P206" s="134"/>
      <c r="Q206" s="133"/>
      <c r="R206" s="134"/>
    </row>
    <row r="207" spans="1:18" ht="15.75" customHeight="1" x14ac:dyDescent="0.2">
      <c r="A207" s="132"/>
      <c r="B207" s="132"/>
      <c r="C207" s="133"/>
      <c r="D207" s="132"/>
      <c r="E207" s="132"/>
      <c r="F207" s="134"/>
      <c r="G207" s="134"/>
      <c r="H207" s="132"/>
      <c r="I207" s="134"/>
      <c r="J207" s="133"/>
      <c r="K207" s="134"/>
      <c r="L207" s="135"/>
      <c r="M207" s="132"/>
      <c r="N207" s="136"/>
      <c r="O207" s="134"/>
      <c r="P207" s="134"/>
      <c r="Q207" s="133"/>
      <c r="R207" s="134"/>
    </row>
    <row r="208" spans="1:18" ht="15.75" customHeight="1" x14ac:dyDescent="0.2">
      <c r="A208" s="132"/>
      <c r="B208" s="132"/>
      <c r="C208" s="133"/>
      <c r="D208" s="132"/>
      <c r="E208" s="132"/>
      <c r="F208" s="134"/>
      <c r="G208" s="134"/>
      <c r="H208" s="132"/>
      <c r="I208" s="134"/>
      <c r="J208" s="133"/>
      <c r="K208" s="134"/>
      <c r="L208" s="135"/>
      <c r="M208" s="132"/>
      <c r="N208" s="136"/>
      <c r="O208" s="134"/>
      <c r="P208" s="134"/>
      <c r="Q208" s="133"/>
      <c r="R208" s="134"/>
    </row>
    <row r="209" spans="1:18" ht="15.75" customHeight="1" x14ac:dyDescent="0.2">
      <c r="A209" s="132"/>
      <c r="B209" s="132"/>
      <c r="C209" s="133"/>
      <c r="D209" s="132"/>
      <c r="E209" s="132"/>
      <c r="F209" s="134"/>
      <c r="G209" s="134"/>
      <c r="H209" s="132"/>
      <c r="I209" s="134"/>
      <c r="J209" s="133"/>
      <c r="K209" s="134"/>
      <c r="L209" s="135"/>
      <c r="M209" s="132"/>
      <c r="N209" s="136"/>
      <c r="O209" s="134"/>
      <c r="P209" s="134"/>
      <c r="Q209" s="133"/>
      <c r="R209" s="134"/>
    </row>
    <row r="210" spans="1:18" ht="15.75" customHeight="1" x14ac:dyDescent="0.2">
      <c r="A210" s="132"/>
      <c r="B210" s="132"/>
      <c r="C210" s="133"/>
      <c r="D210" s="132"/>
      <c r="E210" s="132"/>
      <c r="F210" s="134"/>
      <c r="G210" s="134"/>
      <c r="H210" s="132"/>
      <c r="I210" s="134"/>
      <c r="J210" s="133"/>
      <c r="K210" s="134"/>
      <c r="L210" s="135"/>
      <c r="M210" s="132"/>
      <c r="N210" s="136"/>
      <c r="O210" s="134"/>
      <c r="P210" s="134"/>
      <c r="Q210" s="133"/>
      <c r="R210" s="134"/>
    </row>
    <row r="211" spans="1:18" ht="15.75" customHeight="1" x14ac:dyDescent="0.2">
      <c r="A211" s="132"/>
      <c r="B211" s="132"/>
      <c r="C211" s="133"/>
      <c r="D211" s="132"/>
      <c r="E211" s="132"/>
      <c r="F211" s="134"/>
      <c r="G211" s="134"/>
      <c r="H211" s="132"/>
      <c r="I211" s="134"/>
      <c r="J211" s="133"/>
      <c r="K211" s="134"/>
      <c r="L211" s="135"/>
      <c r="M211" s="132"/>
      <c r="N211" s="136"/>
      <c r="O211" s="134"/>
      <c r="P211" s="134"/>
      <c r="Q211" s="133"/>
      <c r="R211" s="134"/>
    </row>
    <row r="212" spans="1:18" ht="15.75" customHeight="1" x14ac:dyDescent="0.2">
      <c r="A212" s="132"/>
      <c r="B212" s="132"/>
      <c r="C212" s="133"/>
      <c r="D212" s="132"/>
      <c r="E212" s="132"/>
      <c r="F212" s="134"/>
      <c r="G212" s="134"/>
      <c r="H212" s="132"/>
      <c r="I212" s="134"/>
      <c r="J212" s="133"/>
      <c r="K212" s="134"/>
      <c r="L212" s="135"/>
      <c r="M212" s="132"/>
      <c r="N212" s="136"/>
      <c r="O212" s="134"/>
      <c r="P212" s="134"/>
      <c r="Q212" s="133"/>
      <c r="R212" s="134"/>
    </row>
    <row r="213" spans="1:18" ht="15.75" customHeight="1" x14ac:dyDescent="0.2">
      <c r="A213" s="132"/>
      <c r="B213" s="132"/>
      <c r="C213" s="133"/>
      <c r="D213" s="132"/>
      <c r="E213" s="132"/>
      <c r="F213" s="134"/>
      <c r="G213" s="134"/>
      <c r="H213" s="132"/>
      <c r="I213" s="134"/>
      <c r="J213" s="133"/>
      <c r="K213" s="134"/>
      <c r="L213" s="135"/>
      <c r="M213" s="132"/>
      <c r="N213" s="136"/>
      <c r="O213" s="134"/>
      <c r="P213" s="134"/>
      <c r="Q213" s="133"/>
      <c r="R213" s="134"/>
    </row>
    <row r="214" spans="1:18" ht="15.75" customHeight="1" x14ac:dyDescent="0.2">
      <c r="A214" s="132"/>
      <c r="B214" s="132"/>
      <c r="C214" s="133"/>
      <c r="D214" s="132"/>
      <c r="E214" s="132"/>
      <c r="F214" s="134"/>
      <c r="G214" s="134"/>
      <c r="H214" s="132"/>
      <c r="I214" s="134"/>
      <c r="J214" s="133"/>
      <c r="K214" s="134"/>
      <c r="L214" s="135"/>
      <c r="M214" s="132"/>
      <c r="N214" s="136"/>
      <c r="O214" s="134"/>
      <c r="P214" s="134"/>
      <c r="Q214" s="133"/>
      <c r="R214" s="134"/>
    </row>
    <row r="215" spans="1:18" ht="15.75" customHeight="1" x14ac:dyDescent="0.2">
      <c r="A215" s="132"/>
      <c r="B215" s="132"/>
      <c r="C215" s="133"/>
      <c r="D215" s="132"/>
      <c r="E215" s="132"/>
      <c r="F215" s="134"/>
      <c r="G215" s="134"/>
      <c r="H215" s="132"/>
      <c r="I215" s="134"/>
      <c r="J215" s="133"/>
      <c r="K215" s="134"/>
      <c r="L215" s="135"/>
      <c r="M215" s="132"/>
      <c r="N215" s="136"/>
      <c r="O215" s="134"/>
      <c r="P215" s="134"/>
      <c r="Q215" s="133"/>
      <c r="R215" s="134"/>
    </row>
    <row r="216" spans="1:18" ht="15.75" customHeight="1" x14ac:dyDescent="0.2">
      <c r="A216" s="132"/>
      <c r="B216" s="132"/>
      <c r="C216" s="133"/>
      <c r="D216" s="132"/>
      <c r="E216" s="132"/>
      <c r="F216" s="134"/>
      <c r="G216" s="134"/>
      <c r="H216" s="132"/>
      <c r="I216" s="134"/>
      <c r="J216" s="133"/>
      <c r="K216" s="134"/>
      <c r="L216" s="135"/>
      <c r="M216" s="132"/>
      <c r="N216" s="136"/>
      <c r="O216" s="134"/>
      <c r="P216" s="134"/>
      <c r="Q216" s="133"/>
      <c r="R216" s="134"/>
    </row>
    <row r="217" spans="1:18" ht="15.75" customHeight="1" x14ac:dyDescent="0.2">
      <c r="A217" s="132"/>
      <c r="B217" s="132"/>
      <c r="C217" s="133"/>
      <c r="D217" s="132"/>
      <c r="E217" s="132"/>
      <c r="F217" s="134"/>
      <c r="G217" s="134"/>
      <c r="H217" s="132"/>
      <c r="I217" s="134"/>
      <c r="J217" s="133"/>
      <c r="K217" s="134"/>
      <c r="L217" s="135"/>
      <c r="M217" s="132"/>
      <c r="N217" s="136"/>
      <c r="O217" s="134"/>
      <c r="P217" s="134"/>
      <c r="Q217" s="133"/>
      <c r="R217" s="134"/>
    </row>
    <row r="218" spans="1:18" ht="15.75" customHeight="1" x14ac:dyDescent="0.2">
      <c r="A218" s="132"/>
      <c r="B218" s="132"/>
      <c r="C218" s="133"/>
      <c r="D218" s="132"/>
      <c r="E218" s="132"/>
      <c r="F218" s="134"/>
      <c r="G218" s="134"/>
      <c r="H218" s="132"/>
      <c r="I218" s="134"/>
      <c r="J218" s="133"/>
      <c r="K218" s="134"/>
      <c r="L218" s="135"/>
      <c r="M218" s="132"/>
      <c r="N218" s="136"/>
      <c r="O218" s="134"/>
      <c r="P218" s="134"/>
      <c r="Q218" s="133"/>
      <c r="R218" s="134"/>
    </row>
    <row r="219" spans="1:18" ht="15.75" customHeight="1" x14ac:dyDescent="0.2">
      <c r="A219" s="132"/>
      <c r="B219" s="132"/>
      <c r="C219" s="133"/>
      <c r="D219" s="132"/>
      <c r="E219" s="132"/>
      <c r="F219" s="134"/>
      <c r="G219" s="134"/>
      <c r="H219" s="132"/>
      <c r="I219" s="134"/>
      <c r="J219" s="133"/>
      <c r="K219" s="134"/>
      <c r="L219" s="135"/>
      <c r="M219" s="132"/>
      <c r="N219" s="136"/>
      <c r="O219" s="134"/>
      <c r="P219" s="134"/>
      <c r="Q219" s="133"/>
      <c r="R219" s="134"/>
    </row>
    <row r="220" spans="1:18" ht="15.75" customHeight="1" x14ac:dyDescent="0.2">
      <c r="A220" s="132"/>
      <c r="B220" s="132"/>
      <c r="C220" s="133"/>
      <c r="D220" s="132"/>
      <c r="E220" s="132"/>
      <c r="F220" s="134"/>
      <c r="G220" s="134"/>
      <c r="H220" s="132"/>
      <c r="I220" s="134"/>
      <c r="J220" s="133"/>
      <c r="K220" s="134"/>
      <c r="L220" s="135"/>
      <c r="M220" s="132"/>
      <c r="N220" s="136"/>
      <c r="O220" s="134"/>
      <c r="P220" s="134"/>
      <c r="Q220" s="133"/>
      <c r="R220" s="134"/>
    </row>
    <row r="221" spans="1:18" ht="15.75" customHeight="1" x14ac:dyDescent="0.2">
      <c r="A221" s="132"/>
      <c r="B221" s="132"/>
      <c r="C221" s="133"/>
      <c r="D221" s="132"/>
      <c r="E221" s="132"/>
      <c r="F221" s="134"/>
      <c r="G221" s="134"/>
      <c r="H221" s="132"/>
      <c r="I221" s="134"/>
      <c r="J221" s="133"/>
      <c r="K221" s="134"/>
      <c r="L221" s="135"/>
      <c r="M221" s="132"/>
      <c r="N221" s="136"/>
      <c r="O221" s="134"/>
      <c r="P221" s="134"/>
      <c r="Q221" s="133"/>
      <c r="R221" s="134"/>
    </row>
    <row r="222" spans="1:18" ht="15.75" customHeight="1" x14ac:dyDescent="0.2">
      <c r="A222" s="132"/>
      <c r="B222" s="132"/>
      <c r="C222" s="133"/>
      <c r="D222" s="132"/>
      <c r="E222" s="132"/>
      <c r="F222" s="134"/>
      <c r="G222" s="134"/>
      <c r="H222" s="132"/>
      <c r="I222" s="134"/>
      <c r="J222" s="133"/>
      <c r="K222" s="134"/>
      <c r="L222" s="135"/>
      <c r="M222" s="132"/>
      <c r="N222" s="136"/>
      <c r="O222" s="134"/>
      <c r="P222" s="134"/>
      <c r="Q222" s="133"/>
      <c r="R222" s="134"/>
    </row>
    <row r="223" spans="1:18" ht="15.75" customHeight="1" x14ac:dyDescent="0.2">
      <c r="A223" s="132"/>
      <c r="B223" s="132"/>
      <c r="C223" s="133"/>
      <c r="D223" s="132"/>
      <c r="E223" s="132"/>
      <c r="F223" s="134"/>
      <c r="G223" s="134"/>
      <c r="H223" s="132"/>
      <c r="I223" s="134"/>
      <c r="J223" s="133"/>
      <c r="K223" s="134"/>
      <c r="L223" s="135"/>
      <c r="M223" s="132"/>
      <c r="N223" s="136"/>
      <c r="O223" s="134"/>
      <c r="P223" s="134"/>
      <c r="Q223" s="133"/>
      <c r="R223" s="134"/>
    </row>
    <row r="224" spans="1:18" ht="15.75" customHeight="1" x14ac:dyDescent="0.2">
      <c r="A224" s="132"/>
      <c r="B224" s="132"/>
      <c r="C224" s="133"/>
      <c r="D224" s="132"/>
      <c r="E224" s="132"/>
      <c r="F224" s="134"/>
      <c r="G224" s="134"/>
      <c r="H224" s="132"/>
      <c r="I224" s="134"/>
      <c r="J224" s="133"/>
      <c r="K224" s="134"/>
      <c r="L224" s="135"/>
      <c r="M224" s="132"/>
      <c r="N224" s="136"/>
      <c r="O224" s="134"/>
      <c r="P224" s="134"/>
      <c r="Q224" s="133"/>
      <c r="R224" s="134"/>
    </row>
    <row r="225" spans="1:18" ht="15.75" customHeight="1" x14ac:dyDescent="0.2">
      <c r="A225" s="132"/>
      <c r="B225" s="132"/>
      <c r="C225" s="133"/>
      <c r="D225" s="132"/>
      <c r="E225" s="132"/>
      <c r="F225" s="134"/>
      <c r="G225" s="134"/>
      <c r="H225" s="132"/>
      <c r="I225" s="134"/>
      <c r="J225" s="133"/>
      <c r="K225" s="134"/>
      <c r="L225" s="135"/>
      <c r="M225" s="132"/>
      <c r="N225" s="136"/>
      <c r="O225" s="134"/>
      <c r="P225" s="134"/>
      <c r="Q225" s="133"/>
      <c r="R225" s="134"/>
    </row>
    <row r="226" spans="1:18" ht="15.75" customHeight="1" x14ac:dyDescent="0.2">
      <c r="A226" s="132"/>
      <c r="B226" s="132"/>
      <c r="C226" s="133"/>
      <c r="D226" s="132"/>
      <c r="E226" s="132"/>
      <c r="F226" s="134"/>
      <c r="G226" s="134"/>
      <c r="H226" s="132"/>
      <c r="I226" s="134"/>
      <c r="J226" s="133"/>
      <c r="K226" s="134"/>
      <c r="L226" s="135"/>
      <c r="M226" s="132"/>
      <c r="N226" s="136"/>
      <c r="O226" s="134"/>
      <c r="P226" s="134"/>
      <c r="Q226" s="133"/>
      <c r="R226" s="134"/>
    </row>
    <row r="227" spans="1:18" ht="15.75" customHeight="1" x14ac:dyDescent="0.2">
      <c r="A227" s="132"/>
      <c r="B227" s="132"/>
      <c r="C227" s="133"/>
      <c r="D227" s="132"/>
      <c r="E227" s="132"/>
      <c r="F227" s="134"/>
      <c r="G227" s="134"/>
      <c r="H227" s="132"/>
      <c r="I227" s="134"/>
      <c r="J227" s="133"/>
      <c r="K227" s="134"/>
      <c r="L227" s="135"/>
      <c r="M227" s="132"/>
      <c r="N227" s="136"/>
      <c r="O227" s="134"/>
      <c r="P227" s="134"/>
      <c r="Q227" s="133"/>
      <c r="R227" s="134"/>
    </row>
    <row r="228" spans="1:18" ht="15.75" customHeight="1" x14ac:dyDescent="0.2">
      <c r="A228" s="132"/>
      <c r="B228" s="132"/>
      <c r="C228" s="133"/>
      <c r="D228" s="132"/>
      <c r="E228" s="132"/>
      <c r="F228" s="134"/>
      <c r="G228" s="134"/>
      <c r="H228" s="132"/>
      <c r="I228" s="134"/>
      <c r="J228" s="133"/>
      <c r="K228" s="134"/>
      <c r="L228" s="135"/>
      <c r="M228" s="132"/>
      <c r="N228" s="136"/>
      <c r="O228" s="134"/>
      <c r="P228" s="134"/>
      <c r="Q228" s="133"/>
      <c r="R228" s="134"/>
    </row>
    <row r="229" spans="1:18" ht="15.75" customHeight="1" x14ac:dyDescent="0.2">
      <c r="A229" s="132"/>
      <c r="B229" s="132"/>
      <c r="C229" s="133"/>
      <c r="D229" s="132"/>
      <c r="E229" s="132"/>
      <c r="F229" s="134"/>
      <c r="G229" s="134"/>
      <c r="H229" s="132"/>
      <c r="I229" s="134"/>
      <c r="J229" s="133"/>
      <c r="K229" s="134"/>
      <c r="L229" s="135"/>
      <c r="M229" s="132"/>
      <c r="N229" s="136"/>
      <c r="O229" s="134"/>
      <c r="P229" s="134"/>
      <c r="Q229" s="133"/>
      <c r="R229" s="134"/>
    </row>
    <row r="230" spans="1:18" ht="15.75" customHeight="1" x14ac:dyDescent="0.2">
      <c r="A230" s="132"/>
      <c r="B230" s="132"/>
      <c r="C230" s="133"/>
      <c r="D230" s="132"/>
      <c r="E230" s="132"/>
      <c r="F230" s="134"/>
      <c r="G230" s="134"/>
      <c r="H230" s="132"/>
      <c r="I230" s="134"/>
      <c r="J230" s="133"/>
      <c r="K230" s="134"/>
      <c r="L230" s="135"/>
      <c r="M230" s="132"/>
      <c r="N230" s="136"/>
      <c r="O230" s="134"/>
      <c r="P230" s="134"/>
      <c r="Q230" s="133"/>
      <c r="R230" s="134"/>
    </row>
    <row r="231" spans="1:18" ht="15.75" customHeight="1" x14ac:dyDescent="0.2">
      <c r="A231" s="132"/>
      <c r="B231" s="132"/>
      <c r="C231" s="133"/>
      <c r="D231" s="132"/>
      <c r="E231" s="132"/>
      <c r="F231" s="134"/>
      <c r="G231" s="134"/>
      <c r="H231" s="132"/>
      <c r="I231" s="134"/>
      <c r="J231" s="133"/>
      <c r="K231" s="134"/>
      <c r="L231" s="135"/>
      <c r="M231" s="132"/>
      <c r="N231" s="136"/>
      <c r="O231" s="134"/>
      <c r="P231" s="134"/>
      <c r="Q231" s="133"/>
      <c r="R231" s="134"/>
    </row>
    <row r="232" spans="1:18" ht="15.75" customHeight="1" x14ac:dyDescent="0.2">
      <c r="A232" s="132"/>
      <c r="B232" s="132"/>
      <c r="C232" s="133"/>
      <c r="D232" s="132"/>
      <c r="E232" s="132"/>
      <c r="F232" s="134"/>
      <c r="G232" s="134"/>
      <c r="H232" s="132"/>
      <c r="I232" s="134"/>
      <c r="J232" s="133"/>
      <c r="K232" s="134"/>
      <c r="L232" s="135"/>
      <c r="M232" s="132"/>
      <c r="N232" s="136"/>
      <c r="O232" s="134"/>
      <c r="P232" s="134"/>
      <c r="Q232" s="133"/>
      <c r="R232" s="134"/>
    </row>
    <row r="233" spans="1:18" ht="15.75" customHeight="1" x14ac:dyDescent="0.2">
      <c r="A233" s="132"/>
      <c r="B233" s="132"/>
      <c r="C233" s="133"/>
      <c r="D233" s="132"/>
      <c r="E233" s="132"/>
      <c r="F233" s="134"/>
      <c r="G233" s="134"/>
      <c r="H233" s="132"/>
      <c r="I233" s="134"/>
      <c r="J233" s="133"/>
      <c r="K233" s="134"/>
      <c r="L233" s="135"/>
      <c r="M233" s="132"/>
      <c r="N233" s="136"/>
      <c r="O233" s="134"/>
      <c r="P233" s="134"/>
      <c r="Q233" s="133"/>
      <c r="R233" s="134"/>
    </row>
    <row r="234" spans="1:18" ht="15.75" customHeight="1" x14ac:dyDescent="0.2">
      <c r="A234" s="132"/>
      <c r="B234" s="132"/>
      <c r="C234" s="133"/>
      <c r="D234" s="132"/>
      <c r="E234" s="132"/>
      <c r="F234" s="134"/>
      <c r="G234" s="134"/>
      <c r="H234" s="132"/>
      <c r="I234" s="134"/>
      <c r="J234" s="133"/>
      <c r="K234" s="134"/>
      <c r="L234" s="135"/>
      <c r="M234" s="132"/>
      <c r="N234" s="136"/>
      <c r="O234" s="134"/>
      <c r="P234" s="134"/>
      <c r="Q234" s="133"/>
      <c r="R234" s="134"/>
    </row>
    <row r="235" spans="1:18" ht="15.75" customHeight="1" x14ac:dyDescent="0.2">
      <c r="A235" s="132"/>
      <c r="B235" s="132"/>
      <c r="C235" s="133"/>
      <c r="D235" s="132"/>
      <c r="E235" s="132"/>
      <c r="F235" s="134"/>
      <c r="G235" s="134"/>
      <c r="H235" s="132"/>
      <c r="I235" s="134"/>
      <c r="J235" s="133"/>
      <c r="K235" s="134"/>
      <c r="L235" s="135"/>
      <c r="M235" s="132"/>
      <c r="N235" s="136"/>
      <c r="O235" s="134"/>
      <c r="P235" s="134"/>
      <c r="Q235" s="133"/>
      <c r="R235" s="134"/>
    </row>
    <row r="236" spans="1:18" ht="15.75" customHeight="1" x14ac:dyDescent="0.2">
      <c r="A236" s="132"/>
      <c r="B236" s="132"/>
      <c r="C236" s="133"/>
      <c r="D236" s="132"/>
      <c r="E236" s="132"/>
      <c r="F236" s="134"/>
      <c r="G236" s="134"/>
      <c r="H236" s="132"/>
      <c r="I236" s="134"/>
      <c r="J236" s="133"/>
      <c r="K236" s="134"/>
      <c r="L236" s="135"/>
      <c r="M236" s="132"/>
      <c r="N236" s="136"/>
      <c r="O236" s="134"/>
      <c r="P236" s="134"/>
      <c r="Q236" s="133"/>
      <c r="R236" s="134"/>
    </row>
    <row r="237" spans="1:18" ht="15.75" customHeight="1" x14ac:dyDescent="0.2">
      <c r="A237" s="132"/>
      <c r="B237" s="132"/>
      <c r="C237" s="133"/>
      <c r="D237" s="132"/>
      <c r="E237" s="132"/>
      <c r="F237" s="134"/>
      <c r="G237" s="134"/>
      <c r="H237" s="132"/>
      <c r="I237" s="134"/>
      <c r="J237" s="133"/>
      <c r="K237" s="134"/>
      <c r="L237" s="135"/>
      <c r="M237" s="132"/>
      <c r="N237" s="136"/>
      <c r="O237" s="134"/>
      <c r="P237" s="134"/>
      <c r="Q237" s="133"/>
      <c r="R237" s="134"/>
    </row>
    <row r="238" spans="1:18" ht="15.75" customHeight="1" x14ac:dyDescent="0.2">
      <c r="A238" s="132"/>
      <c r="B238" s="132"/>
      <c r="C238" s="133"/>
      <c r="D238" s="132"/>
      <c r="E238" s="132"/>
      <c r="F238" s="134"/>
      <c r="G238" s="134"/>
      <c r="H238" s="132"/>
      <c r="I238" s="134"/>
      <c r="J238" s="133"/>
      <c r="K238" s="134"/>
      <c r="L238" s="135"/>
      <c r="M238" s="132"/>
      <c r="N238" s="136"/>
      <c r="O238" s="134"/>
      <c r="P238" s="134"/>
      <c r="Q238" s="133"/>
      <c r="R238" s="134"/>
    </row>
    <row r="239" spans="1:18" ht="15.75" customHeight="1" x14ac:dyDescent="0.2">
      <c r="A239" s="132"/>
      <c r="B239" s="132"/>
      <c r="C239" s="133"/>
      <c r="D239" s="132"/>
      <c r="E239" s="132"/>
      <c r="F239" s="134"/>
      <c r="G239" s="134"/>
      <c r="H239" s="132"/>
      <c r="I239" s="134"/>
      <c r="J239" s="133"/>
      <c r="K239" s="134"/>
      <c r="L239" s="135"/>
      <c r="M239" s="132"/>
      <c r="N239" s="136"/>
      <c r="O239" s="134"/>
      <c r="P239" s="134"/>
      <c r="Q239" s="133"/>
      <c r="R239" s="134"/>
    </row>
    <row r="240" spans="1:18" ht="15.75" customHeight="1" x14ac:dyDescent="0.2">
      <c r="A240" s="132"/>
      <c r="B240" s="132"/>
      <c r="C240" s="133"/>
      <c r="D240" s="132"/>
      <c r="E240" s="132"/>
      <c r="F240" s="134"/>
      <c r="G240" s="134"/>
      <c r="H240" s="132"/>
      <c r="I240" s="134"/>
      <c r="J240" s="133"/>
      <c r="K240" s="134"/>
      <c r="L240" s="135"/>
      <c r="M240" s="132"/>
      <c r="N240" s="136"/>
      <c r="O240" s="134"/>
      <c r="P240" s="134"/>
      <c r="Q240" s="133"/>
      <c r="R240" s="134"/>
    </row>
    <row r="241" spans="1:18" ht="15.75" customHeight="1" x14ac:dyDescent="0.2">
      <c r="A241" s="132"/>
      <c r="B241" s="132"/>
      <c r="C241" s="133"/>
      <c r="D241" s="132"/>
      <c r="E241" s="132"/>
      <c r="F241" s="134"/>
      <c r="G241" s="134"/>
      <c r="H241" s="132"/>
      <c r="I241" s="134"/>
      <c r="J241" s="133"/>
      <c r="K241" s="134"/>
      <c r="L241" s="135"/>
      <c r="M241" s="132"/>
      <c r="N241" s="136"/>
      <c r="O241" s="134"/>
      <c r="P241" s="134"/>
      <c r="Q241" s="133"/>
      <c r="R241" s="134"/>
    </row>
    <row r="242" spans="1:18" ht="15.75" customHeight="1" x14ac:dyDescent="0.2">
      <c r="A242" s="132"/>
      <c r="B242" s="132"/>
      <c r="C242" s="133"/>
      <c r="D242" s="132"/>
      <c r="E242" s="132"/>
      <c r="F242" s="134"/>
      <c r="G242" s="134"/>
      <c r="H242" s="132"/>
      <c r="I242" s="134"/>
      <c r="J242" s="133"/>
      <c r="K242" s="134"/>
      <c r="L242" s="135"/>
      <c r="M242" s="132"/>
      <c r="N242" s="136"/>
      <c r="O242" s="134"/>
      <c r="P242" s="134"/>
      <c r="Q242" s="133"/>
      <c r="R242" s="134"/>
    </row>
    <row r="243" spans="1:18" ht="15.75" customHeight="1" x14ac:dyDescent="0.2">
      <c r="A243" s="132"/>
      <c r="B243" s="132"/>
      <c r="C243" s="133"/>
      <c r="D243" s="132"/>
      <c r="E243" s="132"/>
      <c r="F243" s="134"/>
      <c r="G243" s="134"/>
      <c r="H243" s="132"/>
      <c r="I243" s="134"/>
      <c r="J243" s="133"/>
      <c r="K243" s="134"/>
      <c r="L243" s="135"/>
      <c r="M243" s="132"/>
      <c r="N243" s="136"/>
      <c r="O243" s="134"/>
      <c r="P243" s="134"/>
      <c r="Q243" s="133"/>
      <c r="R243" s="134"/>
    </row>
    <row r="244" spans="1:18" ht="15.75" customHeight="1" x14ac:dyDescent="0.2">
      <c r="A244" s="132"/>
      <c r="B244" s="132"/>
      <c r="C244" s="133"/>
      <c r="D244" s="132"/>
      <c r="E244" s="132"/>
      <c r="F244" s="134"/>
      <c r="G244" s="134"/>
      <c r="H244" s="132"/>
      <c r="I244" s="134"/>
      <c r="J244" s="133"/>
      <c r="K244" s="134"/>
      <c r="L244" s="135"/>
      <c r="M244" s="132"/>
      <c r="N244" s="136"/>
      <c r="O244" s="134"/>
      <c r="P244" s="134"/>
      <c r="Q244" s="133"/>
      <c r="R244" s="134"/>
    </row>
    <row r="245" spans="1:18" ht="15.75" customHeight="1" x14ac:dyDescent="0.2">
      <c r="A245" s="132"/>
      <c r="B245" s="132"/>
      <c r="C245" s="133"/>
      <c r="D245" s="132"/>
      <c r="E245" s="132"/>
      <c r="F245" s="134"/>
      <c r="G245" s="134"/>
      <c r="H245" s="132"/>
      <c r="I245" s="134"/>
      <c r="J245" s="133"/>
      <c r="K245" s="134"/>
      <c r="L245" s="135"/>
      <c r="M245" s="132"/>
      <c r="N245" s="136"/>
      <c r="O245" s="134"/>
      <c r="P245" s="134"/>
      <c r="Q245" s="133"/>
      <c r="R245" s="134"/>
    </row>
    <row r="246" spans="1:18" ht="15.75" customHeight="1" x14ac:dyDescent="0.2">
      <c r="A246" s="132"/>
      <c r="B246" s="132"/>
      <c r="C246" s="133"/>
      <c r="D246" s="132"/>
      <c r="E246" s="132"/>
      <c r="F246" s="134"/>
      <c r="G246" s="134"/>
      <c r="H246" s="132"/>
      <c r="I246" s="134"/>
      <c r="J246" s="133"/>
      <c r="K246" s="134"/>
      <c r="L246" s="135"/>
      <c r="M246" s="132"/>
      <c r="N246" s="136"/>
      <c r="O246" s="134"/>
      <c r="P246" s="134"/>
      <c r="Q246" s="133"/>
      <c r="R246" s="134"/>
    </row>
    <row r="247" spans="1:18" ht="15.75" customHeight="1" x14ac:dyDescent="0.2">
      <c r="A247" s="132"/>
      <c r="B247" s="132"/>
      <c r="C247" s="133"/>
      <c r="D247" s="132"/>
      <c r="E247" s="132"/>
      <c r="F247" s="134"/>
      <c r="G247" s="134"/>
      <c r="H247" s="132"/>
      <c r="I247" s="134"/>
      <c r="J247" s="133"/>
      <c r="K247" s="134"/>
      <c r="L247" s="135"/>
      <c r="M247" s="132"/>
      <c r="N247" s="136"/>
      <c r="O247" s="134"/>
      <c r="P247" s="134"/>
      <c r="Q247" s="133"/>
      <c r="R247" s="134"/>
    </row>
    <row r="248" spans="1:18" ht="15.75" customHeight="1" x14ac:dyDescent="0.2">
      <c r="A248" s="132"/>
      <c r="B248" s="132"/>
      <c r="C248" s="133"/>
      <c r="D248" s="132"/>
      <c r="E248" s="132"/>
      <c r="F248" s="134"/>
      <c r="G248" s="134"/>
      <c r="H248" s="132"/>
      <c r="I248" s="134"/>
      <c r="J248" s="133"/>
      <c r="K248" s="134"/>
      <c r="L248" s="135"/>
      <c r="M248" s="132"/>
      <c r="N248" s="136"/>
      <c r="O248" s="134"/>
      <c r="P248" s="134"/>
      <c r="Q248" s="133"/>
      <c r="R248" s="134"/>
    </row>
    <row r="249" spans="1:18" ht="15.75" customHeight="1" x14ac:dyDescent="0.2">
      <c r="A249" s="132"/>
      <c r="B249" s="132"/>
      <c r="C249" s="133"/>
      <c r="D249" s="132"/>
      <c r="E249" s="132"/>
      <c r="F249" s="134"/>
      <c r="G249" s="134"/>
      <c r="H249" s="132"/>
      <c r="I249" s="134"/>
      <c r="J249" s="133"/>
      <c r="K249" s="134"/>
      <c r="L249" s="135"/>
      <c r="M249" s="132"/>
      <c r="N249" s="136"/>
      <c r="O249" s="134"/>
      <c r="P249" s="134"/>
      <c r="Q249" s="133"/>
      <c r="R249" s="134"/>
    </row>
    <row r="250" spans="1:18" ht="15.75" customHeight="1" x14ac:dyDescent="0.2">
      <c r="A250" s="132"/>
      <c r="B250" s="132"/>
      <c r="C250" s="133"/>
      <c r="D250" s="132"/>
      <c r="E250" s="132"/>
      <c r="F250" s="134"/>
      <c r="G250" s="134"/>
      <c r="H250" s="132"/>
      <c r="I250" s="134"/>
      <c r="J250" s="133"/>
      <c r="K250" s="134"/>
      <c r="L250" s="135"/>
      <c r="M250" s="132"/>
      <c r="N250" s="136"/>
      <c r="O250" s="134"/>
      <c r="P250" s="134"/>
      <c r="Q250" s="133"/>
      <c r="R250" s="134"/>
    </row>
    <row r="251" spans="1:18" ht="15.75" customHeight="1" x14ac:dyDescent="0.2">
      <c r="A251" s="132"/>
      <c r="B251" s="132"/>
      <c r="C251" s="133"/>
      <c r="D251" s="132"/>
      <c r="E251" s="132"/>
      <c r="F251" s="134"/>
      <c r="G251" s="134"/>
      <c r="H251" s="132"/>
      <c r="I251" s="134"/>
      <c r="J251" s="133"/>
      <c r="K251" s="134"/>
      <c r="L251" s="135"/>
      <c r="M251" s="132"/>
      <c r="N251" s="136"/>
      <c r="O251" s="134"/>
      <c r="P251" s="134"/>
      <c r="Q251" s="133"/>
      <c r="R251" s="134"/>
    </row>
    <row r="252" spans="1:18" ht="15.75" customHeight="1" x14ac:dyDescent="0.2">
      <c r="A252" s="132"/>
      <c r="B252" s="132"/>
      <c r="C252" s="133"/>
      <c r="D252" s="132"/>
      <c r="E252" s="132"/>
      <c r="F252" s="134"/>
      <c r="G252" s="134"/>
      <c r="H252" s="132"/>
      <c r="I252" s="134"/>
      <c r="J252" s="133"/>
      <c r="K252" s="134"/>
      <c r="L252" s="135"/>
      <c r="M252" s="132"/>
      <c r="N252" s="136"/>
      <c r="O252" s="134"/>
      <c r="P252" s="134"/>
      <c r="Q252" s="133"/>
      <c r="R252" s="134"/>
    </row>
    <row r="253" spans="1:18" ht="15.75" customHeight="1" x14ac:dyDescent="0.2">
      <c r="A253" s="132"/>
      <c r="B253" s="132"/>
      <c r="C253" s="133"/>
      <c r="D253" s="132"/>
      <c r="E253" s="132"/>
      <c r="F253" s="134"/>
      <c r="G253" s="134"/>
      <c r="H253" s="132"/>
      <c r="I253" s="134"/>
      <c r="J253" s="133"/>
      <c r="K253" s="134"/>
      <c r="L253" s="135"/>
      <c r="M253" s="132"/>
      <c r="N253" s="136"/>
      <c r="O253" s="134"/>
      <c r="P253" s="134"/>
      <c r="Q253" s="133"/>
      <c r="R253" s="134"/>
    </row>
    <row r="254" spans="1:18" ht="15.75" customHeight="1" x14ac:dyDescent="0.2">
      <c r="A254" s="132"/>
      <c r="B254" s="132"/>
      <c r="C254" s="133"/>
      <c r="D254" s="132"/>
      <c r="E254" s="132"/>
      <c r="F254" s="134"/>
      <c r="G254" s="134"/>
      <c r="H254" s="132"/>
      <c r="I254" s="134"/>
      <c r="J254" s="133"/>
      <c r="K254" s="134"/>
      <c r="L254" s="135"/>
      <c r="M254" s="132"/>
      <c r="N254" s="136"/>
      <c r="O254" s="134"/>
      <c r="P254" s="134"/>
      <c r="Q254" s="133"/>
      <c r="R254" s="134"/>
    </row>
    <row r="255" spans="1:18" ht="15.75" customHeight="1" x14ac:dyDescent="0.2">
      <c r="A255" s="132"/>
      <c r="B255" s="132"/>
      <c r="C255" s="133"/>
      <c r="D255" s="132"/>
      <c r="E255" s="132"/>
      <c r="F255" s="134"/>
      <c r="G255" s="134"/>
      <c r="H255" s="132"/>
      <c r="I255" s="134"/>
      <c r="J255" s="133"/>
      <c r="K255" s="134"/>
      <c r="L255" s="135"/>
      <c r="M255" s="132"/>
      <c r="N255" s="136"/>
      <c r="O255" s="134"/>
      <c r="P255" s="134"/>
      <c r="Q255" s="133"/>
      <c r="R255" s="134"/>
    </row>
    <row r="256" spans="1:18" ht="15.75" customHeight="1" x14ac:dyDescent="0.2">
      <c r="D256" s="132"/>
      <c r="J256" s="133"/>
      <c r="K256" s="134"/>
    </row>
    <row r="257" spans="4:11" ht="15.75" customHeight="1" x14ac:dyDescent="0.2">
      <c r="D257" s="132"/>
      <c r="J257" s="133"/>
      <c r="K257" s="134"/>
    </row>
    <row r="258" spans="4:11" ht="15.75" customHeight="1" x14ac:dyDescent="0.2">
      <c r="D258" s="132"/>
      <c r="J258" s="133"/>
      <c r="K258" s="134"/>
    </row>
    <row r="259" spans="4:11" ht="15.75" customHeight="1" x14ac:dyDescent="0.2">
      <c r="D259" s="132"/>
      <c r="J259" s="133"/>
      <c r="K259" s="134"/>
    </row>
    <row r="260" spans="4:11" ht="15.75" customHeight="1" x14ac:dyDescent="0.2">
      <c r="D260" s="132"/>
      <c r="J260" s="133"/>
      <c r="K260" s="134"/>
    </row>
    <row r="261" spans="4:11" ht="15.75" customHeight="1" x14ac:dyDescent="0.2">
      <c r="D261" s="132"/>
      <c r="J261" s="133"/>
      <c r="K261" s="134"/>
    </row>
    <row r="262" spans="4:11" ht="15.75" customHeight="1" x14ac:dyDescent="0.2">
      <c r="D262" s="132"/>
      <c r="J262" s="133"/>
      <c r="K262" s="134"/>
    </row>
    <row r="263" spans="4:11" ht="15.75" customHeight="1" x14ac:dyDescent="0.2">
      <c r="D263" s="132"/>
      <c r="J263" s="133"/>
      <c r="K263" s="134"/>
    </row>
    <row r="264" spans="4:11" ht="15.75" customHeight="1" x14ac:dyDescent="0.2">
      <c r="D264" s="132"/>
      <c r="J264" s="133"/>
      <c r="K264" s="134"/>
    </row>
    <row r="265" spans="4:11" ht="15.75" customHeight="1" x14ac:dyDescent="0.2">
      <c r="D265" s="132"/>
      <c r="J265" s="133"/>
      <c r="K265" s="134"/>
    </row>
    <row r="266" spans="4:11" ht="15.75" customHeight="1" x14ac:dyDescent="0.2">
      <c r="D266" s="132"/>
      <c r="J266" s="133"/>
      <c r="K266" s="134"/>
    </row>
    <row r="267" spans="4:11" ht="15.75" customHeight="1" x14ac:dyDescent="0.2">
      <c r="D267" s="132"/>
      <c r="J267" s="133"/>
      <c r="K267" s="134"/>
    </row>
    <row r="268" spans="4:11" ht="15.75" customHeight="1" x14ac:dyDescent="0.2">
      <c r="D268" s="132"/>
      <c r="J268" s="133"/>
      <c r="K268" s="134"/>
    </row>
    <row r="269" spans="4:11" ht="15.75" customHeight="1" x14ac:dyDescent="0.2">
      <c r="D269" s="132"/>
      <c r="J269" s="133"/>
      <c r="K269" s="134"/>
    </row>
    <row r="270" spans="4:11" ht="15.75" customHeight="1" x14ac:dyDescent="0.2">
      <c r="D270" s="132"/>
      <c r="J270" s="133"/>
      <c r="K270" s="134"/>
    </row>
    <row r="271" spans="4:11" ht="15.75" customHeight="1" x14ac:dyDescent="0.2">
      <c r="D271" s="132"/>
      <c r="J271" s="133"/>
      <c r="K271" s="134"/>
    </row>
    <row r="272" spans="4:11" ht="15.75" customHeight="1" x14ac:dyDescent="0.2">
      <c r="D272" s="132"/>
      <c r="J272" s="133"/>
      <c r="K272" s="134"/>
    </row>
    <row r="273" spans="4:11" ht="15.75" customHeight="1" x14ac:dyDescent="0.2">
      <c r="D273" s="132"/>
      <c r="J273" s="133"/>
      <c r="K273" s="134"/>
    </row>
    <row r="274" spans="4:11" ht="15.75" customHeight="1" x14ac:dyDescent="0.2">
      <c r="D274" s="132"/>
      <c r="J274" s="133"/>
      <c r="K274" s="134"/>
    </row>
    <row r="275" spans="4:11" ht="15.75" customHeight="1" x14ac:dyDescent="0.2">
      <c r="D275" s="132"/>
      <c r="J275" s="133"/>
      <c r="K275" s="134"/>
    </row>
    <row r="276" spans="4:11" ht="15.75" customHeight="1" x14ac:dyDescent="0.2">
      <c r="D276" s="132"/>
      <c r="J276" s="133"/>
      <c r="K276" s="134"/>
    </row>
    <row r="277" spans="4:11" ht="15.75" customHeight="1" x14ac:dyDescent="0.2">
      <c r="D277" s="132"/>
      <c r="J277" s="133"/>
      <c r="K277" s="134"/>
    </row>
    <row r="278" spans="4:11" ht="15.75" customHeight="1" x14ac:dyDescent="0.2">
      <c r="D278" s="132"/>
      <c r="J278" s="133"/>
      <c r="K278" s="134"/>
    </row>
    <row r="279" spans="4:11" ht="15.75" customHeight="1" x14ac:dyDescent="0.2">
      <c r="D279" s="132"/>
      <c r="J279" s="133"/>
      <c r="K279" s="134"/>
    </row>
    <row r="280" spans="4:11" ht="15.75" customHeight="1" x14ac:dyDescent="0.2">
      <c r="D280" s="132"/>
      <c r="J280" s="133"/>
      <c r="K280" s="134"/>
    </row>
    <row r="281" spans="4:11" ht="15.75" customHeight="1" x14ac:dyDescent="0.2">
      <c r="D281" s="132"/>
      <c r="J281" s="133"/>
      <c r="K281" s="134"/>
    </row>
    <row r="282" spans="4:11" ht="15.75" customHeight="1" x14ac:dyDescent="0.2">
      <c r="D282" s="132"/>
      <c r="J282" s="133"/>
      <c r="K282" s="134"/>
    </row>
    <row r="283" spans="4:11" ht="15.75" customHeight="1" x14ac:dyDescent="0.2">
      <c r="D283" s="132"/>
      <c r="J283" s="133"/>
      <c r="K283" s="134"/>
    </row>
    <row r="284" spans="4:11" ht="15.75" customHeight="1" x14ac:dyDescent="0.2">
      <c r="D284" s="132"/>
      <c r="J284" s="133"/>
      <c r="K284" s="134"/>
    </row>
    <row r="285" spans="4:11" ht="15.75" customHeight="1" x14ac:dyDescent="0.2">
      <c r="D285" s="132"/>
      <c r="J285" s="133"/>
      <c r="K285" s="134"/>
    </row>
    <row r="286" spans="4:11" ht="15.75" customHeight="1" x14ac:dyDescent="0.2">
      <c r="D286" s="132"/>
      <c r="J286" s="133"/>
      <c r="K286" s="134"/>
    </row>
    <row r="287" spans="4:11" ht="15.75" customHeight="1" x14ac:dyDescent="0.2">
      <c r="D287" s="132"/>
      <c r="J287" s="133"/>
      <c r="K287" s="134"/>
    </row>
    <row r="288" spans="4:11" ht="15.75" customHeight="1" x14ac:dyDescent="0.2">
      <c r="D288" s="132"/>
      <c r="J288" s="133"/>
      <c r="K288" s="134"/>
    </row>
    <row r="289" spans="4:11" ht="15.75" customHeight="1" x14ac:dyDescent="0.2">
      <c r="D289" s="132"/>
      <c r="J289" s="133"/>
      <c r="K289" s="134"/>
    </row>
    <row r="290" spans="4:11" ht="15.75" customHeight="1" x14ac:dyDescent="0.2">
      <c r="D290" s="132"/>
      <c r="J290" s="133"/>
      <c r="K290" s="134"/>
    </row>
    <row r="291" spans="4:11" ht="15.75" customHeight="1" x14ac:dyDescent="0.2">
      <c r="D291" s="132"/>
      <c r="J291" s="133"/>
      <c r="K291" s="134"/>
    </row>
    <row r="292" spans="4:11" ht="15.75" customHeight="1" x14ac:dyDescent="0.2">
      <c r="D292" s="132"/>
      <c r="J292" s="133"/>
      <c r="K292" s="134"/>
    </row>
    <row r="293" spans="4:11" ht="15.75" customHeight="1" x14ac:dyDescent="0.2">
      <c r="D293" s="132"/>
      <c r="J293" s="133"/>
      <c r="K293" s="134"/>
    </row>
    <row r="294" spans="4:11" ht="15.75" customHeight="1" x14ac:dyDescent="0.2">
      <c r="D294" s="132"/>
      <c r="J294" s="133"/>
      <c r="K294" s="134"/>
    </row>
    <row r="295" spans="4:11" ht="15.75" customHeight="1" x14ac:dyDescent="0.2">
      <c r="D295" s="132"/>
      <c r="J295" s="133"/>
      <c r="K295" s="134"/>
    </row>
    <row r="296" spans="4:11" ht="15.75" customHeight="1" x14ac:dyDescent="0.2">
      <c r="D296" s="132"/>
      <c r="J296" s="133"/>
      <c r="K296" s="134"/>
    </row>
    <row r="297" spans="4:11" ht="15.75" customHeight="1" x14ac:dyDescent="0.2">
      <c r="D297" s="132"/>
      <c r="J297" s="133"/>
      <c r="K297" s="134"/>
    </row>
    <row r="298" spans="4:11" ht="15.75" customHeight="1" x14ac:dyDescent="0.2">
      <c r="D298" s="132"/>
      <c r="J298" s="133"/>
      <c r="K298" s="134"/>
    </row>
    <row r="299" spans="4:11" ht="15.75" customHeight="1" x14ac:dyDescent="0.2">
      <c r="D299" s="132"/>
      <c r="J299" s="133"/>
      <c r="K299" s="134"/>
    </row>
    <row r="300" spans="4:11" ht="15.75" customHeight="1" x14ac:dyDescent="0.2">
      <c r="D300" s="132"/>
      <c r="J300" s="133"/>
      <c r="K300" s="134"/>
    </row>
    <row r="301" spans="4:11" ht="15.75" customHeight="1" x14ac:dyDescent="0.2">
      <c r="D301" s="132"/>
      <c r="J301" s="133"/>
      <c r="K301" s="134"/>
    </row>
    <row r="302" spans="4:11" ht="15.75" customHeight="1" x14ac:dyDescent="0.2">
      <c r="D302" s="132"/>
      <c r="J302" s="133"/>
      <c r="K302" s="134"/>
    </row>
    <row r="303" spans="4:11" ht="15.75" customHeight="1" x14ac:dyDescent="0.2">
      <c r="D303" s="132"/>
      <c r="J303" s="133"/>
      <c r="K303" s="134"/>
    </row>
    <row r="304" spans="4:11" ht="15.75" customHeight="1" x14ac:dyDescent="0.2">
      <c r="D304" s="132"/>
      <c r="J304" s="133"/>
      <c r="K304" s="134"/>
    </row>
    <row r="305" spans="4:11" ht="15.75" customHeight="1" x14ac:dyDescent="0.2">
      <c r="D305" s="132"/>
      <c r="J305" s="133"/>
      <c r="K305" s="134"/>
    </row>
    <row r="306" spans="4:11" ht="15.75" customHeight="1" x14ac:dyDescent="0.2">
      <c r="D306" s="132"/>
      <c r="J306" s="133"/>
      <c r="K306" s="134"/>
    </row>
    <row r="307" spans="4:11" ht="15.75" customHeight="1" x14ac:dyDescent="0.2">
      <c r="D307" s="132"/>
      <c r="J307" s="133"/>
      <c r="K307" s="134"/>
    </row>
    <row r="308" spans="4:11" ht="15.75" customHeight="1" x14ac:dyDescent="0.2">
      <c r="D308" s="132"/>
      <c r="J308" s="133"/>
      <c r="K308" s="134"/>
    </row>
    <row r="309" spans="4:11" ht="15.75" customHeight="1" x14ac:dyDescent="0.2">
      <c r="D309" s="132"/>
      <c r="J309" s="133"/>
      <c r="K309" s="134"/>
    </row>
    <row r="310" spans="4:11" ht="15.75" customHeight="1" x14ac:dyDescent="0.2">
      <c r="D310" s="132"/>
      <c r="J310" s="133"/>
      <c r="K310" s="134"/>
    </row>
    <row r="311" spans="4:11" ht="15.75" customHeight="1" x14ac:dyDescent="0.2">
      <c r="D311" s="132"/>
      <c r="J311" s="133"/>
      <c r="K311" s="134"/>
    </row>
    <row r="312" spans="4:11" ht="15.75" customHeight="1" x14ac:dyDescent="0.2">
      <c r="D312" s="132"/>
      <c r="J312" s="133"/>
      <c r="K312" s="134"/>
    </row>
    <row r="313" spans="4:11" ht="15.75" customHeight="1" x14ac:dyDescent="0.2">
      <c r="D313" s="132"/>
      <c r="J313" s="133"/>
      <c r="K313" s="134"/>
    </row>
    <row r="314" spans="4:11" ht="15.75" customHeight="1" x14ac:dyDescent="0.2">
      <c r="D314" s="132"/>
      <c r="J314" s="133"/>
      <c r="K314" s="134"/>
    </row>
    <row r="315" spans="4:11" ht="15.75" customHeight="1" x14ac:dyDescent="0.2">
      <c r="D315" s="132"/>
      <c r="J315" s="133"/>
      <c r="K315" s="134"/>
    </row>
    <row r="316" spans="4:11" ht="15.75" customHeight="1" x14ac:dyDescent="0.2">
      <c r="D316" s="132"/>
      <c r="J316" s="133"/>
      <c r="K316" s="134"/>
    </row>
    <row r="317" spans="4:11" ht="15.75" customHeight="1" x14ac:dyDescent="0.2">
      <c r="D317" s="132"/>
      <c r="J317" s="133"/>
      <c r="K317" s="134"/>
    </row>
    <row r="318" spans="4:11" ht="15.75" customHeight="1" x14ac:dyDescent="0.2">
      <c r="D318" s="132"/>
      <c r="J318" s="133"/>
      <c r="K318" s="134"/>
    </row>
    <row r="319" spans="4:11" ht="15.75" customHeight="1" x14ac:dyDescent="0.2">
      <c r="D319" s="132"/>
      <c r="J319" s="133"/>
      <c r="K319" s="134"/>
    </row>
    <row r="320" spans="4:11" ht="15.75" customHeight="1" x14ac:dyDescent="0.2">
      <c r="D320" s="132"/>
      <c r="J320" s="133"/>
      <c r="K320" s="134"/>
    </row>
    <row r="321" spans="4:11" ht="15.75" customHeight="1" x14ac:dyDescent="0.2">
      <c r="D321" s="132"/>
      <c r="J321" s="133"/>
      <c r="K321" s="134"/>
    </row>
    <row r="322" spans="4:11" ht="15.75" customHeight="1" x14ac:dyDescent="0.2">
      <c r="D322" s="132"/>
      <c r="J322" s="133"/>
      <c r="K322" s="134"/>
    </row>
    <row r="323" spans="4:11" ht="15.75" customHeight="1" x14ac:dyDescent="0.2">
      <c r="D323" s="132"/>
      <c r="J323" s="133"/>
      <c r="K323" s="134"/>
    </row>
    <row r="324" spans="4:11" ht="15.75" customHeight="1" x14ac:dyDescent="0.2">
      <c r="D324" s="132"/>
      <c r="J324" s="133"/>
      <c r="K324" s="134"/>
    </row>
    <row r="325" spans="4:11" ht="15.75" customHeight="1" x14ac:dyDescent="0.2">
      <c r="D325" s="132"/>
      <c r="J325" s="133"/>
      <c r="K325" s="134"/>
    </row>
    <row r="326" spans="4:11" ht="15.75" customHeight="1" x14ac:dyDescent="0.2">
      <c r="D326" s="132"/>
      <c r="J326" s="133"/>
      <c r="K326" s="134"/>
    </row>
    <row r="327" spans="4:11" ht="15.75" customHeight="1" x14ac:dyDescent="0.2">
      <c r="D327" s="132"/>
      <c r="J327" s="133"/>
      <c r="K327" s="134"/>
    </row>
    <row r="328" spans="4:11" ht="15.75" customHeight="1" x14ac:dyDescent="0.2">
      <c r="D328" s="132"/>
      <c r="J328" s="133"/>
      <c r="K328" s="134"/>
    </row>
    <row r="329" spans="4:11" ht="15.75" customHeight="1" x14ac:dyDescent="0.2">
      <c r="D329" s="132"/>
      <c r="J329" s="133"/>
      <c r="K329" s="134"/>
    </row>
    <row r="330" spans="4:11" ht="15.75" customHeight="1" x14ac:dyDescent="0.2">
      <c r="D330" s="132"/>
      <c r="J330" s="133"/>
      <c r="K330" s="134"/>
    </row>
    <row r="331" spans="4:11" ht="15.75" customHeight="1" x14ac:dyDescent="0.2">
      <c r="D331" s="132"/>
      <c r="J331" s="133"/>
      <c r="K331" s="134"/>
    </row>
    <row r="332" spans="4:11" ht="15.75" customHeight="1" x14ac:dyDescent="0.2">
      <c r="D332" s="132"/>
      <c r="J332" s="133"/>
      <c r="K332" s="134"/>
    </row>
    <row r="333" spans="4:11" ht="15.75" customHeight="1" x14ac:dyDescent="0.2">
      <c r="D333" s="132"/>
      <c r="J333" s="133"/>
      <c r="K333" s="134"/>
    </row>
    <row r="334" spans="4:11" ht="15.75" customHeight="1" x14ac:dyDescent="0.2">
      <c r="D334" s="132"/>
      <c r="J334" s="133"/>
      <c r="K334" s="134"/>
    </row>
    <row r="335" spans="4:11" ht="15.75" customHeight="1" x14ac:dyDescent="0.2">
      <c r="D335" s="132"/>
      <c r="J335" s="133"/>
      <c r="K335" s="134"/>
    </row>
    <row r="336" spans="4:11" ht="15.75" customHeight="1" x14ac:dyDescent="0.2">
      <c r="D336" s="132"/>
      <c r="J336" s="133"/>
      <c r="K336" s="134"/>
    </row>
    <row r="337" spans="4:11" ht="15.75" customHeight="1" x14ac:dyDescent="0.2">
      <c r="D337" s="132"/>
      <c r="J337" s="133"/>
      <c r="K337" s="134"/>
    </row>
    <row r="338" spans="4:11" ht="15.75" customHeight="1" x14ac:dyDescent="0.2">
      <c r="D338" s="132"/>
      <c r="J338" s="133"/>
      <c r="K338" s="134"/>
    </row>
    <row r="339" spans="4:11" ht="15.75" customHeight="1" x14ac:dyDescent="0.2">
      <c r="D339" s="132"/>
      <c r="J339" s="133"/>
      <c r="K339" s="134"/>
    </row>
    <row r="340" spans="4:11" ht="15.75" customHeight="1" x14ac:dyDescent="0.2">
      <c r="D340" s="132"/>
      <c r="J340" s="133"/>
      <c r="K340" s="134"/>
    </row>
    <row r="341" spans="4:11" ht="15.75" customHeight="1" x14ac:dyDescent="0.2">
      <c r="D341" s="132"/>
      <c r="J341" s="133"/>
      <c r="K341" s="134"/>
    </row>
    <row r="342" spans="4:11" ht="15.75" customHeight="1" x14ac:dyDescent="0.2">
      <c r="D342" s="132"/>
      <c r="J342" s="133"/>
      <c r="K342" s="134"/>
    </row>
    <row r="343" spans="4:11" ht="15.75" customHeight="1" x14ac:dyDescent="0.2">
      <c r="D343" s="132"/>
      <c r="J343" s="133"/>
      <c r="K343" s="134"/>
    </row>
    <row r="344" spans="4:11" ht="15.75" customHeight="1" x14ac:dyDescent="0.2">
      <c r="D344" s="132"/>
      <c r="J344" s="133"/>
      <c r="K344" s="134"/>
    </row>
    <row r="345" spans="4:11" ht="15.75" customHeight="1" x14ac:dyDescent="0.2">
      <c r="D345" s="132"/>
      <c r="J345" s="133"/>
      <c r="K345" s="134"/>
    </row>
    <row r="346" spans="4:11" ht="15.75" customHeight="1" x14ac:dyDescent="0.2">
      <c r="D346" s="132"/>
      <c r="J346" s="133"/>
      <c r="K346" s="134"/>
    </row>
    <row r="347" spans="4:11" ht="15.75" customHeight="1" x14ac:dyDescent="0.2">
      <c r="D347" s="132"/>
      <c r="J347" s="133"/>
      <c r="K347" s="134"/>
    </row>
    <row r="348" spans="4:11" ht="15.75" customHeight="1" x14ac:dyDescent="0.2">
      <c r="D348" s="132"/>
      <c r="J348" s="133"/>
      <c r="K348" s="134"/>
    </row>
    <row r="349" spans="4:11" ht="15.75" customHeight="1" x14ac:dyDescent="0.2">
      <c r="D349" s="132"/>
      <c r="J349" s="133"/>
      <c r="K349" s="134"/>
    </row>
    <row r="350" spans="4:11" ht="15.75" customHeight="1" x14ac:dyDescent="0.2">
      <c r="D350" s="132"/>
      <c r="J350" s="133"/>
      <c r="K350" s="134"/>
    </row>
    <row r="351" spans="4:11" ht="15.75" customHeight="1" x14ac:dyDescent="0.2">
      <c r="D351" s="132"/>
      <c r="J351" s="133"/>
      <c r="K351" s="134"/>
    </row>
    <row r="352" spans="4:11" ht="15.75" customHeight="1" x14ac:dyDescent="0.2">
      <c r="D352" s="132"/>
      <c r="J352" s="133"/>
      <c r="K352" s="134"/>
    </row>
    <row r="353" spans="4:11" ht="15.75" customHeight="1" x14ac:dyDescent="0.2">
      <c r="D353" s="132"/>
      <c r="J353" s="133"/>
      <c r="K353" s="134"/>
    </row>
    <row r="354" spans="4:11" ht="15.75" customHeight="1" x14ac:dyDescent="0.2">
      <c r="D354" s="132"/>
      <c r="J354" s="133"/>
      <c r="K354" s="134"/>
    </row>
    <row r="355" spans="4:11" ht="15.75" customHeight="1" x14ac:dyDescent="0.2">
      <c r="D355" s="132"/>
      <c r="J355" s="133"/>
      <c r="K355" s="134"/>
    </row>
    <row r="356" spans="4:11" ht="15.75" customHeight="1" x14ac:dyDescent="0.2">
      <c r="D356" s="132"/>
      <c r="J356" s="133"/>
      <c r="K356" s="134"/>
    </row>
    <row r="357" spans="4:11" ht="15.75" customHeight="1" x14ac:dyDescent="0.2">
      <c r="D357" s="132"/>
      <c r="J357" s="133"/>
      <c r="K357" s="134"/>
    </row>
    <row r="358" spans="4:11" ht="15.75" customHeight="1" x14ac:dyDescent="0.2">
      <c r="D358" s="132"/>
      <c r="J358" s="133"/>
      <c r="K358" s="134"/>
    </row>
    <row r="359" spans="4:11" ht="15.75" customHeight="1" x14ac:dyDescent="0.2">
      <c r="D359" s="132"/>
      <c r="J359" s="133"/>
      <c r="K359" s="134"/>
    </row>
    <row r="360" spans="4:11" ht="15.75" customHeight="1" x14ac:dyDescent="0.2">
      <c r="D360" s="132"/>
      <c r="J360" s="133"/>
      <c r="K360" s="134"/>
    </row>
    <row r="361" spans="4:11" ht="15.75" customHeight="1" x14ac:dyDescent="0.2">
      <c r="D361" s="132"/>
      <c r="J361" s="133"/>
      <c r="K361" s="134"/>
    </row>
    <row r="362" spans="4:11" ht="15.75" customHeight="1" x14ac:dyDescent="0.2">
      <c r="D362" s="132"/>
      <c r="J362" s="133"/>
      <c r="K362" s="134"/>
    </row>
    <row r="363" spans="4:11" ht="15.75" customHeight="1" x14ac:dyDescent="0.2">
      <c r="D363" s="132"/>
      <c r="J363" s="133"/>
      <c r="K363" s="134"/>
    </row>
    <row r="364" spans="4:11" ht="15.75" customHeight="1" x14ac:dyDescent="0.2">
      <c r="D364" s="132"/>
      <c r="J364" s="133"/>
      <c r="K364" s="134"/>
    </row>
    <row r="365" spans="4:11" ht="15.75" customHeight="1" x14ac:dyDescent="0.2">
      <c r="D365" s="132"/>
      <c r="J365" s="133"/>
      <c r="K365" s="134"/>
    </row>
    <row r="366" spans="4:11" ht="15.75" customHeight="1" x14ac:dyDescent="0.2">
      <c r="D366" s="132"/>
      <c r="J366" s="133"/>
      <c r="K366" s="134"/>
    </row>
    <row r="367" spans="4:11" ht="15.75" customHeight="1" x14ac:dyDescent="0.2">
      <c r="D367" s="132"/>
      <c r="J367" s="133"/>
      <c r="K367" s="134"/>
    </row>
    <row r="368" spans="4:11" ht="15.75" customHeight="1" x14ac:dyDescent="0.2">
      <c r="D368" s="132"/>
      <c r="J368" s="133"/>
      <c r="K368" s="134"/>
    </row>
    <row r="369" spans="4:11" ht="15.75" customHeight="1" x14ac:dyDescent="0.2">
      <c r="D369" s="132"/>
      <c r="J369" s="133"/>
      <c r="K369" s="134"/>
    </row>
    <row r="370" spans="4:11" ht="15.75" customHeight="1" x14ac:dyDescent="0.2">
      <c r="D370" s="132"/>
      <c r="J370" s="133"/>
      <c r="K370" s="134"/>
    </row>
    <row r="371" spans="4:11" ht="15.75" customHeight="1" x14ac:dyDescent="0.2">
      <c r="D371" s="132"/>
      <c r="J371" s="133"/>
      <c r="K371" s="134"/>
    </row>
    <row r="372" spans="4:11" ht="15.75" customHeight="1" x14ac:dyDescent="0.2">
      <c r="D372" s="132"/>
      <c r="J372" s="133"/>
      <c r="K372" s="134"/>
    </row>
    <row r="373" spans="4:11" ht="15.75" customHeight="1" x14ac:dyDescent="0.2">
      <c r="D373" s="132"/>
      <c r="J373" s="133"/>
      <c r="K373" s="134"/>
    </row>
    <row r="374" spans="4:11" ht="15.75" customHeight="1" x14ac:dyDescent="0.2">
      <c r="D374" s="132"/>
      <c r="J374" s="133"/>
      <c r="K374" s="134"/>
    </row>
    <row r="375" spans="4:11" ht="15.75" customHeight="1" x14ac:dyDescent="0.2">
      <c r="D375" s="132"/>
      <c r="J375" s="133"/>
      <c r="K375" s="134"/>
    </row>
    <row r="376" spans="4:11" ht="15.75" customHeight="1" x14ac:dyDescent="0.2">
      <c r="D376" s="132"/>
      <c r="J376" s="133"/>
      <c r="K376" s="134"/>
    </row>
    <row r="377" spans="4:11" ht="15.75" customHeight="1" x14ac:dyDescent="0.2">
      <c r="D377" s="132"/>
      <c r="J377" s="133"/>
      <c r="K377" s="134"/>
    </row>
    <row r="378" spans="4:11" ht="15.75" customHeight="1" x14ac:dyDescent="0.2">
      <c r="D378" s="132"/>
      <c r="J378" s="133"/>
      <c r="K378" s="134"/>
    </row>
    <row r="379" spans="4:11" ht="15.75" customHeight="1" x14ac:dyDescent="0.2">
      <c r="D379" s="132"/>
      <c r="J379" s="133"/>
      <c r="K379" s="134"/>
    </row>
    <row r="380" spans="4:11" ht="15.75" customHeight="1" x14ac:dyDescent="0.2">
      <c r="D380" s="132"/>
      <c r="J380" s="133"/>
      <c r="K380" s="134"/>
    </row>
    <row r="381" spans="4:11" ht="15.75" customHeight="1" x14ac:dyDescent="0.2">
      <c r="D381" s="132"/>
      <c r="J381" s="133"/>
      <c r="K381" s="134"/>
    </row>
    <row r="382" spans="4:11" ht="15.75" customHeight="1" x14ac:dyDescent="0.2">
      <c r="D382" s="132"/>
      <c r="J382" s="133"/>
      <c r="K382" s="134"/>
    </row>
    <row r="383" spans="4:11" ht="15.75" customHeight="1" x14ac:dyDescent="0.2">
      <c r="D383" s="132"/>
      <c r="J383" s="133"/>
      <c r="K383" s="134"/>
    </row>
    <row r="384" spans="4:11" ht="15.75" customHeight="1" x14ac:dyDescent="0.2">
      <c r="D384" s="132"/>
      <c r="J384" s="133"/>
      <c r="K384" s="134"/>
    </row>
    <row r="385" spans="4:11" ht="15.75" customHeight="1" x14ac:dyDescent="0.2">
      <c r="D385" s="132"/>
      <c r="J385" s="133"/>
      <c r="K385" s="134"/>
    </row>
    <row r="386" spans="4:11" ht="15.75" customHeight="1" x14ac:dyDescent="0.2">
      <c r="D386" s="132"/>
      <c r="J386" s="133"/>
      <c r="K386" s="134"/>
    </row>
    <row r="387" spans="4:11" ht="15.75" customHeight="1" x14ac:dyDescent="0.2">
      <c r="D387" s="132"/>
      <c r="J387" s="133"/>
      <c r="K387" s="134"/>
    </row>
    <row r="388" spans="4:11" ht="15.75" customHeight="1" x14ac:dyDescent="0.2">
      <c r="D388" s="132"/>
      <c r="J388" s="133"/>
      <c r="K388" s="134"/>
    </row>
    <row r="389" spans="4:11" ht="15.75" customHeight="1" x14ac:dyDescent="0.2">
      <c r="D389" s="132"/>
      <c r="J389" s="133"/>
      <c r="K389" s="134"/>
    </row>
    <row r="390" spans="4:11" ht="15.75" customHeight="1" x14ac:dyDescent="0.2">
      <c r="D390" s="132"/>
      <c r="J390" s="133"/>
      <c r="K390" s="134"/>
    </row>
    <row r="391" spans="4:11" ht="15.75" customHeight="1" x14ac:dyDescent="0.2">
      <c r="D391" s="132"/>
      <c r="J391" s="133"/>
      <c r="K391" s="134"/>
    </row>
    <row r="392" spans="4:11" ht="15.75" customHeight="1" x14ac:dyDescent="0.2">
      <c r="D392" s="132"/>
      <c r="J392" s="133"/>
      <c r="K392" s="134"/>
    </row>
    <row r="393" spans="4:11" ht="15.75" customHeight="1" x14ac:dyDescent="0.2">
      <c r="D393" s="132"/>
      <c r="J393" s="133"/>
      <c r="K393" s="134"/>
    </row>
    <row r="394" spans="4:11" ht="15.75" customHeight="1" x14ac:dyDescent="0.2">
      <c r="D394" s="132"/>
      <c r="J394" s="133"/>
      <c r="K394" s="134"/>
    </row>
    <row r="395" spans="4:11" ht="15.75" customHeight="1" x14ac:dyDescent="0.2">
      <c r="D395" s="132"/>
      <c r="J395" s="133"/>
      <c r="K395" s="134"/>
    </row>
    <row r="396" spans="4:11" ht="15.75" customHeight="1" x14ac:dyDescent="0.2">
      <c r="D396" s="132"/>
      <c r="J396" s="133"/>
      <c r="K396" s="134"/>
    </row>
    <row r="397" spans="4:11" ht="15.75" customHeight="1" x14ac:dyDescent="0.2">
      <c r="D397" s="132"/>
      <c r="J397" s="133"/>
      <c r="K397" s="134"/>
    </row>
    <row r="398" spans="4:11" ht="15.75" customHeight="1" x14ac:dyDescent="0.2">
      <c r="D398" s="132"/>
      <c r="J398" s="133"/>
      <c r="K398" s="134"/>
    </row>
    <row r="399" spans="4:11" ht="15.75" customHeight="1" x14ac:dyDescent="0.2">
      <c r="D399" s="132"/>
      <c r="J399" s="133"/>
      <c r="K399" s="134"/>
    </row>
    <row r="400" spans="4:11" ht="15.75" customHeight="1" x14ac:dyDescent="0.2">
      <c r="D400" s="132"/>
      <c r="J400" s="133"/>
      <c r="K400" s="134"/>
    </row>
    <row r="401" spans="4:11" ht="15.75" customHeight="1" x14ac:dyDescent="0.2">
      <c r="D401" s="132"/>
      <c r="J401" s="133"/>
      <c r="K401" s="134"/>
    </row>
    <row r="402" spans="4:11" ht="15.75" customHeight="1" x14ac:dyDescent="0.2">
      <c r="D402" s="132"/>
      <c r="J402" s="133"/>
      <c r="K402" s="134"/>
    </row>
    <row r="403" spans="4:11" ht="15.75" customHeight="1" x14ac:dyDescent="0.2">
      <c r="D403" s="132"/>
      <c r="J403" s="133"/>
      <c r="K403" s="134"/>
    </row>
    <row r="404" spans="4:11" ht="15.75" customHeight="1" x14ac:dyDescent="0.2">
      <c r="D404" s="132"/>
      <c r="J404" s="133"/>
      <c r="K404" s="134"/>
    </row>
    <row r="405" spans="4:11" ht="15.75" customHeight="1" x14ac:dyDescent="0.2">
      <c r="D405" s="132"/>
      <c r="J405" s="133"/>
      <c r="K405" s="134"/>
    </row>
    <row r="406" spans="4:11" ht="15.75" customHeight="1" x14ac:dyDescent="0.2">
      <c r="D406" s="132"/>
      <c r="J406" s="133"/>
      <c r="K406" s="134"/>
    </row>
    <row r="407" spans="4:11" ht="15.75" customHeight="1" x14ac:dyDescent="0.2">
      <c r="D407" s="132"/>
      <c r="J407" s="133"/>
      <c r="K407" s="134"/>
    </row>
    <row r="408" spans="4:11" ht="15.75" customHeight="1" x14ac:dyDescent="0.2">
      <c r="D408" s="132"/>
      <c r="J408" s="133"/>
      <c r="K408" s="134"/>
    </row>
    <row r="409" spans="4:11" ht="15.75" customHeight="1" x14ac:dyDescent="0.2">
      <c r="D409" s="132"/>
      <c r="J409" s="133"/>
      <c r="K409" s="134"/>
    </row>
    <row r="410" spans="4:11" ht="15.75" customHeight="1" x14ac:dyDescent="0.2">
      <c r="D410" s="132"/>
      <c r="J410" s="133"/>
      <c r="K410" s="134"/>
    </row>
    <row r="411" spans="4:11" ht="15.75" customHeight="1" x14ac:dyDescent="0.2">
      <c r="D411" s="132"/>
      <c r="J411" s="133"/>
      <c r="K411" s="134"/>
    </row>
    <row r="412" spans="4:11" ht="15.75" customHeight="1" x14ac:dyDescent="0.2">
      <c r="D412" s="132"/>
      <c r="J412" s="133"/>
      <c r="K412" s="134"/>
    </row>
    <row r="413" spans="4:11" ht="15.75" customHeight="1" x14ac:dyDescent="0.2">
      <c r="D413" s="132"/>
      <c r="J413" s="133"/>
      <c r="K413" s="134"/>
    </row>
    <row r="414" spans="4:11" ht="15.75" customHeight="1" x14ac:dyDescent="0.2">
      <c r="D414" s="132"/>
      <c r="J414" s="133"/>
      <c r="K414" s="134"/>
    </row>
    <row r="415" spans="4:11" ht="15.75" customHeight="1" x14ac:dyDescent="0.2">
      <c r="D415" s="132"/>
      <c r="J415" s="133"/>
      <c r="K415" s="134"/>
    </row>
    <row r="416" spans="4:11" ht="15.75" customHeight="1" x14ac:dyDescent="0.2">
      <c r="D416" s="132"/>
      <c r="J416" s="133"/>
      <c r="K416" s="134"/>
    </row>
    <row r="417" spans="4:11" ht="15.75" customHeight="1" x14ac:dyDescent="0.2">
      <c r="D417" s="132"/>
      <c r="J417" s="133"/>
      <c r="K417" s="134"/>
    </row>
    <row r="418" spans="4:11" ht="15.75" customHeight="1" x14ac:dyDescent="0.2">
      <c r="D418" s="132"/>
      <c r="J418" s="133"/>
      <c r="K418" s="134"/>
    </row>
    <row r="419" spans="4:11" ht="15.75" customHeight="1" x14ac:dyDescent="0.2">
      <c r="D419" s="132"/>
      <c r="J419" s="133"/>
      <c r="K419" s="134"/>
    </row>
    <row r="420" spans="4:11" ht="15.75" customHeight="1" x14ac:dyDescent="0.2">
      <c r="D420" s="132"/>
      <c r="J420" s="133"/>
      <c r="K420" s="134"/>
    </row>
    <row r="421" spans="4:11" ht="15.75" customHeight="1" x14ac:dyDescent="0.2">
      <c r="D421" s="132"/>
      <c r="J421" s="133"/>
      <c r="K421" s="134"/>
    </row>
    <row r="422" spans="4:11" ht="15.75" customHeight="1" x14ac:dyDescent="0.2">
      <c r="D422" s="132"/>
      <c r="J422" s="133"/>
      <c r="K422" s="134"/>
    </row>
    <row r="423" spans="4:11" ht="15.75" customHeight="1" x14ac:dyDescent="0.2">
      <c r="D423" s="132"/>
      <c r="J423" s="133"/>
      <c r="K423" s="134"/>
    </row>
    <row r="424" spans="4:11" ht="15.75" customHeight="1" x14ac:dyDescent="0.2">
      <c r="D424" s="132"/>
      <c r="J424" s="133"/>
      <c r="K424" s="134"/>
    </row>
    <row r="425" spans="4:11" ht="15.75" customHeight="1" x14ac:dyDescent="0.2">
      <c r="D425" s="132"/>
      <c r="J425" s="133"/>
      <c r="K425" s="134"/>
    </row>
    <row r="426" spans="4:11" ht="15.75" customHeight="1" x14ac:dyDescent="0.2">
      <c r="D426" s="132"/>
      <c r="J426" s="133"/>
      <c r="K426" s="134"/>
    </row>
    <row r="427" spans="4:11" ht="15.75" customHeight="1" x14ac:dyDescent="0.2">
      <c r="D427" s="132"/>
      <c r="J427" s="133"/>
      <c r="K427" s="134"/>
    </row>
    <row r="428" spans="4:11" ht="15.75" customHeight="1" x14ac:dyDescent="0.2">
      <c r="D428" s="132"/>
      <c r="J428" s="133"/>
      <c r="K428" s="134"/>
    </row>
    <row r="429" spans="4:11" ht="15.75" customHeight="1" x14ac:dyDescent="0.2">
      <c r="D429" s="132"/>
      <c r="J429" s="133"/>
      <c r="K429" s="134"/>
    </row>
    <row r="430" spans="4:11" ht="15.75" customHeight="1" x14ac:dyDescent="0.2">
      <c r="D430" s="132"/>
      <c r="J430" s="133"/>
      <c r="K430" s="134"/>
    </row>
    <row r="431" spans="4:11" ht="15.75" customHeight="1" x14ac:dyDescent="0.2">
      <c r="D431" s="132"/>
      <c r="J431" s="133"/>
      <c r="K431" s="134"/>
    </row>
    <row r="432" spans="4:11" ht="15.75" customHeight="1" x14ac:dyDescent="0.2">
      <c r="D432" s="132"/>
      <c r="J432" s="133"/>
      <c r="K432" s="134"/>
    </row>
    <row r="433" spans="4:11" ht="15.75" customHeight="1" x14ac:dyDescent="0.2">
      <c r="D433" s="132"/>
      <c r="J433" s="133"/>
      <c r="K433" s="134"/>
    </row>
    <row r="434" spans="4:11" ht="15.75" customHeight="1" x14ac:dyDescent="0.2">
      <c r="D434" s="132"/>
      <c r="J434" s="133"/>
      <c r="K434" s="134"/>
    </row>
    <row r="435" spans="4:11" ht="15.75" customHeight="1" x14ac:dyDescent="0.2">
      <c r="D435" s="132"/>
      <c r="J435" s="133"/>
      <c r="K435" s="134"/>
    </row>
    <row r="436" spans="4:11" ht="15.75" customHeight="1" x14ac:dyDescent="0.2">
      <c r="D436" s="132"/>
      <c r="J436" s="133"/>
      <c r="K436" s="134"/>
    </row>
    <row r="437" spans="4:11" ht="15.75" customHeight="1" x14ac:dyDescent="0.2">
      <c r="D437" s="132"/>
      <c r="J437" s="133"/>
      <c r="K437" s="134"/>
    </row>
    <row r="438" spans="4:11" ht="15.75" customHeight="1" x14ac:dyDescent="0.2">
      <c r="D438" s="132"/>
      <c r="J438" s="133"/>
      <c r="K438" s="134"/>
    </row>
    <row r="439" spans="4:11" ht="15.75" customHeight="1" x14ac:dyDescent="0.2">
      <c r="D439" s="132"/>
      <c r="J439" s="133"/>
      <c r="K439" s="134"/>
    </row>
    <row r="440" spans="4:11" ht="15.75" customHeight="1" x14ac:dyDescent="0.2">
      <c r="D440" s="132"/>
      <c r="J440" s="133"/>
      <c r="K440" s="134"/>
    </row>
    <row r="441" spans="4:11" ht="15.75" customHeight="1" x14ac:dyDescent="0.2">
      <c r="D441" s="132"/>
      <c r="J441" s="133"/>
      <c r="K441" s="134"/>
    </row>
    <row r="442" spans="4:11" ht="15.75" customHeight="1" x14ac:dyDescent="0.2">
      <c r="D442" s="132"/>
      <c r="J442" s="133"/>
      <c r="K442" s="134"/>
    </row>
    <row r="443" spans="4:11" ht="15.75" customHeight="1" x14ac:dyDescent="0.2">
      <c r="D443" s="132"/>
      <c r="J443" s="133"/>
      <c r="K443" s="134"/>
    </row>
    <row r="444" spans="4:11" ht="15.75" customHeight="1" x14ac:dyDescent="0.2">
      <c r="D444" s="132"/>
      <c r="J444" s="133"/>
      <c r="K444" s="134"/>
    </row>
    <row r="445" spans="4:11" ht="15.75" customHeight="1" x14ac:dyDescent="0.2">
      <c r="D445" s="132"/>
      <c r="J445" s="133"/>
      <c r="K445" s="134"/>
    </row>
    <row r="446" spans="4:11" ht="15.75" customHeight="1" x14ac:dyDescent="0.2">
      <c r="D446" s="132"/>
      <c r="J446" s="133"/>
      <c r="K446" s="134"/>
    </row>
    <row r="447" spans="4:11" ht="15.75" customHeight="1" x14ac:dyDescent="0.2">
      <c r="D447" s="132"/>
      <c r="J447" s="133"/>
      <c r="K447" s="134"/>
    </row>
    <row r="448" spans="4:11" ht="15.75" customHeight="1" x14ac:dyDescent="0.2">
      <c r="D448" s="132"/>
      <c r="J448" s="133"/>
      <c r="K448" s="134"/>
    </row>
    <row r="449" spans="4:11" ht="15.75" customHeight="1" x14ac:dyDescent="0.2">
      <c r="D449" s="132"/>
      <c r="J449" s="133"/>
      <c r="K449" s="134"/>
    </row>
    <row r="450" spans="4:11" ht="15.75" customHeight="1" x14ac:dyDescent="0.2">
      <c r="D450" s="132"/>
      <c r="J450" s="133"/>
      <c r="K450" s="134"/>
    </row>
    <row r="451" spans="4:11" ht="15.75" customHeight="1" x14ac:dyDescent="0.2">
      <c r="D451" s="132"/>
      <c r="J451" s="133"/>
      <c r="K451" s="134"/>
    </row>
    <row r="452" spans="4:11" ht="15.75" customHeight="1" x14ac:dyDescent="0.2">
      <c r="D452" s="132"/>
      <c r="J452" s="133"/>
      <c r="K452" s="134"/>
    </row>
    <row r="453" spans="4:11" ht="15.75" customHeight="1" x14ac:dyDescent="0.2">
      <c r="D453" s="132"/>
      <c r="J453" s="133"/>
      <c r="K453" s="134"/>
    </row>
    <row r="454" spans="4:11" ht="15.75" customHeight="1" x14ac:dyDescent="0.2">
      <c r="D454" s="132"/>
      <c r="J454" s="133"/>
      <c r="K454" s="134"/>
    </row>
    <row r="455" spans="4:11" ht="15.75" customHeight="1" x14ac:dyDescent="0.2">
      <c r="D455" s="132"/>
      <c r="J455" s="133"/>
      <c r="K455" s="134"/>
    </row>
    <row r="456" spans="4:11" ht="15.75" customHeight="1" x14ac:dyDescent="0.2">
      <c r="D456" s="132"/>
      <c r="J456" s="133"/>
      <c r="K456" s="134"/>
    </row>
    <row r="457" spans="4:11" ht="15.75" customHeight="1" x14ac:dyDescent="0.2">
      <c r="D457" s="132"/>
      <c r="J457" s="133"/>
      <c r="K457" s="134"/>
    </row>
    <row r="458" spans="4:11" ht="15.75" customHeight="1" x14ac:dyDescent="0.2">
      <c r="D458" s="132"/>
      <c r="J458" s="133"/>
      <c r="K458" s="134"/>
    </row>
    <row r="459" spans="4:11" ht="15.75" customHeight="1" x14ac:dyDescent="0.2">
      <c r="D459" s="132"/>
      <c r="J459" s="133"/>
      <c r="K459" s="134"/>
    </row>
    <row r="460" spans="4:11" ht="15.75" customHeight="1" x14ac:dyDescent="0.2">
      <c r="D460" s="132"/>
      <c r="J460" s="133"/>
      <c r="K460" s="134"/>
    </row>
    <row r="461" spans="4:11" ht="15.75" customHeight="1" x14ac:dyDescent="0.2">
      <c r="D461" s="132"/>
      <c r="J461" s="133"/>
      <c r="K461" s="134"/>
    </row>
    <row r="462" spans="4:11" ht="15.75" customHeight="1" x14ac:dyDescent="0.2">
      <c r="D462" s="132"/>
      <c r="J462" s="133"/>
      <c r="K462" s="134"/>
    </row>
    <row r="463" spans="4:11" ht="15.75" customHeight="1" x14ac:dyDescent="0.2">
      <c r="D463" s="132"/>
      <c r="J463" s="133"/>
      <c r="K463" s="134"/>
    </row>
    <row r="464" spans="4:11" ht="15.75" customHeight="1" x14ac:dyDescent="0.2">
      <c r="D464" s="132"/>
      <c r="J464" s="133"/>
      <c r="K464" s="134"/>
    </row>
    <row r="465" spans="4:11" ht="15.75" customHeight="1" x14ac:dyDescent="0.2">
      <c r="D465" s="132"/>
      <c r="J465" s="133"/>
      <c r="K465" s="134"/>
    </row>
    <row r="466" spans="4:11" ht="15.75" customHeight="1" x14ac:dyDescent="0.2">
      <c r="D466" s="132"/>
      <c r="J466" s="133"/>
      <c r="K466" s="134"/>
    </row>
    <row r="467" spans="4:11" ht="15.75" customHeight="1" x14ac:dyDescent="0.2">
      <c r="D467" s="132"/>
      <c r="J467" s="133"/>
      <c r="K467" s="134"/>
    </row>
    <row r="468" spans="4:11" ht="15.75" customHeight="1" x14ac:dyDescent="0.2">
      <c r="D468" s="132"/>
      <c r="J468" s="133"/>
      <c r="K468" s="134"/>
    </row>
    <row r="469" spans="4:11" ht="15.75" customHeight="1" x14ac:dyDescent="0.2">
      <c r="D469" s="132"/>
      <c r="J469" s="133"/>
      <c r="K469" s="134"/>
    </row>
    <row r="470" spans="4:11" ht="15.75" customHeight="1" x14ac:dyDescent="0.2">
      <c r="D470" s="132"/>
      <c r="J470" s="133"/>
      <c r="K470" s="134"/>
    </row>
    <row r="471" spans="4:11" ht="15.75" customHeight="1" x14ac:dyDescent="0.2">
      <c r="D471" s="132"/>
      <c r="J471" s="133"/>
      <c r="K471" s="134"/>
    </row>
    <row r="472" spans="4:11" ht="15.75" customHeight="1" x14ac:dyDescent="0.2">
      <c r="D472" s="132"/>
      <c r="J472" s="133"/>
      <c r="K472" s="134"/>
    </row>
    <row r="473" spans="4:11" ht="15.75" customHeight="1" x14ac:dyDescent="0.2">
      <c r="D473" s="132"/>
      <c r="J473" s="133"/>
      <c r="K473" s="134"/>
    </row>
    <row r="474" spans="4:11" ht="15.75" customHeight="1" x14ac:dyDescent="0.2">
      <c r="D474" s="132"/>
      <c r="J474" s="133"/>
      <c r="K474" s="134"/>
    </row>
    <row r="475" spans="4:11" ht="15.75" customHeight="1" x14ac:dyDescent="0.2">
      <c r="D475" s="132"/>
      <c r="J475" s="133"/>
      <c r="K475" s="134"/>
    </row>
    <row r="476" spans="4:11" ht="15.75" customHeight="1" x14ac:dyDescent="0.2">
      <c r="D476" s="132"/>
      <c r="J476" s="133"/>
      <c r="K476" s="134"/>
    </row>
    <row r="477" spans="4:11" ht="15.75" customHeight="1" x14ac:dyDescent="0.2">
      <c r="D477" s="132"/>
      <c r="J477" s="133"/>
      <c r="K477" s="134"/>
    </row>
    <row r="478" spans="4:11" ht="15.75" customHeight="1" x14ac:dyDescent="0.2">
      <c r="D478" s="132"/>
      <c r="J478" s="133"/>
      <c r="K478" s="134"/>
    </row>
    <row r="479" spans="4:11" ht="15.75" customHeight="1" x14ac:dyDescent="0.2">
      <c r="D479" s="132"/>
      <c r="J479" s="133"/>
      <c r="K479" s="134"/>
    </row>
    <row r="480" spans="4:11" ht="15.75" customHeight="1" x14ac:dyDescent="0.2">
      <c r="D480" s="132"/>
      <c r="J480" s="133"/>
      <c r="K480" s="134"/>
    </row>
    <row r="481" spans="4:11" ht="15.75" customHeight="1" x14ac:dyDescent="0.2">
      <c r="D481" s="132"/>
      <c r="J481" s="133"/>
      <c r="K481" s="134"/>
    </row>
    <row r="482" spans="4:11" ht="15.75" customHeight="1" x14ac:dyDescent="0.2">
      <c r="D482" s="132"/>
      <c r="J482" s="133"/>
      <c r="K482" s="134"/>
    </row>
    <row r="483" spans="4:11" ht="15.75" customHeight="1" x14ac:dyDescent="0.2">
      <c r="D483" s="132"/>
      <c r="J483" s="133"/>
      <c r="K483" s="134"/>
    </row>
    <row r="484" spans="4:11" ht="15.75" customHeight="1" x14ac:dyDescent="0.2">
      <c r="D484" s="132"/>
      <c r="J484" s="133"/>
      <c r="K484" s="134"/>
    </row>
    <row r="485" spans="4:11" ht="15.75" customHeight="1" x14ac:dyDescent="0.2">
      <c r="D485" s="132"/>
      <c r="J485" s="133"/>
      <c r="K485" s="134"/>
    </row>
    <row r="486" spans="4:11" ht="15.75" customHeight="1" x14ac:dyDescent="0.2">
      <c r="D486" s="132"/>
      <c r="J486" s="133"/>
      <c r="K486" s="134"/>
    </row>
    <row r="487" spans="4:11" ht="15.75" customHeight="1" x14ac:dyDescent="0.2">
      <c r="D487" s="132"/>
      <c r="J487" s="133"/>
      <c r="K487" s="134"/>
    </row>
    <row r="488" spans="4:11" ht="15.75" customHeight="1" x14ac:dyDescent="0.2">
      <c r="D488" s="132"/>
      <c r="J488" s="133"/>
      <c r="K488" s="134"/>
    </row>
    <row r="489" spans="4:11" ht="15.75" customHeight="1" x14ac:dyDescent="0.2">
      <c r="D489" s="132"/>
      <c r="J489" s="133"/>
      <c r="K489" s="134"/>
    </row>
    <row r="490" spans="4:11" ht="15.75" customHeight="1" x14ac:dyDescent="0.2">
      <c r="D490" s="132"/>
      <c r="J490" s="133"/>
      <c r="K490" s="134"/>
    </row>
    <row r="491" spans="4:11" ht="15.75" customHeight="1" x14ac:dyDescent="0.2">
      <c r="D491" s="132"/>
      <c r="J491" s="133"/>
      <c r="K491" s="134"/>
    </row>
    <row r="492" spans="4:11" ht="15.75" customHeight="1" x14ac:dyDescent="0.2">
      <c r="D492" s="132"/>
      <c r="J492" s="133"/>
      <c r="K492" s="134"/>
    </row>
    <row r="493" spans="4:11" ht="15.75" customHeight="1" x14ac:dyDescent="0.2">
      <c r="D493" s="132"/>
      <c r="J493" s="133"/>
      <c r="K493" s="134"/>
    </row>
    <row r="494" spans="4:11" ht="15.75" customHeight="1" x14ac:dyDescent="0.2">
      <c r="D494" s="132"/>
      <c r="J494" s="133"/>
      <c r="K494" s="134"/>
    </row>
    <row r="495" spans="4:11" ht="15.75" customHeight="1" x14ac:dyDescent="0.2">
      <c r="D495" s="132"/>
      <c r="J495" s="133"/>
      <c r="K495" s="134"/>
    </row>
    <row r="496" spans="4:11" ht="15.75" customHeight="1" x14ac:dyDescent="0.2">
      <c r="D496" s="132"/>
      <c r="J496" s="133"/>
      <c r="K496" s="134"/>
    </row>
    <row r="497" spans="4:11" ht="15.75" customHeight="1" x14ac:dyDescent="0.2">
      <c r="D497" s="132"/>
      <c r="J497" s="133"/>
      <c r="K497" s="134"/>
    </row>
    <row r="498" spans="4:11" ht="15.75" customHeight="1" x14ac:dyDescent="0.2">
      <c r="D498" s="132"/>
      <c r="J498" s="133"/>
      <c r="K498" s="134"/>
    </row>
    <row r="499" spans="4:11" ht="15.75" customHeight="1" x14ac:dyDescent="0.2">
      <c r="D499" s="132"/>
      <c r="J499" s="133"/>
      <c r="K499" s="134"/>
    </row>
    <row r="500" spans="4:11" ht="15.75" customHeight="1" x14ac:dyDescent="0.2">
      <c r="D500" s="132"/>
      <c r="J500" s="133"/>
      <c r="K500" s="134"/>
    </row>
    <row r="501" spans="4:11" ht="15.75" customHeight="1" x14ac:dyDescent="0.2">
      <c r="D501" s="132"/>
      <c r="J501" s="133"/>
      <c r="K501" s="134"/>
    </row>
    <row r="502" spans="4:11" ht="15.75" customHeight="1" x14ac:dyDescent="0.2">
      <c r="D502" s="132"/>
      <c r="J502" s="133"/>
      <c r="K502" s="134"/>
    </row>
    <row r="503" spans="4:11" ht="15.75" customHeight="1" x14ac:dyDescent="0.2">
      <c r="D503" s="132"/>
      <c r="J503" s="133"/>
      <c r="K503" s="134"/>
    </row>
    <row r="504" spans="4:11" ht="15.75" customHeight="1" x14ac:dyDescent="0.2">
      <c r="D504" s="132"/>
      <c r="J504" s="133"/>
      <c r="K504" s="134"/>
    </row>
    <row r="505" spans="4:11" ht="15.75" customHeight="1" x14ac:dyDescent="0.2">
      <c r="D505" s="132"/>
      <c r="J505" s="133"/>
      <c r="K505" s="134"/>
    </row>
    <row r="506" spans="4:11" ht="15.75" customHeight="1" x14ac:dyDescent="0.2">
      <c r="D506" s="132"/>
      <c r="J506" s="133"/>
      <c r="K506" s="134"/>
    </row>
    <row r="507" spans="4:11" ht="15.75" customHeight="1" x14ac:dyDescent="0.2">
      <c r="D507" s="132"/>
      <c r="J507" s="133"/>
      <c r="K507" s="134"/>
    </row>
    <row r="508" spans="4:11" ht="15.75" customHeight="1" x14ac:dyDescent="0.2">
      <c r="D508" s="132"/>
      <c r="J508" s="133"/>
      <c r="K508" s="134"/>
    </row>
    <row r="509" spans="4:11" ht="15.75" customHeight="1" x14ac:dyDescent="0.2">
      <c r="D509" s="132"/>
      <c r="J509" s="133"/>
      <c r="K509" s="134"/>
    </row>
    <row r="510" spans="4:11" ht="15.75" customHeight="1" x14ac:dyDescent="0.2">
      <c r="D510" s="132"/>
      <c r="J510" s="133"/>
      <c r="K510" s="134"/>
    </row>
    <row r="511" spans="4:11" ht="15.75" customHeight="1" x14ac:dyDescent="0.2">
      <c r="D511" s="132"/>
      <c r="J511" s="133"/>
      <c r="K511" s="134"/>
    </row>
    <row r="512" spans="4:11" ht="15.75" customHeight="1" x14ac:dyDescent="0.2">
      <c r="D512" s="132"/>
      <c r="J512" s="133"/>
      <c r="K512" s="134"/>
    </row>
    <row r="513" spans="4:11" ht="15.75" customHeight="1" x14ac:dyDescent="0.2">
      <c r="D513" s="132"/>
      <c r="J513" s="133"/>
      <c r="K513" s="134"/>
    </row>
    <row r="514" spans="4:11" ht="15.75" customHeight="1" x14ac:dyDescent="0.2">
      <c r="D514" s="132"/>
      <c r="J514" s="133"/>
      <c r="K514" s="134"/>
    </row>
    <row r="515" spans="4:11" ht="15.75" customHeight="1" x14ac:dyDescent="0.2">
      <c r="D515" s="132"/>
      <c r="J515" s="133"/>
      <c r="K515" s="134"/>
    </row>
    <row r="516" spans="4:11" ht="15.75" customHeight="1" x14ac:dyDescent="0.2">
      <c r="D516" s="132"/>
      <c r="J516" s="133"/>
      <c r="K516" s="134"/>
    </row>
    <row r="517" spans="4:11" ht="15.75" customHeight="1" x14ac:dyDescent="0.2">
      <c r="D517" s="132"/>
      <c r="J517" s="133"/>
      <c r="K517" s="134"/>
    </row>
    <row r="518" spans="4:11" ht="15.75" customHeight="1" x14ac:dyDescent="0.2">
      <c r="D518" s="132"/>
      <c r="J518" s="133"/>
      <c r="K518" s="134"/>
    </row>
    <row r="519" spans="4:11" ht="15.75" customHeight="1" x14ac:dyDescent="0.2">
      <c r="D519" s="132"/>
      <c r="J519" s="133"/>
      <c r="K519" s="134"/>
    </row>
    <row r="520" spans="4:11" ht="15.75" customHeight="1" x14ac:dyDescent="0.2">
      <c r="D520" s="132"/>
      <c r="J520" s="133"/>
      <c r="K520" s="134"/>
    </row>
    <row r="521" spans="4:11" ht="15.75" customHeight="1" x14ac:dyDescent="0.2">
      <c r="D521" s="132"/>
      <c r="J521" s="133"/>
      <c r="K521" s="134"/>
    </row>
    <row r="522" spans="4:11" ht="15.75" customHeight="1" x14ac:dyDescent="0.2">
      <c r="D522" s="132"/>
      <c r="J522" s="133"/>
      <c r="K522" s="134"/>
    </row>
    <row r="523" spans="4:11" ht="15.75" customHeight="1" x14ac:dyDescent="0.2">
      <c r="D523" s="132"/>
      <c r="J523" s="133"/>
      <c r="K523" s="134"/>
    </row>
    <row r="524" spans="4:11" ht="15.75" customHeight="1" x14ac:dyDescent="0.2">
      <c r="D524" s="132"/>
      <c r="J524" s="133"/>
      <c r="K524" s="134"/>
    </row>
    <row r="525" spans="4:11" ht="15.75" customHeight="1" x14ac:dyDescent="0.2">
      <c r="D525" s="132"/>
      <c r="J525" s="133"/>
      <c r="K525" s="134"/>
    </row>
    <row r="526" spans="4:11" ht="15.75" customHeight="1" x14ac:dyDescent="0.2">
      <c r="D526" s="132"/>
      <c r="J526" s="133"/>
      <c r="K526" s="134"/>
    </row>
    <row r="527" spans="4:11" ht="15.75" customHeight="1" x14ac:dyDescent="0.2">
      <c r="D527" s="132"/>
      <c r="J527" s="133"/>
      <c r="K527" s="134"/>
    </row>
    <row r="528" spans="4:11" ht="15.75" customHeight="1" x14ac:dyDescent="0.2">
      <c r="D528" s="132"/>
      <c r="J528" s="133"/>
      <c r="K528" s="134"/>
    </row>
    <row r="529" spans="4:11" ht="15.75" customHeight="1" x14ac:dyDescent="0.2">
      <c r="D529" s="132"/>
      <c r="J529" s="133"/>
      <c r="K529" s="134"/>
    </row>
    <row r="530" spans="4:11" ht="15.75" customHeight="1" x14ac:dyDescent="0.2">
      <c r="D530" s="132"/>
      <c r="J530" s="133"/>
      <c r="K530" s="134"/>
    </row>
    <row r="531" spans="4:11" ht="15.75" customHeight="1" x14ac:dyDescent="0.2">
      <c r="D531" s="132"/>
      <c r="J531" s="133"/>
      <c r="K531" s="134"/>
    </row>
    <row r="532" spans="4:11" ht="15.75" customHeight="1" x14ac:dyDescent="0.2">
      <c r="D532" s="132"/>
      <c r="J532" s="133"/>
      <c r="K532" s="134"/>
    </row>
    <row r="533" spans="4:11" ht="15.75" customHeight="1" x14ac:dyDescent="0.2">
      <c r="D533" s="132"/>
      <c r="J533" s="133"/>
      <c r="K533" s="134"/>
    </row>
    <row r="534" spans="4:11" ht="15.75" customHeight="1" x14ac:dyDescent="0.2">
      <c r="D534" s="132"/>
      <c r="J534" s="133"/>
      <c r="K534" s="134"/>
    </row>
    <row r="535" spans="4:11" ht="15.75" customHeight="1" x14ac:dyDescent="0.2">
      <c r="D535" s="132"/>
      <c r="J535" s="133"/>
      <c r="K535" s="134"/>
    </row>
    <row r="536" spans="4:11" ht="15.75" customHeight="1" x14ac:dyDescent="0.2">
      <c r="D536" s="132"/>
      <c r="J536" s="133"/>
      <c r="K536" s="134"/>
    </row>
    <row r="537" spans="4:11" ht="15.75" customHeight="1" x14ac:dyDescent="0.2">
      <c r="D537" s="132"/>
      <c r="J537" s="133"/>
      <c r="K537" s="134"/>
    </row>
    <row r="538" spans="4:11" ht="15.75" customHeight="1" x14ac:dyDescent="0.2">
      <c r="D538" s="132"/>
      <c r="J538" s="133"/>
      <c r="K538" s="134"/>
    </row>
    <row r="539" spans="4:11" ht="15.75" customHeight="1" x14ac:dyDescent="0.2">
      <c r="D539" s="132"/>
      <c r="J539" s="133"/>
      <c r="K539" s="134"/>
    </row>
    <row r="540" spans="4:11" ht="15.75" customHeight="1" x14ac:dyDescent="0.2">
      <c r="D540" s="132"/>
      <c r="J540" s="133"/>
      <c r="K540" s="134"/>
    </row>
    <row r="541" spans="4:11" ht="15.75" customHeight="1" x14ac:dyDescent="0.2">
      <c r="D541" s="132"/>
      <c r="J541" s="133"/>
      <c r="K541" s="134"/>
    </row>
    <row r="542" spans="4:11" ht="15.75" customHeight="1" x14ac:dyDescent="0.2">
      <c r="D542" s="132"/>
      <c r="J542" s="133"/>
      <c r="K542" s="134"/>
    </row>
    <row r="543" spans="4:11" ht="15.75" customHeight="1" x14ac:dyDescent="0.2">
      <c r="D543" s="132"/>
      <c r="J543" s="133"/>
      <c r="K543" s="134"/>
    </row>
    <row r="544" spans="4:11" ht="15.75" customHeight="1" x14ac:dyDescent="0.2">
      <c r="D544" s="132"/>
      <c r="J544" s="133"/>
      <c r="K544" s="134"/>
    </row>
    <row r="545" spans="4:11" ht="15.75" customHeight="1" x14ac:dyDescent="0.2">
      <c r="D545" s="132"/>
      <c r="J545" s="133"/>
      <c r="K545" s="134"/>
    </row>
    <row r="546" spans="4:11" ht="15.75" customHeight="1" x14ac:dyDescent="0.2">
      <c r="D546" s="132"/>
      <c r="J546" s="133"/>
      <c r="K546" s="134"/>
    </row>
    <row r="547" spans="4:11" ht="15.75" customHeight="1" x14ac:dyDescent="0.2">
      <c r="D547" s="132"/>
      <c r="J547" s="133"/>
      <c r="K547" s="134"/>
    </row>
    <row r="548" spans="4:11" ht="15.75" customHeight="1" x14ac:dyDescent="0.2">
      <c r="D548" s="132"/>
      <c r="J548" s="133"/>
      <c r="K548" s="134"/>
    </row>
    <row r="549" spans="4:11" ht="15.75" customHeight="1" x14ac:dyDescent="0.2">
      <c r="D549" s="132"/>
      <c r="J549" s="133"/>
      <c r="K549" s="134"/>
    </row>
    <row r="550" spans="4:11" ht="15.75" customHeight="1" x14ac:dyDescent="0.2">
      <c r="D550" s="132"/>
      <c r="J550" s="133"/>
      <c r="K550" s="134"/>
    </row>
    <row r="551" spans="4:11" ht="15.75" customHeight="1" x14ac:dyDescent="0.2">
      <c r="D551" s="132"/>
      <c r="J551" s="133"/>
      <c r="K551" s="134"/>
    </row>
    <row r="552" spans="4:11" ht="15.75" customHeight="1" x14ac:dyDescent="0.2">
      <c r="D552" s="132"/>
      <c r="J552" s="133"/>
      <c r="K552" s="134"/>
    </row>
    <row r="553" spans="4:11" ht="15.75" customHeight="1" x14ac:dyDescent="0.2">
      <c r="D553" s="132"/>
      <c r="J553" s="133"/>
      <c r="K553" s="134"/>
    </row>
    <row r="554" spans="4:11" ht="15.75" customHeight="1" x14ac:dyDescent="0.2">
      <c r="D554" s="132"/>
      <c r="J554" s="133"/>
      <c r="K554" s="134"/>
    </row>
    <row r="555" spans="4:11" ht="15.75" customHeight="1" x14ac:dyDescent="0.2">
      <c r="D555" s="132"/>
      <c r="J555" s="133"/>
      <c r="K555" s="134"/>
    </row>
    <row r="556" spans="4:11" ht="15.75" customHeight="1" x14ac:dyDescent="0.2">
      <c r="D556" s="132"/>
      <c r="J556" s="133"/>
      <c r="K556" s="134"/>
    </row>
    <row r="557" spans="4:11" ht="15.75" customHeight="1" x14ac:dyDescent="0.2">
      <c r="D557" s="132"/>
      <c r="J557" s="133"/>
      <c r="K557" s="134"/>
    </row>
    <row r="558" spans="4:11" ht="15.75" customHeight="1" x14ac:dyDescent="0.2">
      <c r="D558" s="132"/>
      <c r="J558" s="133"/>
      <c r="K558" s="134"/>
    </row>
    <row r="559" spans="4:11" ht="15.75" customHeight="1" x14ac:dyDescent="0.2">
      <c r="D559" s="132"/>
      <c r="J559" s="133"/>
      <c r="K559" s="134"/>
    </row>
    <row r="560" spans="4:11" ht="15.75" customHeight="1" x14ac:dyDescent="0.2">
      <c r="D560" s="132"/>
      <c r="J560" s="133"/>
      <c r="K560" s="134"/>
    </row>
    <row r="561" spans="4:11" ht="15.75" customHeight="1" x14ac:dyDescent="0.2">
      <c r="D561" s="132"/>
      <c r="J561" s="133"/>
      <c r="K561" s="134"/>
    </row>
    <row r="562" spans="4:11" ht="15.75" customHeight="1" x14ac:dyDescent="0.2">
      <c r="D562" s="132"/>
      <c r="J562" s="133"/>
      <c r="K562" s="134"/>
    </row>
    <row r="563" spans="4:11" ht="15.75" customHeight="1" x14ac:dyDescent="0.2">
      <c r="D563" s="132"/>
      <c r="J563" s="133"/>
      <c r="K563" s="134"/>
    </row>
    <row r="564" spans="4:11" ht="15.75" customHeight="1" x14ac:dyDescent="0.2">
      <c r="D564" s="132"/>
      <c r="J564" s="133"/>
      <c r="K564" s="134"/>
    </row>
    <row r="565" spans="4:11" ht="15.75" customHeight="1" x14ac:dyDescent="0.2">
      <c r="D565" s="132"/>
      <c r="J565" s="133"/>
      <c r="K565" s="134"/>
    </row>
    <row r="566" spans="4:11" ht="15.75" customHeight="1" x14ac:dyDescent="0.2">
      <c r="D566" s="132"/>
      <c r="J566" s="133"/>
      <c r="K566" s="134"/>
    </row>
    <row r="567" spans="4:11" ht="15.75" customHeight="1" x14ac:dyDescent="0.2">
      <c r="D567" s="132"/>
      <c r="J567" s="133"/>
      <c r="K567" s="134"/>
    </row>
    <row r="568" spans="4:11" ht="15.75" customHeight="1" x14ac:dyDescent="0.2">
      <c r="D568" s="132"/>
      <c r="J568" s="133"/>
      <c r="K568" s="134"/>
    </row>
    <row r="569" spans="4:11" ht="15.75" customHeight="1" x14ac:dyDescent="0.2">
      <c r="D569" s="132"/>
      <c r="J569" s="133"/>
      <c r="K569" s="134"/>
    </row>
    <row r="570" spans="4:11" ht="15.75" customHeight="1" x14ac:dyDescent="0.2">
      <c r="D570" s="132"/>
      <c r="J570" s="133"/>
      <c r="K570" s="134"/>
    </row>
    <row r="571" spans="4:11" ht="15.75" customHeight="1" x14ac:dyDescent="0.2">
      <c r="D571" s="132"/>
      <c r="J571" s="133"/>
      <c r="K571" s="134"/>
    </row>
    <row r="572" spans="4:11" ht="15.75" customHeight="1" x14ac:dyDescent="0.2">
      <c r="D572" s="132"/>
      <c r="J572" s="133"/>
      <c r="K572" s="134"/>
    </row>
    <row r="573" spans="4:11" ht="15.75" customHeight="1" x14ac:dyDescent="0.2">
      <c r="D573" s="132"/>
      <c r="J573" s="133"/>
      <c r="K573" s="134"/>
    </row>
    <row r="574" spans="4:11" ht="15.75" customHeight="1" x14ac:dyDescent="0.2">
      <c r="D574" s="132"/>
      <c r="J574" s="133"/>
      <c r="K574" s="134"/>
    </row>
    <row r="575" spans="4:11" ht="15.75" customHeight="1" x14ac:dyDescent="0.2">
      <c r="D575" s="132"/>
      <c r="J575" s="133"/>
      <c r="K575" s="134"/>
    </row>
    <row r="576" spans="4:11" ht="15.75" customHeight="1" x14ac:dyDescent="0.2">
      <c r="D576" s="132"/>
      <c r="J576" s="133"/>
      <c r="K576" s="134"/>
    </row>
    <row r="577" spans="4:11" ht="15.75" customHeight="1" x14ac:dyDescent="0.2">
      <c r="D577" s="132"/>
      <c r="J577" s="133"/>
      <c r="K577" s="134"/>
    </row>
    <row r="578" spans="4:11" ht="15.75" customHeight="1" x14ac:dyDescent="0.2">
      <c r="D578" s="132"/>
      <c r="J578" s="133"/>
      <c r="K578" s="134"/>
    </row>
    <row r="579" spans="4:11" ht="15.75" customHeight="1" x14ac:dyDescent="0.2">
      <c r="D579" s="132"/>
      <c r="J579" s="133"/>
      <c r="K579" s="134"/>
    </row>
    <row r="580" spans="4:11" ht="15.75" customHeight="1" x14ac:dyDescent="0.2">
      <c r="D580" s="132"/>
      <c r="J580" s="133"/>
      <c r="K580" s="134"/>
    </row>
    <row r="581" spans="4:11" ht="15.75" customHeight="1" x14ac:dyDescent="0.2">
      <c r="D581" s="132"/>
      <c r="J581" s="133"/>
      <c r="K581" s="134"/>
    </row>
    <row r="582" spans="4:11" ht="15.75" customHeight="1" x14ac:dyDescent="0.2">
      <c r="D582" s="132"/>
      <c r="J582" s="133"/>
      <c r="K582" s="134"/>
    </row>
    <row r="583" spans="4:11" ht="15.75" customHeight="1" x14ac:dyDescent="0.2">
      <c r="D583" s="132"/>
      <c r="J583" s="133"/>
      <c r="K583" s="134"/>
    </row>
    <row r="584" spans="4:11" ht="15.75" customHeight="1" x14ac:dyDescent="0.2">
      <c r="D584" s="132"/>
      <c r="J584" s="133"/>
      <c r="K584" s="134"/>
    </row>
    <row r="585" spans="4:11" ht="15.75" customHeight="1" x14ac:dyDescent="0.2">
      <c r="D585" s="132"/>
      <c r="J585" s="133"/>
      <c r="K585" s="134"/>
    </row>
    <row r="586" spans="4:11" ht="15.75" customHeight="1" x14ac:dyDescent="0.2">
      <c r="D586" s="132"/>
      <c r="J586" s="133"/>
      <c r="K586" s="134"/>
    </row>
    <row r="587" spans="4:11" ht="15.75" customHeight="1" x14ac:dyDescent="0.2">
      <c r="D587" s="132"/>
      <c r="J587" s="133"/>
      <c r="K587" s="134"/>
    </row>
    <row r="588" spans="4:11" ht="15.75" customHeight="1" x14ac:dyDescent="0.2">
      <c r="D588" s="132"/>
      <c r="J588" s="133"/>
      <c r="K588" s="134"/>
    </row>
    <row r="589" spans="4:11" ht="15.75" customHeight="1" x14ac:dyDescent="0.2">
      <c r="D589" s="132"/>
      <c r="J589" s="133"/>
      <c r="K589" s="134"/>
    </row>
    <row r="590" spans="4:11" ht="15.75" customHeight="1" x14ac:dyDescent="0.2">
      <c r="D590" s="132"/>
      <c r="J590" s="133"/>
      <c r="K590" s="134"/>
    </row>
    <row r="591" spans="4:11" ht="15.75" customHeight="1" x14ac:dyDescent="0.2">
      <c r="D591" s="132"/>
      <c r="J591" s="133"/>
      <c r="K591" s="134"/>
    </row>
    <row r="592" spans="4:11" ht="15.75" customHeight="1" x14ac:dyDescent="0.2">
      <c r="D592" s="132"/>
      <c r="J592" s="133"/>
      <c r="K592" s="134"/>
    </row>
    <row r="593" spans="4:11" ht="15.75" customHeight="1" x14ac:dyDescent="0.2">
      <c r="D593" s="132"/>
      <c r="J593" s="133"/>
      <c r="K593" s="134"/>
    </row>
    <row r="594" spans="4:11" ht="15.75" customHeight="1" x14ac:dyDescent="0.2">
      <c r="D594" s="132"/>
      <c r="J594" s="133"/>
      <c r="K594" s="134"/>
    </row>
    <row r="595" spans="4:11" ht="15.75" customHeight="1" x14ac:dyDescent="0.2">
      <c r="D595" s="132"/>
      <c r="J595" s="133"/>
      <c r="K595" s="134"/>
    </row>
    <row r="596" spans="4:11" ht="15.75" customHeight="1" x14ac:dyDescent="0.2">
      <c r="D596" s="132"/>
      <c r="J596" s="133"/>
      <c r="K596" s="134"/>
    </row>
    <row r="597" spans="4:11" ht="15.75" customHeight="1" x14ac:dyDescent="0.2">
      <c r="D597" s="132"/>
      <c r="J597" s="133"/>
      <c r="K597" s="134"/>
    </row>
    <row r="598" spans="4:11" ht="15.75" customHeight="1" x14ac:dyDescent="0.2">
      <c r="D598" s="132"/>
      <c r="J598" s="133"/>
      <c r="K598" s="134"/>
    </row>
    <row r="599" spans="4:11" ht="15.75" customHeight="1" x14ac:dyDescent="0.2">
      <c r="D599" s="132"/>
      <c r="J599" s="133"/>
      <c r="K599" s="134"/>
    </row>
    <row r="600" spans="4:11" ht="15.75" customHeight="1" x14ac:dyDescent="0.2">
      <c r="D600" s="132"/>
      <c r="J600" s="133"/>
      <c r="K600" s="134"/>
    </row>
    <row r="601" spans="4:11" ht="15.75" customHeight="1" x14ac:dyDescent="0.2">
      <c r="D601" s="132"/>
      <c r="J601" s="133"/>
      <c r="K601" s="134"/>
    </row>
    <row r="602" spans="4:11" ht="15.75" customHeight="1" x14ac:dyDescent="0.2">
      <c r="D602" s="132"/>
      <c r="J602" s="133"/>
      <c r="K602" s="134"/>
    </row>
    <row r="603" spans="4:11" ht="15.75" customHeight="1" x14ac:dyDescent="0.2">
      <c r="D603" s="132"/>
      <c r="J603" s="133"/>
      <c r="K603" s="134"/>
    </row>
    <row r="604" spans="4:11" ht="15.75" customHeight="1" x14ac:dyDescent="0.2">
      <c r="D604" s="132"/>
      <c r="J604" s="133"/>
      <c r="K604" s="134"/>
    </row>
    <row r="605" spans="4:11" ht="15.75" customHeight="1" x14ac:dyDescent="0.2">
      <c r="D605" s="132"/>
      <c r="J605" s="133"/>
      <c r="K605" s="134"/>
    </row>
    <row r="606" spans="4:11" ht="15.75" customHeight="1" x14ac:dyDescent="0.2">
      <c r="D606" s="132"/>
      <c r="J606" s="133"/>
      <c r="K606" s="134"/>
    </row>
    <row r="607" spans="4:11" ht="15.75" customHeight="1" x14ac:dyDescent="0.2">
      <c r="D607" s="132"/>
      <c r="J607" s="133"/>
      <c r="K607" s="134"/>
    </row>
    <row r="608" spans="4:11" ht="15.75" customHeight="1" x14ac:dyDescent="0.2">
      <c r="D608" s="132"/>
      <c r="J608" s="133"/>
      <c r="K608" s="134"/>
    </row>
    <row r="609" spans="4:11" ht="15.75" customHeight="1" x14ac:dyDescent="0.2">
      <c r="D609" s="132"/>
      <c r="J609" s="133"/>
      <c r="K609" s="134"/>
    </row>
    <row r="610" spans="4:11" ht="15.75" customHeight="1" x14ac:dyDescent="0.2">
      <c r="D610" s="132"/>
      <c r="J610" s="133"/>
      <c r="K610" s="134"/>
    </row>
    <row r="611" spans="4:11" ht="15.75" customHeight="1" x14ac:dyDescent="0.2">
      <c r="D611" s="132"/>
      <c r="J611" s="133"/>
      <c r="K611" s="134"/>
    </row>
    <row r="612" spans="4:11" ht="15.75" customHeight="1" x14ac:dyDescent="0.2">
      <c r="D612" s="132"/>
      <c r="J612" s="133"/>
      <c r="K612" s="134"/>
    </row>
    <row r="613" spans="4:11" ht="15.75" customHeight="1" x14ac:dyDescent="0.2">
      <c r="D613" s="132"/>
      <c r="J613" s="133"/>
      <c r="K613" s="134"/>
    </row>
    <row r="614" spans="4:11" ht="15.75" customHeight="1" x14ac:dyDescent="0.2">
      <c r="D614" s="132"/>
      <c r="J614" s="133"/>
      <c r="K614" s="134"/>
    </row>
    <row r="615" spans="4:11" ht="15.75" customHeight="1" x14ac:dyDescent="0.2">
      <c r="D615" s="132"/>
      <c r="J615" s="133"/>
      <c r="K615" s="134"/>
    </row>
    <row r="616" spans="4:11" ht="15.75" customHeight="1" x14ac:dyDescent="0.2">
      <c r="D616" s="132"/>
      <c r="J616" s="133"/>
      <c r="K616" s="134"/>
    </row>
    <row r="617" spans="4:11" ht="15.75" customHeight="1" x14ac:dyDescent="0.2">
      <c r="D617" s="132"/>
      <c r="J617" s="133"/>
      <c r="K617" s="134"/>
    </row>
    <row r="618" spans="4:11" ht="15.75" customHeight="1" x14ac:dyDescent="0.2">
      <c r="D618" s="132"/>
      <c r="J618" s="133"/>
      <c r="K618" s="134"/>
    </row>
    <row r="619" spans="4:11" ht="15.75" customHeight="1" x14ac:dyDescent="0.2">
      <c r="D619" s="132"/>
      <c r="J619" s="133"/>
      <c r="K619" s="134"/>
    </row>
    <row r="620" spans="4:11" ht="15.75" customHeight="1" x14ac:dyDescent="0.2">
      <c r="D620" s="132"/>
      <c r="J620" s="133"/>
      <c r="K620" s="134"/>
    </row>
    <row r="621" spans="4:11" ht="15.75" customHeight="1" x14ac:dyDescent="0.2">
      <c r="D621" s="132"/>
      <c r="J621" s="133"/>
      <c r="K621" s="134"/>
    </row>
    <row r="622" spans="4:11" ht="15.75" customHeight="1" x14ac:dyDescent="0.2">
      <c r="D622" s="132"/>
      <c r="J622" s="133"/>
      <c r="K622" s="134"/>
    </row>
    <row r="623" spans="4:11" ht="15.75" customHeight="1" x14ac:dyDescent="0.2">
      <c r="D623" s="132"/>
      <c r="J623" s="133"/>
      <c r="K623" s="134"/>
    </row>
    <row r="624" spans="4:11" ht="15.75" customHeight="1" x14ac:dyDescent="0.2">
      <c r="D624" s="132"/>
      <c r="J624" s="133"/>
      <c r="K624" s="134"/>
    </row>
    <row r="625" spans="4:11" ht="15.75" customHeight="1" x14ac:dyDescent="0.2">
      <c r="D625" s="132"/>
      <c r="J625" s="133"/>
      <c r="K625" s="134"/>
    </row>
    <row r="626" spans="4:11" ht="15.75" customHeight="1" x14ac:dyDescent="0.2">
      <c r="D626" s="132"/>
      <c r="J626" s="133"/>
      <c r="K626" s="134"/>
    </row>
    <row r="627" spans="4:11" ht="15.75" customHeight="1" x14ac:dyDescent="0.2">
      <c r="D627" s="132"/>
      <c r="J627" s="133"/>
      <c r="K627" s="134"/>
    </row>
    <row r="628" spans="4:11" ht="15.75" customHeight="1" x14ac:dyDescent="0.2">
      <c r="D628" s="132"/>
      <c r="J628" s="133"/>
      <c r="K628" s="134"/>
    </row>
    <row r="629" spans="4:11" ht="15.75" customHeight="1" x14ac:dyDescent="0.2">
      <c r="D629" s="132"/>
      <c r="J629" s="133"/>
      <c r="K629" s="134"/>
    </row>
    <row r="630" spans="4:11" ht="15.75" customHeight="1" x14ac:dyDescent="0.2">
      <c r="D630" s="132"/>
      <c r="J630" s="133"/>
      <c r="K630" s="134"/>
    </row>
    <row r="631" spans="4:11" ht="15.75" customHeight="1" x14ac:dyDescent="0.2">
      <c r="D631" s="132"/>
      <c r="J631" s="133"/>
      <c r="K631" s="134"/>
    </row>
    <row r="632" spans="4:11" ht="15.75" customHeight="1" x14ac:dyDescent="0.2">
      <c r="D632" s="132"/>
      <c r="J632" s="133"/>
      <c r="K632" s="134"/>
    </row>
    <row r="633" spans="4:11" ht="15.75" customHeight="1" x14ac:dyDescent="0.2">
      <c r="D633" s="132"/>
      <c r="J633" s="133"/>
      <c r="K633" s="134"/>
    </row>
    <row r="634" spans="4:11" ht="15.75" customHeight="1" x14ac:dyDescent="0.2">
      <c r="D634" s="132"/>
      <c r="J634" s="133"/>
      <c r="K634" s="134"/>
    </row>
    <row r="635" spans="4:11" ht="15.75" customHeight="1" x14ac:dyDescent="0.2">
      <c r="D635" s="132"/>
      <c r="J635" s="133"/>
      <c r="K635" s="134"/>
    </row>
    <row r="636" spans="4:11" ht="15.75" customHeight="1" x14ac:dyDescent="0.2">
      <c r="D636" s="132"/>
      <c r="J636" s="133"/>
      <c r="K636" s="134"/>
    </row>
    <row r="637" spans="4:11" ht="15.75" customHeight="1" x14ac:dyDescent="0.2">
      <c r="D637" s="132"/>
      <c r="J637" s="133"/>
      <c r="K637" s="134"/>
    </row>
    <row r="638" spans="4:11" ht="15.75" customHeight="1" x14ac:dyDescent="0.2">
      <c r="D638" s="132"/>
      <c r="J638" s="133"/>
      <c r="K638" s="134"/>
    </row>
    <row r="639" spans="4:11" ht="15.75" customHeight="1" x14ac:dyDescent="0.2">
      <c r="D639" s="132"/>
      <c r="J639" s="133"/>
      <c r="K639" s="134"/>
    </row>
    <row r="640" spans="4:11" ht="15.75" customHeight="1" x14ac:dyDescent="0.2">
      <c r="D640" s="132"/>
      <c r="J640" s="133"/>
      <c r="K640" s="134"/>
    </row>
    <row r="641" spans="4:11" ht="15.75" customHeight="1" x14ac:dyDescent="0.2">
      <c r="D641" s="132"/>
      <c r="J641" s="133"/>
      <c r="K641" s="134"/>
    </row>
    <row r="642" spans="4:11" ht="15.75" customHeight="1" x14ac:dyDescent="0.2">
      <c r="D642" s="132"/>
      <c r="J642" s="133"/>
      <c r="K642" s="134"/>
    </row>
    <row r="643" spans="4:11" ht="15.75" customHeight="1" x14ac:dyDescent="0.2">
      <c r="D643" s="132"/>
      <c r="J643" s="133"/>
      <c r="K643" s="134"/>
    </row>
    <row r="644" spans="4:11" ht="15.75" customHeight="1" x14ac:dyDescent="0.2">
      <c r="D644" s="132"/>
      <c r="J644" s="133"/>
      <c r="K644" s="134"/>
    </row>
    <row r="645" spans="4:11" ht="15.75" customHeight="1" x14ac:dyDescent="0.2">
      <c r="D645" s="132"/>
      <c r="J645" s="133"/>
      <c r="K645" s="134"/>
    </row>
    <row r="646" spans="4:11" ht="15.75" customHeight="1" x14ac:dyDescent="0.2">
      <c r="D646" s="132"/>
      <c r="J646" s="133"/>
      <c r="K646" s="134"/>
    </row>
    <row r="647" spans="4:11" ht="15.75" customHeight="1" x14ac:dyDescent="0.2">
      <c r="D647" s="132"/>
      <c r="J647" s="133"/>
      <c r="K647" s="134"/>
    </row>
    <row r="648" spans="4:11" ht="15.75" customHeight="1" x14ac:dyDescent="0.2">
      <c r="D648" s="132"/>
      <c r="J648" s="133"/>
      <c r="K648" s="134"/>
    </row>
    <row r="649" spans="4:11" ht="15.75" customHeight="1" x14ac:dyDescent="0.2">
      <c r="D649" s="132"/>
      <c r="J649" s="133"/>
      <c r="K649" s="134"/>
    </row>
    <row r="650" spans="4:11" ht="15.75" customHeight="1" x14ac:dyDescent="0.2">
      <c r="D650" s="132"/>
      <c r="J650" s="133"/>
      <c r="K650" s="134"/>
    </row>
    <row r="651" spans="4:11" ht="15.75" customHeight="1" x14ac:dyDescent="0.2">
      <c r="D651" s="132"/>
      <c r="J651" s="133"/>
      <c r="K651" s="134"/>
    </row>
    <row r="652" spans="4:11" ht="15.75" customHeight="1" x14ac:dyDescent="0.2">
      <c r="D652" s="132"/>
      <c r="J652" s="133"/>
      <c r="K652" s="134"/>
    </row>
    <row r="653" spans="4:11" ht="15.75" customHeight="1" x14ac:dyDescent="0.2">
      <c r="D653" s="132"/>
      <c r="J653" s="133"/>
      <c r="K653" s="134"/>
    </row>
    <row r="654" spans="4:11" ht="15.75" customHeight="1" x14ac:dyDescent="0.2">
      <c r="D654" s="132"/>
      <c r="J654" s="133"/>
      <c r="K654" s="134"/>
    </row>
    <row r="655" spans="4:11" ht="15.75" customHeight="1" x14ac:dyDescent="0.2">
      <c r="D655" s="132"/>
      <c r="J655" s="133"/>
      <c r="K655" s="134"/>
    </row>
    <row r="656" spans="4:11" ht="15.75" customHeight="1" x14ac:dyDescent="0.2">
      <c r="D656" s="132"/>
      <c r="J656" s="133"/>
      <c r="K656" s="134"/>
    </row>
    <row r="657" spans="4:11" ht="15.75" customHeight="1" x14ac:dyDescent="0.2">
      <c r="D657" s="132"/>
      <c r="J657" s="133"/>
      <c r="K657" s="134"/>
    </row>
    <row r="658" spans="4:11" ht="15.75" customHeight="1" x14ac:dyDescent="0.2">
      <c r="D658" s="132"/>
      <c r="J658" s="133"/>
      <c r="K658" s="134"/>
    </row>
    <row r="659" spans="4:11" ht="15.75" customHeight="1" x14ac:dyDescent="0.2">
      <c r="D659" s="132"/>
      <c r="J659" s="133"/>
      <c r="K659" s="134"/>
    </row>
    <row r="660" spans="4:11" ht="15.75" customHeight="1" x14ac:dyDescent="0.2">
      <c r="D660" s="132"/>
      <c r="J660" s="133"/>
      <c r="K660" s="134"/>
    </row>
    <row r="661" spans="4:11" ht="15.75" customHeight="1" x14ac:dyDescent="0.2">
      <c r="D661" s="132"/>
      <c r="J661" s="133"/>
      <c r="K661" s="134"/>
    </row>
    <row r="662" spans="4:11" ht="15.75" customHeight="1" x14ac:dyDescent="0.2">
      <c r="D662" s="132"/>
      <c r="J662" s="133"/>
      <c r="K662" s="134"/>
    </row>
    <row r="663" spans="4:11" ht="15.75" customHeight="1" x14ac:dyDescent="0.2">
      <c r="D663" s="132"/>
      <c r="J663" s="133"/>
      <c r="K663" s="134"/>
    </row>
    <row r="664" spans="4:11" ht="15.75" customHeight="1" x14ac:dyDescent="0.2">
      <c r="D664" s="132"/>
      <c r="J664" s="133"/>
      <c r="K664" s="134"/>
    </row>
    <row r="665" spans="4:11" ht="15.75" customHeight="1" x14ac:dyDescent="0.2">
      <c r="D665" s="132"/>
      <c r="J665" s="133"/>
      <c r="K665" s="134"/>
    </row>
    <row r="666" spans="4:11" ht="15.75" customHeight="1" x14ac:dyDescent="0.2">
      <c r="D666" s="132"/>
      <c r="J666" s="133"/>
      <c r="K666" s="134"/>
    </row>
    <row r="667" spans="4:11" ht="15.75" customHeight="1" x14ac:dyDescent="0.2">
      <c r="D667" s="132"/>
      <c r="J667" s="133"/>
      <c r="K667" s="134"/>
    </row>
    <row r="668" spans="4:11" ht="15.75" customHeight="1" x14ac:dyDescent="0.2">
      <c r="D668" s="132"/>
      <c r="J668" s="133"/>
      <c r="K668" s="134"/>
    </row>
    <row r="669" spans="4:11" ht="15.75" customHeight="1" x14ac:dyDescent="0.2">
      <c r="D669" s="132"/>
      <c r="J669" s="133"/>
      <c r="K669" s="134"/>
    </row>
    <row r="670" spans="4:11" ht="15.75" customHeight="1" x14ac:dyDescent="0.2">
      <c r="D670" s="132"/>
      <c r="J670" s="133"/>
      <c r="K670" s="134"/>
    </row>
    <row r="671" spans="4:11" ht="15.75" customHeight="1" x14ac:dyDescent="0.2">
      <c r="D671" s="132"/>
      <c r="J671" s="133"/>
      <c r="K671" s="134"/>
    </row>
    <row r="672" spans="4:11" ht="15.75" customHeight="1" x14ac:dyDescent="0.2">
      <c r="D672" s="132"/>
      <c r="J672" s="133"/>
      <c r="K672" s="134"/>
    </row>
    <row r="673" spans="4:11" ht="15.75" customHeight="1" x14ac:dyDescent="0.2">
      <c r="D673" s="132"/>
      <c r="J673" s="133"/>
      <c r="K673" s="134"/>
    </row>
    <row r="674" spans="4:11" ht="15.75" customHeight="1" x14ac:dyDescent="0.2">
      <c r="D674" s="132"/>
      <c r="J674" s="133"/>
      <c r="K674" s="134"/>
    </row>
    <row r="675" spans="4:11" ht="15.75" customHeight="1" x14ac:dyDescent="0.2">
      <c r="D675" s="132"/>
      <c r="J675" s="133"/>
      <c r="K675" s="134"/>
    </row>
    <row r="676" spans="4:11" ht="15.75" customHeight="1" x14ac:dyDescent="0.2">
      <c r="D676" s="132"/>
      <c r="J676" s="133"/>
      <c r="K676" s="134"/>
    </row>
    <row r="677" spans="4:11" ht="15.75" customHeight="1" x14ac:dyDescent="0.2">
      <c r="D677" s="132"/>
      <c r="J677" s="133"/>
      <c r="K677" s="134"/>
    </row>
    <row r="678" spans="4:11" ht="15.75" customHeight="1" x14ac:dyDescent="0.2">
      <c r="D678" s="132"/>
      <c r="J678" s="133"/>
      <c r="K678" s="134"/>
    </row>
    <row r="679" spans="4:11" ht="15.75" customHeight="1" x14ac:dyDescent="0.2">
      <c r="D679" s="132"/>
      <c r="J679" s="133"/>
      <c r="K679" s="134"/>
    </row>
    <row r="680" spans="4:11" ht="15.75" customHeight="1" x14ac:dyDescent="0.2">
      <c r="D680" s="132"/>
      <c r="J680" s="133"/>
      <c r="K680" s="134"/>
    </row>
    <row r="681" spans="4:11" ht="15.75" customHeight="1" x14ac:dyDescent="0.2">
      <c r="D681" s="132"/>
      <c r="J681" s="133"/>
      <c r="K681" s="134"/>
    </row>
    <row r="682" spans="4:11" ht="15.75" customHeight="1" x14ac:dyDescent="0.2">
      <c r="D682" s="132"/>
      <c r="J682" s="133"/>
      <c r="K682" s="134"/>
    </row>
    <row r="683" spans="4:11" ht="15.75" customHeight="1" x14ac:dyDescent="0.2">
      <c r="D683" s="132"/>
      <c r="J683" s="133"/>
      <c r="K683" s="134"/>
    </row>
    <row r="684" spans="4:11" ht="15.75" customHeight="1" x14ac:dyDescent="0.2">
      <c r="D684" s="132"/>
      <c r="J684" s="133"/>
      <c r="K684" s="134"/>
    </row>
    <row r="685" spans="4:11" ht="15.75" customHeight="1" x14ac:dyDescent="0.2">
      <c r="D685" s="132"/>
      <c r="J685" s="133"/>
      <c r="K685" s="134"/>
    </row>
    <row r="686" spans="4:11" ht="15.75" customHeight="1" x14ac:dyDescent="0.2">
      <c r="D686" s="132"/>
      <c r="J686" s="133"/>
      <c r="K686" s="134"/>
    </row>
    <row r="687" spans="4:11" ht="15.75" customHeight="1" x14ac:dyDescent="0.2">
      <c r="D687" s="132"/>
      <c r="J687" s="133"/>
      <c r="K687" s="134"/>
    </row>
    <row r="688" spans="4:11" ht="15.75" customHeight="1" x14ac:dyDescent="0.2">
      <c r="D688" s="132"/>
      <c r="J688" s="133"/>
      <c r="K688" s="134"/>
    </row>
    <row r="689" spans="4:11" ht="15.75" customHeight="1" x14ac:dyDescent="0.2">
      <c r="D689" s="132"/>
      <c r="J689" s="133"/>
      <c r="K689" s="134"/>
    </row>
    <row r="690" spans="4:11" ht="15.75" customHeight="1" x14ac:dyDescent="0.2">
      <c r="D690" s="132"/>
      <c r="J690" s="133"/>
      <c r="K690" s="134"/>
    </row>
    <row r="691" spans="4:11" ht="15.75" customHeight="1" x14ac:dyDescent="0.2">
      <c r="D691" s="132"/>
      <c r="J691" s="133"/>
      <c r="K691" s="134"/>
    </row>
    <row r="692" spans="4:11" ht="15.75" customHeight="1" x14ac:dyDescent="0.2">
      <c r="D692" s="132"/>
      <c r="J692" s="133"/>
      <c r="K692" s="134"/>
    </row>
    <row r="693" spans="4:11" ht="15.75" customHeight="1" x14ac:dyDescent="0.2">
      <c r="D693" s="132"/>
      <c r="J693" s="133"/>
      <c r="K693" s="134"/>
    </row>
    <row r="694" spans="4:11" ht="15.75" customHeight="1" x14ac:dyDescent="0.2">
      <c r="D694" s="132"/>
      <c r="J694" s="133"/>
      <c r="K694" s="134"/>
    </row>
    <row r="695" spans="4:11" ht="15.75" customHeight="1" x14ac:dyDescent="0.2">
      <c r="D695" s="132"/>
      <c r="J695" s="133"/>
      <c r="K695" s="134"/>
    </row>
    <row r="696" spans="4:11" ht="15.75" customHeight="1" x14ac:dyDescent="0.2">
      <c r="D696" s="132"/>
      <c r="J696" s="133"/>
      <c r="K696" s="134"/>
    </row>
    <row r="697" spans="4:11" ht="15.75" customHeight="1" x14ac:dyDescent="0.2">
      <c r="D697" s="132"/>
      <c r="J697" s="133"/>
      <c r="K697" s="134"/>
    </row>
    <row r="698" spans="4:11" ht="15.75" customHeight="1" x14ac:dyDescent="0.2">
      <c r="D698" s="132"/>
      <c r="J698" s="133"/>
      <c r="K698" s="134"/>
    </row>
    <row r="699" spans="4:11" ht="15.75" customHeight="1" x14ac:dyDescent="0.2">
      <c r="D699" s="132"/>
      <c r="J699" s="133"/>
      <c r="K699" s="134"/>
    </row>
    <row r="700" spans="4:11" ht="15.75" customHeight="1" x14ac:dyDescent="0.2">
      <c r="D700" s="132"/>
      <c r="J700" s="133"/>
      <c r="K700" s="134"/>
    </row>
    <row r="701" spans="4:11" ht="15.75" customHeight="1" x14ac:dyDescent="0.2">
      <c r="D701" s="132"/>
      <c r="J701" s="133"/>
      <c r="K701" s="134"/>
    </row>
    <row r="702" spans="4:11" ht="15.75" customHeight="1" x14ac:dyDescent="0.2">
      <c r="D702" s="132"/>
      <c r="J702" s="133"/>
      <c r="K702" s="134"/>
    </row>
    <row r="703" spans="4:11" ht="15.75" customHeight="1" x14ac:dyDescent="0.2">
      <c r="D703" s="132"/>
      <c r="J703" s="133"/>
      <c r="K703" s="134"/>
    </row>
    <row r="704" spans="4:11" ht="15.75" customHeight="1" x14ac:dyDescent="0.2">
      <c r="D704" s="132"/>
      <c r="J704" s="133"/>
      <c r="K704" s="134"/>
    </row>
    <row r="705" spans="4:11" ht="15.75" customHeight="1" x14ac:dyDescent="0.2">
      <c r="D705" s="132"/>
      <c r="J705" s="133"/>
      <c r="K705" s="134"/>
    </row>
    <row r="706" spans="4:11" ht="15.75" customHeight="1" x14ac:dyDescent="0.2">
      <c r="D706" s="132"/>
      <c r="J706" s="133"/>
      <c r="K706" s="134"/>
    </row>
    <row r="707" spans="4:11" ht="15.75" customHeight="1" x14ac:dyDescent="0.2">
      <c r="D707" s="132"/>
      <c r="J707" s="133"/>
      <c r="K707" s="134"/>
    </row>
    <row r="708" spans="4:11" ht="15.75" customHeight="1" x14ac:dyDescent="0.2">
      <c r="D708" s="132"/>
      <c r="J708" s="133"/>
      <c r="K708" s="134"/>
    </row>
    <row r="709" spans="4:11" ht="15.75" customHeight="1" x14ac:dyDescent="0.2">
      <c r="D709" s="132"/>
      <c r="J709" s="133"/>
      <c r="K709" s="134"/>
    </row>
    <row r="710" spans="4:11" ht="15.75" customHeight="1" x14ac:dyDescent="0.2">
      <c r="D710" s="132"/>
      <c r="J710" s="133"/>
      <c r="K710" s="134"/>
    </row>
    <row r="711" spans="4:11" ht="15.75" customHeight="1" x14ac:dyDescent="0.2">
      <c r="D711" s="132"/>
      <c r="J711" s="133"/>
      <c r="K711" s="134"/>
    </row>
    <row r="712" spans="4:11" ht="15.75" customHeight="1" x14ac:dyDescent="0.2">
      <c r="D712" s="132"/>
      <c r="J712" s="133"/>
      <c r="K712" s="134"/>
    </row>
    <row r="713" spans="4:11" ht="15.75" customHeight="1" x14ac:dyDescent="0.2">
      <c r="D713" s="132"/>
      <c r="J713" s="133"/>
      <c r="K713" s="134"/>
    </row>
    <row r="714" spans="4:11" ht="15.75" customHeight="1" x14ac:dyDescent="0.2">
      <c r="D714" s="132"/>
      <c r="J714" s="133"/>
      <c r="K714" s="134"/>
    </row>
    <row r="715" spans="4:11" ht="15.75" customHeight="1" x14ac:dyDescent="0.2">
      <c r="D715" s="132"/>
      <c r="J715" s="133"/>
      <c r="K715" s="134"/>
    </row>
    <row r="716" spans="4:11" ht="15.75" customHeight="1" x14ac:dyDescent="0.2">
      <c r="D716" s="132"/>
      <c r="J716" s="133"/>
      <c r="K716" s="134"/>
    </row>
    <row r="717" spans="4:11" ht="15.75" customHeight="1" x14ac:dyDescent="0.2">
      <c r="D717" s="132"/>
      <c r="J717" s="133"/>
      <c r="K717" s="134"/>
    </row>
    <row r="718" spans="4:11" ht="15.75" customHeight="1" x14ac:dyDescent="0.2">
      <c r="D718" s="132"/>
      <c r="J718" s="133"/>
      <c r="K718" s="134"/>
    </row>
    <row r="719" spans="4:11" ht="15.75" customHeight="1" x14ac:dyDescent="0.2">
      <c r="D719" s="132"/>
      <c r="J719" s="133"/>
      <c r="K719" s="134"/>
    </row>
    <row r="720" spans="4:11" ht="15.75" customHeight="1" x14ac:dyDescent="0.2">
      <c r="D720" s="132"/>
      <c r="J720" s="133"/>
      <c r="K720" s="134"/>
    </row>
    <row r="721" spans="4:11" ht="15.75" customHeight="1" x14ac:dyDescent="0.2">
      <c r="D721" s="132"/>
      <c r="J721" s="133"/>
      <c r="K721" s="134"/>
    </row>
    <row r="722" spans="4:11" ht="15.75" customHeight="1" x14ac:dyDescent="0.2">
      <c r="D722" s="132"/>
      <c r="J722" s="133"/>
      <c r="K722" s="134"/>
    </row>
    <row r="723" spans="4:11" ht="15.75" customHeight="1" x14ac:dyDescent="0.2">
      <c r="D723" s="132"/>
      <c r="J723" s="133"/>
      <c r="K723" s="134"/>
    </row>
    <row r="724" spans="4:11" ht="15.75" customHeight="1" x14ac:dyDescent="0.2">
      <c r="D724" s="132"/>
      <c r="J724" s="133"/>
      <c r="K724" s="134"/>
    </row>
    <row r="725" spans="4:11" ht="15.75" customHeight="1" x14ac:dyDescent="0.2">
      <c r="D725" s="132"/>
      <c r="J725" s="133"/>
      <c r="K725" s="134"/>
    </row>
    <row r="726" spans="4:11" ht="15.75" customHeight="1" x14ac:dyDescent="0.2">
      <c r="D726" s="132"/>
      <c r="J726" s="133"/>
      <c r="K726" s="134"/>
    </row>
    <row r="727" spans="4:11" ht="15.75" customHeight="1" x14ac:dyDescent="0.2">
      <c r="D727" s="132"/>
      <c r="J727" s="133"/>
      <c r="K727" s="134"/>
    </row>
    <row r="728" spans="4:11" ht="15.75" customHeight="1" x14ac:dyDescent="0.2">
      <c r="D728" s="132"/>
      <c r="J728" s="133"/>
      <c r="K728" s="134"/>
    </row>
    <row r="729" spans="4:11" ht="15.75" customHeight="1" x14ac:dyDescent="0.2">
      <c r="D729" s="132"/>
      <c r="J729" s="133"/>
      <c r="K729" s="134"/>
    </row>
    <row r="730" spans="4:11" ht="15.75" customHeight="1" x14ac:dyDescent="0.2">
      <c r="D730" s="132"/>
      <c r="J730" s="133"/>
      <c r="K730" s="134"/>
    </row>
    <row r="731" spans="4:11" ht="15.75" customHeight="1" x14ac:dyDescent="0.2">
      <c r="D731" s="132"/>
      <c r="J731" s="133"/>
      <c r="K731" s="134"/>
    </row>
    <row r="732" spans="4:11" ht="15.75" customHeight="1" x14ac:dyDescent="0.2">
      <c r="D732" s="132"/>
      <c r="J732" s="133"/>
      <c r="K732" s="134"/>
    </row>
    <row r="733" spans="4:11" ht="15.75" customHeight="1" x14ac:dyDescent="0.2">
      <c r="D733" s="132"/>
      <c r="J733" s="133"/>
      <c r="K733" s="134"/>
    </row>
    <row r="734" spans="4:11" ht="15.75" customHeight="1" x14ac:dyDescent="0.2">
      <c r="D734" s="132"/>
      <c r="J734" s="133"/>
      <c r="K734" s="134"/>
    </row>
    <row r="735" spans="4:11" ht="15.75" customHeight="1" x14ac:dyDescent="0.2">
      <c r="D735" s="132"/>
      <c r="J735" s="133"/>
      <c r="K735" s="134"/>
    </row>
    <row r="736" spans="4:11" ht="15.75" customHeight="1" x14ac:dyDescent="0.2">
      <c r="D736" s="132"/>
      <c r="J736" s="133"/>
      <c r="K736" s="134"/>
    </row>
    <row r="737" spans="4:11" ht="15.75" customHeight="1" x14ac:dyDescent="0.2">
      <c r="D737" s="132"/>
      <c r="J737" s="133"/>
      <c r="K737" s="134"/>
    </row>
    <row r="738" spans="4:11" ht="15.75" customHeight="1" x14ac:dyDescent="0.2">
      <c r="D738" s="132"/>
      <c r="J738" s="133"/>
      <c r="K738" s="134"/>
    </row>
    <row r="739" spans="4:11" ht="15.75" customHeight="1" x14ac:dyDescent="0.2">
      <c r="D739" s="132"/>
      <c r="J739" s="133"/>
      <c r="K739" s="134"/>
    </row>
    <row r="740" spans="4:11" ht="15.75" customHeight="1" x14ac:dyDescent="0.2">
      <c r="D740" s="132"/>
      <c r="J740" s="133"/>
      <c r="K740" s="134"/>
    </row>
    <row r="741" spans="4:11" ht="15.75" customHeight="1" x14ac:dyDescent="0.2">
      <c r="D741" s="132"/>
      <c r="J741" s="133"/>
      <c r="K741" s="134"/>
    </row>
    <row r="742" spans="4:11" ht="15.75" customHeight="1" x14ac:dyDescent="0.2">
      <c r="D742" s="132"/>
      <c r="J742" s="133"/>
      <c r="K742" s="134"/>
    </row>
    <row r="743" spans="4:11" ht="15.75" customHeight="1" x14ac:dyDescent="0.2">
      <c r="D743" s="132"/>
      <c r="J743" s="133"/>
      <c r="K743" s="134"/>
    </row>
    <row r="744" spans="4:11" ht="15.75" customHeight="1" x14ac:dyDescent="0.2">
      <c r="D744" s="132"/>
      <c r="J744" s="133"/>
      <c r="K744" s="134"/>
    </row>
    <row r="745" spans="4:11" ht="15.75" customHeight="1" x14ac:dyDescent="0.2">
      <c r="D745" s="132"/>
      <c r="J745" s="133"/>
      <c r="K745" s="134"/>
    </row>
    <row r="746" spans="4:11" ht="15.75" customHeight="1" x14ac:dyDescent="0.2">
      <c r="D746" s="132"/>
      <c r="J746" s="133"/>
      <c r="K746" s="134"/>
    </row>
    <row r="747" spans="4:11" ht="15.75" customHeight="1" x14ac:dyDescent="0.2">
      <c r="D747" s="132"/>
      <c r="J747" s="133"/>
      <c r="K747" s="134"/>
    </row>
    <row r="748" spans="4:11" ht="15.75" customHeight="1" x14ac:dyDescent="0.2">
      <c r="D748" s="132"/>
      <c r="J748" s="133"/>
      <c r="K748" s="134"/>
    </row>
    <row r="749" spans="4:11" ht="15.75" customHeight="1" x14ac:dyDescent="0.2">
      <c r="D749" s="132"/>
      <c r="J749" s="133"/>
      <c r="K749" s="134"/>
    </row>
    <row r="750" spans="4:11" ht="15.75" customHeight="1" x14ac:dyDescent="0.2">
      <c r="D750" s="132"/>
      <c r="J750" s="133"/>
      <c r="K750" s="134"/>
    </row>
    <row r="751" spans="4:11" ht="15.75" customHeight="1" x14ac:dyDescent="0.2">
      <c r="D751" s="132"/>
      <c r="J751" s="133"/>
      <c r="K751" s="134"/>
    </row>
    <row r="752" spans="4:11" ht="15.75" customHeight="1" x14ac:dyDescent="0.2">
      <c r="D752" s="132"/>
      <c r="J752" s="133"/>
      <c r="K752" s="134"/>
    </row>
    <row r="753" spans="4:11" ht="15.75" customHeight="1" x14ac:dyDescent="0.2">
      <c r="D753" s="132"/>
      <c r="J753" s="133"/>
      <c r="K753" s="134"/>
    </row>
    <row r="754" spans="4:11" ht="15.75" customHeight="1" x14ac:dyDescent="0.2">
      <c r="D754" s="132"/>
      <c r="J754" s="133"/>
      <c r="K754" s="134"/>
    </row>
    <row r="755" spans="4:11" ht="15.75" customHeight="1" x14ac:dyDescent="0.2">
      <c r="D755" s="132"/>
      <c r="J755" s="133"/>
      <c r="K755" s="134"/>
    </row>
    <row r="756" spans="4:11" ht="15.75" customHeight="1" x14ac:dyDescent="0.2">
      <c r="D756" s="132"/>
      <c r="J756" s="133"/>
      <c r="K756" s="134"/>
    </row>
    <row r="757" spans="4:11" ht="15.75" customHeight="1" x14ac:dyDescent="0.2">
      <c r="D757" s="132"/>
      <c r="J757" s="133"/>
      <c r="K757" s="134"/>
    </row>
    <row r="758" spans="4:11" ht="15.75" customHeight="1" x14ac:dyDescent="0.2">
      <c r="D758" s="132"/>
      <c r="J758" s="133"/>
      <c r="K758" s="134"/>
    </row>
    <row r="759" spans="4:11" ht="15.75" customHeight="1" x14ac:dyDescent="0.2">
      <c r="D759" s="132"/>
      <c r="J759" s="133"/>
      <c r="K759" s="134"/>
    </row>
    <row r="760" spans="4:11" ht="15.75" customHeight="1" x14ac:dyDescent="0.2">
      <c r="D760" s="132"/>
      <c r="J760" s="133"/>
      <c r="K760" s="134"/>
    </row>
    <row r="761" spans="4:11" ht="15.75" customHeight="1" x14ac:dyDescent="0.2">
      <c r="D761" s="132"/>
      <c r="J761" s="133"/>
      <c r="K761" s="134"/>
    </row>
    <row r="762" spans="4:11" ht="15.75" customHeight="1" x14ac:dyDescent="0.2">
      <c r="D762" s="132"/>
      <c r="J762" s="133"/>
      <c r="K762" s="134"/>
    </row>
    <row r="763" spans="4:11" ht="15.75" customHeight="1" x14ac:dyDescent="0.2">
      <c r="D763" s="132"/>
      <c r="J763" s="133"/>
      <c r="K763" s="134"/>
    </row>
    <row r="764" spans="4:11" ht="15.75" customHeight="1" x14ac:dyDescent="0.2">
      <c r="D764" s="132"/>
      <c r="J764" s="133"/>
      <c r="K764" s="134"/>
    </row>
    <row r="765" spans="4:11" ht="15.75" customHeight="1" x14ac:dyDescent="0.2">
      <c r="D765" s="132"/>
      <c r="J765" s="133"/>
      <c r="K765" s="134"/>
    </row>
    <row r="766" spans="4:11" ht="15.75" customHeight="1" x14ac:dyDescent="0.2">
      <c r="D766" s="132"/>
      <c r="J766" s="133"/>
      <c r="K766" s="134"/>
    </row>
    <row r="767" spans="4:11" ht="15.75" customHeight="1" x14ac:dyDescent="0.2">
      <c r="D767" s="132"/>
      <c r="J767" s="133"/>
      <c r="K767" s="134"/>
    </row>
    <row r="768" spans="4:11" ht="15.75" customHeight="1" x14ac:dyDescent="0.2">
      <c r="D768" s="132"/>
      <c r="J768" s="133"/>
      <c r="K768" s="134"/>
    </row>
    <row r="769" spans="4:11" ht="15.75" customHeight="1" x14ac:dyDescent="0.2">
      <c r="D769" s="132"/>
      <c r="J769" s="133"/>
      <c r="K769" s="134"/>
    </row>
    <row r="770" spans="4:11" ht="15.75" customHeight="1" x14ac:dyDescent="0.2">
      <c r="D770" s="132"/>
      <c r="J770" s="133"/>
      <c r="K770" s="134"/>
    </row>
    <row r="771" spans="4:11" ht="15.75" customHeight="1" x14ac:dyDescent="0.2">
      <c r="D771" s="132"/>
      <c r="J771" s="133"/>
      <c r="K771" s="134"/>
    </row>
    <row r="772" spans="4:11" ht="15.75" customHeight="1" x14ac:dyDescent="0.2">
      <c r="D772" s="132"/>
      <c r="J772" s="133"/>
      <c r="K772" s="134"/>
    </row>
    <row r="773" spans="4:11" ht="15.75" customHeight="1" x14ac:dyDescent="0.2">
      <c r="D773" s="132"/>
      <c r="J773" s="133"/>
      <c r="K773" s="134"/>
    </row>
    <row r="774" spans="4:11" ht="15.75" customHeight="1" x14ac:dyDescent="0.2">
      <c r="D774" s="132"/>
      <c r="J774" s="133"/>
      <c r="K774" s="134"/>
    </row>
    <row r="775" spans="4:11" ht="15.75" customHeight="1" x14ac:dyDescent="0.2">
      <c r="D775" s="132"/>
      <c r="J775" s="133"/>
      <c r="K775" s="134"/>
    </row>
    <row r="776" spans="4:11" ht="15.75" customHeight="1" x14ac:dyDescent="0.2">
      <c r="D776" s="132"/>
      <c r="J776" s="133"/>
      <c r="K776" s="134"/>
    </row>
    <row r="777" spans="4:11" ht="15.75" customHeight="1" x14ac:dyDescent="0.2">
      <c r="D777" s="132"/>
      <c r="J777" s="133"/>
      <c r="K777" s="134"/>
    </row>
    <row r="778" spans="4:11" ht="15.75" customHeight="1" x14ac:dyDescent="0.2">
      <c r="D778" s="132"/>
      <c r="J778" s="133"/>
      <c r="K778" s="134"/>
    </row>
    <row r="779" spans="4:11" ht="15.75" customHeight="1" x14ac:dyDescent="0.2">
      <c r="D779" s="132"/>
      <c r="J779" s="133"/>
      <c r="K779" s="134"/>
    </row>
    <row r="780" spans="4:11" ht="15.75" customHeight="1" x14ac:dyDescent="0.2">
      <c r="D780" s="132"/>
      <c r="J780" s="133"/>
      <c r="K780" s="134"/>
    </row>
    <row r="781" spans="4:11" ht="15.75" customHeight="1" x14ac:dyDescent="0.2">
      <c r="D781" s="132"/>
      <c r="J781" s="133"/>
      <c r="K781" s="134"/>
    </row>
    <row r="782" spans="4:11" ht="15.75" customHeight="1" x14ac:dyDescent="0.2">
      <c r="D782" s="132"/>
      <c r="J782" s="133"/>
      <c r="K782" s="134"/>
    </row>
    <row r="783" spans="4:11" ht="15.75" customHeight="1" x14ac:dyDescent="0.2">
      <c r="D783" s="132"/>
      <c r="J783" s="133"/>
      <c r="K783" s="134"/>
    </row>
    <row r="784" spans="4:11" ht="15.75" customHeight="1" x14ac:dyDescent="0.2">
      <c r="D784" s="132"/>
      <c r="J784" s="133"/>
      <c r="K784" s="134"/>
    </row>
    <row r="785" spans="4:11" ht="15.75" customHeight="1" x14ac:dyDescent="0.2">
      <c r="D785" s="132"/>
      <c r="J785" s="133"/>
      <c r="K785" s="134"/>
    </row>
    <row r="786" spans="4:11" ht="15.75" customHeight="1" x14ac:dyDescent="0.2">
      <c r="D786" s="132"/>
      <c r="J786" s="133"/>
      <c r="K786" s="134"/>
    </row>
    <row r="787" spans="4:11" ht="15.75" customHeight="1" x14ac:dyDescent="0.2">
      <c r="D787" s="132"/>
      <c r="J787" s="133"/>
      <c r="K787" s="134"/>
    </row>
    <row r="788" spans="4:11" ht="15.75" customHeight="1" x14ac:dyDescent="0.2">
      <c r="D788" s="132"/>
      <c r="J788" s="133"/>
      <c r="K788" s="134"/>
    </row>
    <row r="789" spans="4:11" ht="15.75" customHeight="1" x14ac:dyDescent="0.2">
      <c r="D789" s="132"/>
      <c r="J789" s="133"/>
      <c r="K789" s="134"/>
    </row>
    <row r="790" spans="4:11" ht="15.75" customHeight="1" x14ac:dyDescent="0.2">
      <c r="D790" s="132"/>
      <c r="J790" s="133"/>
      <c r="K790" s="134"/>
    </row>
    <row r="791" spans="4:11" ht="15.75" customHeight="1" x14ac:dyDescent="0.2">
      <c r="D791" s="132"/>
      <c r="J791" s="133"/>
      <c r="K791" s="134"/>
    </row>
    <row r="792" spans="4:11" ht="15.75" customHeight="1" x14ac:dyDescent="0.2">
      <c r="D792" s="132"/>
      <c r="J792" s="133"/>
      <c r="K792" s="134"/>
    </row>
    <row r="793" spans="4:11" ht="15.75" customHeight="1" x14ac:dyDescent="0.2">
      <c r="D793" s="132"/>
      <c r="J793" s="133"/>
      <c r="K793" s="134"/>
    </row>
    <row r="794" spans="4:11" ht="15.75" customHeight="1" x14ac:dyDescent="0.2">
      <c r="D794" s="132"/>
      <c r="J794" s="133"/>
      <c r="K794" s="134"/>
    </row>
    <row r="795" spans="4:11" ht="15.75" customHeight="1" x14ac:dyDescent="0.2">
      <c r="D795" s="132"/>
      <c r="J795" s="133"/>
      <c r="K795" s="134"/>
    </row>
    <row r="796" spans="4:11" ht="15.75" customHeight="1" x14ac:dyDescent="0.2">
      <c r="D796" s="132"/>
      <c r="J796" s="133"/>
      <c r="K796" s="134"/>
    </row>
    <row r="797" spans="4:11" ht="15.75" customHeight="1" x14ac:dyDescent="0.2">
      <c r="D797" s="132"/>
      <c r="J797" s="133"/>
      <c r="K797" s="134"/>
    </row>
    <row r="798" spans="4:11" ht="15.75" customHeight="1" x14ac:dyDescent="0.2">
      <c r="D798" s="132"/>
      <c r="J798" s="133"/>
      <c r="K798" s="134"/>
    </row>
    <row r="799" spans="4:11" ht="15.75" customHeight="1" x14ac:dyDescent="0.2">
      <c r="D799" s="132"/>
      <c r="J799" s="133"/>
      <c r="K799" s="134"/>
    </row>
    <row r="800" spans="4:11" ht="15.75" customHeight="1" x14ac:dyDescent="0.2">
      <c r="D800" s="132"/>
      <c r="J800" s="133"/>
      <c r="K800" s="134"/>
    </row>
    <row r="801" spans="4:11" ht="15.75" customHeight="1" x14ac:dyDescent="0.2">
      <c r="D801" s="132"/>
      <c r="J801" s="133"/>
      <c r="K801" s="134"/>
    </row>
    <row r="802" spans="4:11" ht="15.75" customHeight="1" x14ac:dyDescent="0.2">
      <c r="D802" s="132"/>
      <c r="J802" s="133"/>
      <c r="K802" s="134"/>
    </row>
    <row r="803" spans="4:11" ht="15.75" customHeight="1" x14ac:dyDescent="0.2">
      <c r="D803" s="132"/>
      <c r="J803" s="133"/>
      <c r="K803" s="134"/>
    </row>
    <row r="804" spans="4:11" ht="15.75" customHeight="1" x14ac:dyDescent="0.2">
      <c r="D804" s="132"/>
      <c r="J804" s="133"/>
      <c r="K804" s="134"/>
    </row>
    <row r="805" spans="4:11" ht="15.75" customHeight="1" x14ac:dyDescent="0.2">
      <c r="D805" s="132"/>
      <c r="J805" s="133"/>
      <c r="K805" s="134"/>
    </row>
    <row r="806" spans="4:11" ht="15.75" customHeight="1" x14ac:dyDescent="0.2">
      <c r="D806" s="132"/>
      <c r="J806" s="133"/>
      <c r="K806" s="134"/>
    </row>
    <row r="807" spans="4:11" ht="15.75" customHeight="1" x14ac:dyDescent="0.2">
      <c r="D807" s="132"/>
      <c r="J807" s="133"/>
      <c r="K807" s="134"/>
    </row>
    <row r="808" spans="4:11" ht="15.75" customHeight="1" x14ac:dyDescent="0.2">
      <c r="D808" s="132"/>
      <c r="J808" s="133"/>
      <c r="K808" s="134"/>
    </row>
    <row r="809" spans="4:11" ht="15.75" customHeight="1" x14ac:dyDescent="0.2">
      <c r="D809" s="132"/>
      <c r="J809" s="133"/>
      <c r="K809" s="134"/>
    </row>
    <row r="810" spans="4:11" ht="15.75" customHeight="1" x14ac:dyDescent="0.2">
      <c r="D810" s="132"/>
      <c r="J810" s="133"/>
      <c r="K810" s="134"/>
    </row>
    <row r="811" spans="4:11" ht="15.75" customHeight="1" x14ac:dyDescent="0.2">
      <c r="D811" s="132"/>
      <c r="J811" s="133"/>
      <c r="K811" s="134"/>
    </row>
    <row r="812" spans="4:11" ht="15.75" customHeight="1" x14ac:dyDescent="0.2">
      <c r="D812" s="132"/>
      <c r="J812" s="133"/>
      <c r="K812" s="134"/>
    </row>
    <row r="813" spans="4:11" ht="15.75" customHeight="1" x14ac:dyDescent="0.2">
      <c r="D813" s="132"/>
      <c r="J813" s="133"/>
      <c r="K813" s="134"/>
    </row>
    <row r="814" spans="4:11" ht="15.75" customHeight="1" x14ac:dyDescent="0.2">
      <c r="D814" s="132"/>
      <c r="J814" s="133"/>
      <c r="K814" s="134"/>
    </row>
    <row r="815" spans="4:11" ht="15.75" customHeight="1" x14ac:dyDescent="0.2">
      <c r="D815" s="132"/>
      <c r="J815" s="133"/>
      <c r="K815" s="134"/>
    </row>
    <row r="816" spans="4:11" ht="15.75" customHeight="1" x14ac:dyDescent="0.2">
      <c r="D816" s="132"/>
      <c r="J816" s="133"/>
      <c r="K816" s="134"/>
    </row>
    <row r="817" spans="4:11" ht="15.75" customHeight="1" x14ac:dyDescent="0.2">
      <c r="D817" s="132"/>
      <c r="J817" s="133"/>
      <c r="K817" s="134"/>
    </row>
    <row r="818" spans="4:11" ht="15.75" customHeight="1" x14ac:dyDescent="0.2">
      <c r="D818" s="132"/>
      <c r="J818" s="133"/>
      <c r="K818" s="134"/>
    </row>
    <row r="819" spans="4:11" ht="15.75" customHeight="1" x14ac:dyDescent="0.2">
      <c r="D819" s="132"/>
      <c r="J819" s="133"/>
      <c r="K819" s="134"/>
    </row>
    <row r="820" spans="4:11" ht="15.75" customHeight="1" x14ac:dyDescent="0.2">
      <c r="D820" s="132"/>
      <c r="J820" s="133"/>
      <c r="K820" s="134"/>
    </row>
    <row r="821" spans="4:11" ht="15.75" customHeight="1" x14ac:dyDescent="0.2">
      <c r="D821" s="132"/>
      <c r="J821" s="133"/>
      <c r="K821" s="134"/>
    </row>
    <row r="822" spans="4:11" ht="15.75" customHeight="1" x14ac:dyDescent="0.2">
      <c r="D822" s="132"/>
      <c r="J822" s="133"/>
      <c r="K822" s="134"/>
    </row>
    <row r="823" spans="4:11" ht="15.75" customHeight="1" x14ac:dyDescent="0.2">
      <c r="D823" s="132"/>
      <c r="J823" s="133"/>
      <c r="K823" s="134"/>
    </row>
    <row r="824" spans="4:11" ht="15.75" customHeight="1" x14ac:dyDescent="0.2">
      <c r="D824" s="132"/>
      <c r="J824" s="133"/>
      <c r="K824" s="134"/>
    </row>
    <row r="825" spans="4:11" ht="15.75" customHeight="1" x14ac:dyDescent="0.2">
      <c r="D825" s="132"/>
      <c r="J825" s="133"/>
      <c r="K825" s="134"/>
    </row>
    <row r="826" spans="4:11" ht="15.75" customHeight="1" x14ac:dyDescent="0.2">
      <c r="D826" s="132"/>
      <c r="J826" s="133"/>
      <c r="K826" s="134"/>
    </row>
    <row r="827" spans="4:11" ht="15.75" customHeight="1" x14ac:dyDescent="0.2">
      <c r="D827" s="132"/>
      <c r="J827" s="133"/>
      <c r="K827" s="134"/>
    </row>
    <row r="828" spans="4:11" ht="15.75" customHeight="1" x14ac:dyDescent="0.2">
      <c r="D828" s="132"/>
      <c r="J828" s="133"/>
      <c r="K828" s="134"/>
    </row>
    <row r="829" spans="4:11" ht="15.75" customHeight="1" x14ac:dyDescent="0.2">
      <c r="D829" s="132"/>
      <c r="J829" s="133"/>
      <c r="K829" s="134"/>
    </row>
    <row r="830" spans="4:11" ht="15.75" customHeight="1" x14ac:dyDescent="0.2">
      <c r="D830" s="132"/>
      <c r="J830" s="133"/>
      <c r="K830" s="134"/>
    </row>
    <row r="831" spans="4:11" ht="15.75" customHeight="1" x14ac:dyDescent="0.2">
      <c r="D831" s="132"/>
      <c r="J831" s="133"/>
      <c r="K831" s="134"/>
    </row>
    <row r="832" spans="4:11" ht="15.75" customHeight="1" x14ac:dyDescent="0.2">
      <c r="D832" s="132"/>
      <c r="J832" s="133"/>
      <c r="K832" s="134"/>
    </row>
    <row r="833" spans="4:11" ht="15.75" customHeight="1" x14ac:dyDescent="0.2">
      <c r="D833" s="132"/>
      <c r="J833" s="133"/>
      <c r="K833" s="134"/>
    </row>
    <row r="834" spans="4:11" ht="15.75" customHeight="1" x14ac:dyDescent="0.2">
      <c r="D834" s="132"/>
      <c r="J834" s="133"/>
      <c r="K834" s="134"/>
    </row>
    <row r="835" spans="4:11" ht="15.75" customHeight="1" x14ac:dyDescent="0.2">
      <c r="D835" s="132"/>
      <c r="J835" s="133"/>
      <c r="K835" s="134"/>
    </row>
    <row r="836" spans="4:11" ht="15.75" customHeight="1" x14ac:dyDescent="0.2">
      <c r="D836" s="132"/>
      <c r="J836" s="133"/>
      <c r="K836" s="134"/>
    </row>
    <row r="837" spans="4:11" ht="15.75" customHeight="1" x14ac:dyDescent="0.2">
      <c r="D837" s="132"/>
      <c r="J837" s="133"/>
      <c r="K837" s="134"/>
    </row>
    <row r="838" spans="4:11" ht="15.75" customHeight="1" x14ac:dyDescent="0.2">
      <c r="D838" s="132"/>
      <c r="J838" s="133"/>
      <c r="K838" s="134"/>
    </row>
    <row r="839" spans="4:11" ht="15.75" customHeight="1" x14ac:dyDescent="0.2">
      <c r="D839" s="132"/>
      <c r="J839" s="133"/>
      <c r="K839" s="134"/>
    </row>
    <row r="840" spans="4:11" ht="15.75" customHeight="1" x14ac:dyDescent="0.2">
      <c r="D840" s="132"/>
      <c r="J840" s="133"/>
      <c r="K840" s="134"/>
    </row>
    <row r="841" spans="4:11" ht="15.75" customHeight="1" x14ac:dyDescent="0.2">
      <c r="D841" s="132"/>
      <c r="J841" s="133"/>
      <c r="K841" s="134"/>
    </row>
    <row r="842" spans="4:11" ht="15.75" customHeight="1" x14ac:dyDescent="0.2">
      <c r="D842" s="132"/>
      <c r="J842" s="133"/>
      <c r="K842" s="134"/>
    </row>
    <row r="843" spans="4:11" ht="15.75" customHeight="1" x14ac:dyDescent="0.2">
      <c r="D843" s="132"/>
      <c r="J843" s="133"/>
      <c r="K843" s="134"/>
    </row>
    <row r="844" spans="4:11" ht="15.75" customHeight="1" x14ac:dyDescent="0.2">
      <c r="D844" s="132"/>
      <c r="J844" s="133"/>
      <c r="K844" s="134"/>
    </row>
    <row r="845" spans="4:11" ht="15.75" customHeight="1" x14ac:dyDescent="0.2">
      <c r="D845" s="132"/>
      <c r="J845" s="133"/>
      <c r="K845" s="134"/>
    </row>
    <row r="846" spans="4:11" ht="15.75" customHeight="1" x14ac:dyDescent="0.2">
      <c r="D846" s="132"/>
      <c r="J846" s="133"/>
      <c r="K846" s="134"/>
    </row>
    <row r="847" spans="4:11" ht="15.75" customHeight="1" x14ac:dyDescent="0.2">
      <c r="D847" s="132"/>
      <c r="J847" s="133"/>
      <c r="K847" s="134"/>
    </row>
    <row r="848" spans="4:11" ht="15.75" customHeight="1" x14ac:dyDescent="0.2">
      <c r="D848" s="132"/>
      <c r="J848" s="133"/>
      <c r="K848" s="134"/>
    </row>
    <row r="849" spans="4:11" ht="15.75" customHeight="1" x14ac:dyDescent="0.2">
      <c r="D849" s="132"/>
      <c r="J849" s="133"/>
      <c r="K849" s="134"/>
    </row>
    <row r="850" spans="4:11" ht="15.75" customHeight="1" x14ac:dyDescent="0.2">
      <c r="D850" s="132"/>
      <c r="J850" s="133"/>
      <c r="K850" s="134"/>
    </row>
    <row r="851" spans="4:11" ht="15.75" customHeight="1" x14ac:dyDescent="0.2">
      <c r="D851" s="132"/>
      <c r="J851" s="133"/>
      <c r="K851" s="134"/>
    </row>
    <row r="852" spans="4:11" ht="15.75" customHeight="1" x14ac:dyDescent="0.2">
      <c r="D852" s="132"/>
      <c r="J852" s="133"/>
      <c r="K852" s="134"/>
    </row>
    <row r="853" spans="4:11" ht="15.75" customHeight="1" x14ac:dyDescent="0.2">
      <c r="D853" s="132"/>
      <c r="J853" s="133"/>
      <c r="K853" s="134"/>
    </row>
    <row r="854" spans="4:11" ht="15.75" customHeight="1" x14ac:dyDescent="0.2">
      <c r="D854" s="132"/>
      <c r="J854" s="133"/>
      <c r="K854" s="134"/>
    </row>
    <row r="855" spans="4:11" ht="15.75" customHeight="1" x14ac:dyDescent="0.2">
      <c r="D855" s="132"/>
      <c r="J855" s="133"/>
      <c r="K855" s="134"/>
    </row>
    <row r="856" spans="4:11" ht="15.75" customHeight="1" x14ac:dyDescent="0.2">
      <c r="D856" s="132"/>
      <c r="J856" s="133"/>
      <c r="K856" s="134"/>
    </row>
    <row r="857" spans="4:11" ht="15.75" customHeight="1" x14ac:dyDescent="0.2">
      <c r="D857" s="132"/>
      <c r="J857" s="133"/>
      <c r="K857" s="134"/>
    </row>
    <row r="858" spans="4:11" ht="15.75" customHeight="1" x14ac:dyDescent="0.2">
      <c r="D858" s="132"/>
      <c r="J858" s="133"/>
      <c r="K858" s="134"/>
    </row>
    <row r="859" spans="4:11" ht="15.75" customHeight="1" x14ac:dyDescent="0.2">
      <c r="D859" s="132"/>
      <c r="J859" s="133"/>
      <c r="K859" s="134"/>
    </row>
    <row r="860" spans="4:11" ht="15.75" customHeight="1" x14ac:dyDescent="0.2">
      <c r="D860" s="132"/>
      <c r="J860" s="133"/>
      <c r="K860" s="134"/>
    </row>
    <row r="861" spans="4:11" ht="15.75" customHeight="1" x14ac:dyDescent="0.2">
      <c r="D861" s="132"/>
      <c r="J861" s="133"/>
      <c r="K861" s="134"/>
    </row>
    <row r="862" spans="4:11" ht="15.75" customHeight="1" x14ac:dyDescent="0.2">
      <c r="D862" s="132"/>
      <c r="J862" s="133"/>
      <c r="K862" s="134"/>
    </row>
    <row r="863" spans="4:11" ht="15.75" customHeight="1" x14ac:dyDescent="0.2">
      <c r="D863" s="132"/>
      <c r="J863" s="133"/>
      <c r="K863" s="134"/>
    </row>
    <row r="864" spans="4:11" ht="15.75" customHeight="1" x14ac:dyDescent="0.2">
      <c r="D864" s="132"/>
      <c r="J864" s="133"/>
      <c r="K864" s="134"/>
    </row>
    <row r="865" spans="4:11" ht="15.75" customHeight="1" x14ac:dyDescent="0.2">
      <c r="D865" s="132"/>
      <c r="J865" s="133"/>
      <c r="K865" s="134"/>
    </row>
    <row r="866" spans="4:11" ht="15.75" customHeight="1" x14ac:dyDescent="0.2">
      <c r="D866" s="132"/>
      <c r="J866" s="133"/>
      <c r="K866" s="134"/>
    </row>
    <row r="867" spans="4:11" ht="15.75" customHeight="1" x14ac:dyDescent="0.2">
      <c r="D867" s="132"/>
      <c r="J867" s="133"/>
      <c r="K867" s="134"/>
    </row>
    <row r="868" spans="4:11" ht="15.75" customHeight="1" x14ac:dyDescent="0.2">
      <c r="D868" s="132"/>
      <c r="J868" s="133"/>
      <c r="K868" s="134"/>
    </row>
    <row r="869" spans="4:11" ht="15.75" customHeight="1" x14ac:dyDescent="0.2">
      <c r="D869" s="132"/>
      <c r="J869" s="133"/>
      <c r="K869" s="134"/>
    </row>
    <row r="870" spans="4:11" ht="15.75" customHeight="1" x14ac:dyDescent="0.2">
      <c r="D870" s="132"/>
      <c r="J870" s="133"/>
      <c r="K870" s="134"/>
    </row>
    <row r="871" spans="4:11" ht="15.75" customHeight="1" x14ac:dyDescent="0.2">
      <c r="D871" s="132"/>
      <c r="J871" s="133"/>
      <c r="K871" s="134"/>
    </row>
    <row r="872" spans="4:11" ht="15.75" customHeight="1" x14ac:dyDescent="0.2">
      <c r="D872" s="132"/>
      <c r="J872" s="133"/>
      <c r="K872" s="134"/>
    </row>
    <row r="873" spans="4:11" ht="15.75" customHeight="1" x14ac:dyDescent="0.2">
      <c r="D873" s="132"/>
      <c r="J873" s="133"/>
      <c r="K873" s="134"/>
    </row>
    <row r="874" spans="4:11" ht="15.75" customHeight="1" x14ac:dyDescent="0.2">
      <c r="D874" s="132"/>
      <c r="J874" s="133"/>
      <c r="K874" s="134"/>
    </row>
    <row r="875" spans="4:11" ht="15.75" customHeight="1" x14ac:dyDescent="0.2">
      <c r="D875" s="132"/>
      <c r="J875" s="133"/>
      <c r="K875" s="134"/>
    </row>
    <row r="876" spans="4:11" ht="15.75" customHeight="1" x14ac:dyDescent="0.2">
      <c r="D876" s="132"/>
      <c r="J876" s="133"/>
      <c r="K876" s="134"/>
    </row>
    <row r="877" spans="4:11" ht="15.75" customHeight="1" x14ac:dyDescent="0.2">
      <c r="D877" s="132"/>
      <c r="J877" s="133"/>
      <c r="K877" s="134"/>
    </row>
    <row r="878" spans="4:11" ht="15.75" customHeight="1" x14ac:dyDescent="0.2">
      <c r="D878" s="132"/>
      <c r="J878" s="133"/>
      <c r="K878" s="134"/>
    </row>
    <row r="879" spans="4:11" ht="15.75" customHeight="1" x14ac:dyDescent="0.2">
      <c r="D879" s="132"/>
      <c r="J879" s="133"/>
      <c r="K879" s="134"/>
    </row>
    <row r="880" spans="4:11" ht="15.75" customHeight="1" x14ac:dyDescent="0.2">
      <c r="D880" s="132"/>
      <c r="J880" s="133"/>
      <c r="K880" s="134"/>
    </row>
    <row r="881" spans="4:11" ht="15.75" customHeight="1" x14ac:dyDescent="0.2">
      <c r="D881" s="132"/>
      <c r="J881" s="133"/>
      <c r="K881" s="134"/>
    </row>
    <row r="882" spans="4:11" ht="15.75" customHeight="1" x14ac:dyDescent="0.2">
      <c r="D882" s="132"/>
      <c r="J882" s="133"/>
      <c r="K882" s="134"/>
    </row>
    <row r="883" spans="4:11" ht="15.75" customHeight="1" x14ac:dyDescent="0.2">
      <c r="D883" s="132"/>
      <c r="J883" s="133"/>
      <c r="K883" s="134"/>
    </row>
    <row r="884" spans="4:11" ht="15.75" customHeight="1" x14ac:dyDescent="0.2">
      <c r="D884" s="132"/>
      <c r="J884" s="133"/>
      <c r="K884" s="134"/>
    </row>
    <row r="885" spans="4:11" ht="15.75" customHeight="1" x14ac:dyDescent="0.2">
      <c r="D885" s="132"/>
      <c r="J885" s="133"/>
      <c r="K885" s="134"/>
    </row>
    <row r="886" spans="4:11" ht="15.75" customHeight="1" x14ac:dyDescent="0.2">
      <c r="D886" s="132"/>
      <c r="J886" s="133"/>
      <c r="K886" s="134"/>
    </row>
    <row r="887" spans="4:11" ht="15.75" customHeight="1" x14ac:dyDescent="0.2">
      <c r="D887" s="132"/>
      <c r="J887" s="133"/>
      <c r="K887" s="134"/>
    </row>
    <row r="888" spans="4:11" ht="15.75" customHeight="1" x14ac:dyDescent="0.2">
      <c r="D888" s="132"/>
      <c r="J888" s="133"/>
      <c r="K888" s="134"/>
    </row>
    <row r="889" spans="4:11" ht="15.75" customHeight="1" x14ac:dyDescent="0.2">
      <c r="D889" s="132"/>
      <c r="J889" s="133"/>
      <c r="K889" s="134"/>
    </row>
    <row r="890" spans="4:11" ht="15.75" customHeight="1" x14ac:dyDescent="0.2">
      <c r="D890" s="132"/>
      <c r="J890" s="133"/>
      <c r="K890" s="134"/>
    </row>
    <row r="891" spans="4:11" ht="15.75" customHeight="1" x14ac:dyDescent="0.2">
      <c r="D891" s="132"/>
      <c r="J891" s="133"/>
      <c r="K891" s="134"/>
    </row>
    <row r="892" spans="4:11" ht="15.75" customHeight="1" x14ac:dyDescent="0.2">
      <c r="D892" s="132"/>
      <c r="J892" s="133"/>
      <c r="K892" s="134"/>
    </row>
    <row r="893" spans="4:11" ht="15.75" customHeight="1" x14ac:dyDescent="0.2">
      <c r="D893" s="132"/>
      <c r="J893" s="133"/>
      <c r="K893" s="134"/>
    </row>
    <row r="894" spans="4:11" ht="15.75" customHeight="1" x14ac:dyDescent="0.2">
      <c r="D894" s="132"/>
      <c r="J894" s="133"/>
      <c r="K894" s="134"/>
    </row>
    <row r="895" spans="4:11" ht="15.75" customHeight="1" x14ac:dyDescent="0.2">
      <c r="D895" s="132"/>
      <c r="J895" s="133"/>
      <c r="K895" s="134"/>
    </row>
    <row r="896" spans="4:11" ht="15.75" customHeight="1" x14ac:dyDescent="0.2">
      <c r="D896" s="132"/>
      <c r="J896" s="133"/>
      <c r="K896" s="134"/>
    </row>
    <row r="897" spans="4:11" ht="15.75" customHeight="1" x14ac:dyDescent="0.2">
      <c r="D897" s="132"/>
      <c r="J897" s="133"/>
      <c r="K897" s="134"/>
    </row>
    <row r="898" spans="4:11" ht="15.75" customHeight="1" x14ac:dyDescent="0.2">
      <c r="D898" s="132"/>
      <c r="J898" s="133"/>
      <c r="K898" s="134"/>
    </row>
    <row r="899" spans="4:11" ht="15.75" customHeight="1" x14ac:dyDescent="0.2">
      <c r="D899" s="132"/>
      <c r="J899" s="133"/>
      <c r="K899" s="134"/>
    </row>
    <row r="900" spans="4:11" ht="15.75" customHeight="1" x14ac:dyDescent="0.2">
      <c r="D900" s="132"/>
      <c r="J900" s="133"/>
      <c r="K900" s="134"/>
    </row>
    <row r="901" spans="4:11" ht="15.75" customHeight="1" x14ac:dyDescent="0.2">
      <c r="D901" s="132"/>
      <c r="J901" s="133"/>
      <c r="K901" s="134"/>
    </row>
    <row r="902" spans="4:11" ht="15.75" customHeight="1" x14ac:dyDescent="0.2">
      <c r="D902" s="132"/>
      <c r="J902" s="133"/>
      <c r="K902" s="134"/>
    </row>
    <row r="903" spans="4:11" ht="15.75" customHeight="1" x14ac:dyDescent="0.2">
      <c r="D903" s="132"/>
      <c r="J903" s="133"/>
      <c r="K903" s="134"/>
    </row>
    <row r="904" spans="4:11" ht="15.75" customHeight="1" x14ac:dyDescent="0.2">
      <c r="D904" s="132"/>
      <c r="J904" s="133"/>
      <c r="K904" s="134"/>
    </row>
    <row r="905" spans="4:11" ht="15.75" customHeight="1" x14ac:dyDescent="0.2">
      <c r="D905" s="132"/>
      <c r="J905" s="133"/>
      <c r="K905" s="134"/>
    </row>
    <row r="906" spans="4:11" ht="15.75" customHeight="1" x14ac:dyDescent="0.2">
      <c r="D906" s="132"/>
      <c r="J906" s="133"/>
      <c r="K906" s="134"/>
    </row>
    <row r="907" spans="4:11" ht="15.75" customHeight="1" x14ac:dyDescent="0.2">
      <c r="D907" s="132"/>
      <c r="J907" s="133"/>
      <c r="K907" s="134"/>
    </row>
    <row r="908" spans="4:11" ht="15.75" customHeight="1" x14ac:dyDescent="0.2">
      <c r="D908" s="132"/>
      <c r="J908" s="133"/>
      <c r="K908" s="134"/>
    </row>
    <row r="909" spans="4:11" ht="15.75" customHeight="1" x14ac:dyDescent="0.2">
      <c r="D909" s="132"/>
      <c r="J909" s="133"/>
      <c r="K909" s="134"/>
    </row>
    <row r="910" spans="4:11" ht="15.75" customHeight="1" x14ac:dyDescent="0.2">
      <c r="D910" s="132"/>
      <c r="J910" s="133"/>
      <c r="K910" s="134"/>
    </row>
    <row r="911" spans="4:11" ht="15.75" customHeight="1" x14ac:dyDescent="0.2">
      <c r="D911" s="132"/>
      <c r="J911" s="133"/>
      <c r="K911" s="134"/>
    </row>
    <row r="912" spans="4:11" ht="15.75" customHeight="1" x14ac:dyDescent="0.2">
      <c r="D912" s="132"/>
      <c r="J912" s="133"/>
      <c r="K912" s="134"/>
    </row>
    <row r="913" spans="4:11" ht="15.75" customHeight="1" x14ac:dyDescent="0.2">
      <c r="D913" s="132"/>
      <c r="J913" s="133"/>
      <c r="K913" s="134"/>
    </row>
    <row r="914" spans="4:11" ht="15.75" customHeight="1" x14ac:dyDescent="0.2">
      <c r="D914" s="132"/>
      <c r="J914" s="133"/>
      <c r="K914" s="134"/>
    </row>
    <row r="915" spans="4:11" ht="15.75" customHeight="1" x14ac:dyDescent="0.2">
      <c r="D915" s="132"/>
      <c r="J915" s="133"/>
      <c r="K915" s="134"/>
    </row>
    <row r="916" spans="4:11" ht="15.75" customHeight="1" x14ac:dyDescent="0.2">
      <c r="D916" s="132"/>
      <c r="J916" s="133"/>
      <c r="K916" s="134"/>
    </row>
    <row r="917" spans="4:11" ht="15.75" customHeight="1" x14ac:dyDescent="0.2">
      <c r="D917" s="132"/>
      <c r="J917" s="133"/>
      <c r="K917" s="134"/>
    </row>
    <row r="918" spans="4:11" ht="15.75" customHeight="1" x14ac:dyDescent="0.2">
      <c r="D918" s="132"/>
      <c r="J918" s="133"/>
      <c r="K918" s="134"/>
    </row>
    <row r="919" spans="4:11" ht="15.75" customHeight="1" x14ac:dyDescent="0.2">
      <c r="D919" s="132"/>
      <c r="J919" s="133"/>
      <c r="K919" s="134"/>
    </row>
    <row r="920" spans="4:11" ht="15.75" customHeight="1" x14ac:dyDescent="0.2">
      <c r="D920" s="132"/>
      <c r="J920" s="133"/>
      <c r="K920" s="134"/>
    </row>
    <row r="921" spans="4:11" ht="15.75" customHeight="1" x14ac:dyDescent="0.2">
      <c r="D921" s="132"/>
      <c r="J921" s="133"/>
      <c r="K921" s="134"/>
    </row>
    <row r="922" spans="4:11" ht="15.75" customHeight="1" x14ac:dyDescent="0.2">
      <c r="D922" s="132"/>
      <c r="J922" s="133"/>
      <c r="K922" s="134"/>
    </row>
    <row r="923" spans="4:11" ht="15.75" customHeight="1" x14ac:dyDescent="0.2">
      <c r="D923" s="132"/>
      <c r="J923" s="133"/>
      <c r="K923" s="134"/>
    </row>
    <row r="924" spans="4:11" ht="15.75" customHeight="1" x14ac:dyDescent="0.2">
      <c r="D924" s="132"/>
      <c r="J924" s="133"/>
      <c r="K924" s="134"/>
    </row>
    <row r="925" spans="4:11" ht="15.75" customHeight="1" x14ac:dyDescent="0.2">
      <c r="D925" s="132"/>
      <c r="J925" s="133"/>
      <c r="K925" s="134"/>
    </row>
    <row r="926" spans="4:11" ht="15.75" customHeight="1" x14ac:dyDescent="0.2">
      <c r="D926" s="132"/>
      <c r="J926" s="133"/>
      <c r="K926" s="134"/>
    </row>
    <row r="927" spans="4:11" ht="15.75" customHeight="1" x14ac:dyDescent="0.2">
      <c r="D927" s="132"/>
      <c r="J927" s="133"/>
      <c r="K927" s="134"/>
    </row>
    <row r="928" spans="4:11" ht="15.75" customHeight="1" x14ac:dyDescent="0.2">
      <c r="D928" s="132"/>
      <c r="J928" s="133"/>
      <c r="K928" s="134"/>
    </row>
    <row r="929" spans="4:11" ht="15.75" customHeight="1" x14ac:dyDescent="0.2">
      <c r="D929" s="132"/>
      <c r="J929" s="133"/>
      <c r="K929" s="134"/>
    </row>
    <row r="930" spans="4:11" ht="15.75" customHeight="1" x14ac:dyDescent="0.2">
      <c r="D930" s="132"/>
      <c r="J930" s="133"/>
      <c r="K930" s="134"/>
    </row>
    <row r="931" spans="4:11" ht="15.75" customHeight="1" x14ac:dyDescent="0.2">
      <c r="D931" s="132"/>
      <c r="J931" s="133"/>
      <c r="K931" s="134"/>
    </row>
    <row r="932" spans="4:11" ht="15.75" customHeight="1" x14ac:dyDescent="0.2">
      <c r="D932" s="132"/>
      <c r="J932" s="133"/>
      <c r="K932" s="134"/>
    </row>
    <row r="933" spans="4:11" ht="15.75" customHeight="1" x14ac:dyDescent="0.2">
      <c r="D933" s="132"/>
      <c r="J933" s="133"/>
      <c r="K933" s="134"/>
    </row>
    <row r="934" spans="4:11" ht="15.75" customHeight="1" x14ac:dyDescent="0.2">
      <c r="D934" s="132"/>
      <c r="J934" s="133"/>
      <c r="K934" s="134"/>
    </row>
    <row r="935" spans="4:11" ht="15.75" customHeight="1" x14ac:dyDescent="0.2">
      <c r="D935" s="132"/>
      <c r="J935" s="133"/>
      <c r="K935" s="134"/>
    </row>
    <row r="936" spans="4:11" ht="15.75" customHeight="1" x14ac:dyDescent="0.2">
      <c r="D936" s="132"/>
      <c r="J936" s="133"/>
      <c r="K936" s="134"/>
    </row>
    <row r="937" spans="4:11" ht="15.75" customHeight="1" x14ac:dyDescent="0.2">
      <c r="D937" s="132"/>
      <c r="J937" s="133"/>
      <c r="K937" s="134"/>
    </row>
    <row r="938" spans="4:11" ht="15.75" customHeight="1" x14ac:dyDescent="0.2">
      <c r="D938" s="132"/>
      <c r="J938" s="133"/>
      <c r="K938" s="134"/>
    </row>
    <row r="939" spans="4:11" ht="15.75" customHeight="1" x14ac:dyDescent="0.2">
      <c r="D939" s="132"/>
      <c r="J939" s="133"/>
      <c r="K939" s="134"/>
    </row>
    <row r="940" spans="4:11" ht="15.75" customHeight="1" x14ac:dyDescent="0.2">
      <c r="D940" s="132"/>
      <c r="J940" s="133"/>
      <c r="K940" s="134"/>
    </row>
    <row r="941" spans="4:11" ht="15.75" customHeight="1" x14ac:dyDescent="0.2">
      <c r="D941" s="132"/>
      <c r="J941" s="133"/>
      <c r="K941" s="134"/>
    </row>
    <row r="942" spans="4:11" ht="15.75" customHeight="1" x14ac:dyDescent="0.2">
      <c r="D942" s="132"/>
      <c r="J942" s="133"/>
      <c r="K942" s="134"/>
    </row>
    <row r="943" spans="4:11" ht="15.75" customHeight="1" x14ac:dyDescent="0.2">
      <c r="D943" s="132"/>
      <c r="J943" s="133"/>
      <c r="K943" s="134"/>
    </row>
    <row r="944" spans="4:11" ht="15.75" customHeight="1" x14ac:dyDescent="0.2">
      <c r="D944" s="132"/>
      <c r="J944" s="133"/>
      <c r="K944" s="134"/>
    </row>
    <row r="945" spans="4:11" ht="15.75" customHeight="1" x14ac:dyDescent="0.2">
      <c r="D945" s="132"/>
      <c r="J945" s="133"/>
      <c r="K945" s="134"/>
    </row>
    <row r="946" spans="4:11" ht="15.75" customHeight="1" x14ac:dyDescent="0.2">
      <c r="D946" s="132"/>
      <c r="J946" s="133"/>
      <c r="K946" s="134"/>
    </row>
    <row r="947" spans="4:11" ht="15.75" customHeight="1" x14ac:dyDescent="0.2">
      <c r="D947" s="132"/>
      <c r="J947" s="133"/>
      <c r="K947" s="134"/>
    </row>
    <row r="948" spans="4:11" ht="15.75" customHeight="1" x14ac:dyDescent="0.2">
      <c r="D948" s="132"/>
      <c r="J948" s="133"/>
      <c r="K948" s="134"/>
    </row>
    <row r="949" spans="4:11" ht="15.75" customHeight="1" x14ac:dyDescent="0.2">
      <c r="D949" s="132"/>
      <c r="J949" s="133"/>
      <c r="K949" s="134"/>
    </row>
    <row r="950" spans="4:11" ht="15.75" customHeight="1" x14ac:dyDescent="0.2">
      <c r="D950" s="132"/>
      <c r="J950" s="133"/>
      <c r="K950" s="134"/>
    </row>
    <row r="951" spans="4:11" ht="15.75" customHeight="1" x14ac:dyDescent="0.2">
      <c r="D951" s="132"/>
      <c r="J951" s="133"/>
      <c r="K951" s="134"/>
    </row>
    <row r="952" spans="4:11" ht="15.75" customHeight="1" x14ac:dyDescent="0.2">
      <c r="D952" s="132"/>
      <c r="J952" s="133"/>
      <c r="K952" s="134"/>
    </row>
    <row r="953" spans="4:11" ht="15.75" customHeight="1" x14ac:dyDescent="0.2">
      <c r="D953" s="132"/>
      <c r="J953" s="133"/>
      <c r="K953" s="134"/>
    </row>
    <row r="954" spans="4:11" ht="15.75" customHeight="1" x14ac:dyDescent="0.2">
      <c r="D954" s="132"/>
      <c r="J954" s="133"/>
      <c r="K954" s="134"/>
    </row>
    <row r="955" spans="4:11" ht="15.75" customHeight="1" x14ac:dyDescent="0.2">
      <c r="D955" s="132"/>
      <c r="J955" s="133"/>
      <c r="K955" s="134"/>
    </row>
    <row r="956" spans="4:11" ht="15.75" customHeight="1" x14ac:dyDescent="0.2">
      <c r="D956" s="132"/>
      <c r="J956" s="133"/>
      <c r="K956" s="134"/>
    </row>
    <row r="957" spans="4:11" ht="15.75" customHeight="1" x14ac:dyDescent="0.2">
      <c r="D957" s="132"/>
      <c r="J957" s="133"/>
      <c r="K957" s="134"/>
    </row>
    <row r="958" spans="4:11" ht="15.75" customHeight="1" x14ac:dyDescent="0.2">
      <c r="D958" s="132"/>
      <c r="J958" s="133"/>
      <c r="K958" s="134"/>
    </row>
    <row r="959" spans="4:11" ht="15.75" customHeight="1" x14ac:dyDescent="0.2">
      <c r="D959" s="132"/>
      <c r="J959" s="133"/>
      <c r="K959" s="134"/>
    </row>
    <row r="960" spans="4:11" ht="15.75" customHeight="1" x14ac:dyDescent="0.2">
      <c r="D960" s="132"/>
      <c r="J960" s="133"/>
      <c r="K960" s="134"/>
    </row>
    <row r="961" spans="4:11" ht="15.75" customHeight="1" x14ac:dyDescent="0.2">
      <c r="D961" s="132"/>
      <c r="J961" s="133"/>
      <c r="K961" s="134"/>
    </row>
    <row r="962" spans="4:11" ht="15.75" customHeight="1" x14ac:dyDescent="0.2">
      <c r="D962" s="132"/>
      <c r="J962" s="133"/>
      <c r="K962" s="134"/>
    </row>
    <row r="963" spans="4:11" ht="15.75" customHeight="1" x14ac:dyDescent="0.2">
      <c r="D963" s="132"/>
      <c r="J963" s="133"/>
      <c r="K963" s="134"/>
    </row>
    <row r="964" spans="4:11" ht="15.75" customHeight="1" x14ac:dyDescent="0.2">
      <c r="D964" s="132"/>
      <c r="J964" s="133"/>
      <c r="K964" s="134"/>
    </row>
    <row r="965" spans="4:11" ht="15.75" customHeight="1" x14ac:dyDescent="0.2">
      <c r="D965" s="132"/>
      <c r="J965" s="133"/>
      <c r="K965" s="134"/>
    </row>
    <row r="966" spans="4:11" ht="15.75" customHeight="1" x14ac:dyDescent="0.2">
      <c r="D966" s="132"/>
      <c r="J966" s="133"/>
      <c r="K966" s="134"/>
    </row>
    <row r="967" spans="4:11" ht="15.75" customHeight="1" x14ac:dyDescent="0.2">
      <c r="D967" s="132"/>
      <c r="J967" s="133"/>
      <c r="K967" s="134"/>
    </row>
    <row r="968" spans="4:11" ht="15.75" customHeight="1" x14ac:dyDescent="0.2">
      <c r="D968" s="132"/>
      <c r="J968" s="133"/>
      <c r="K968" s="134"/>
    </row>
    <row r="969" spans="4:11" ht="15.75" customHeight="1" x14ac:dyDescent="0.2">
      <c r="D969" s="132"/>
      <c r="J969" s="133"/>
      <c r="K969" s="134"/>
    </row>
    <row r="970" spans="4:11" ht="15.75" customHeight="1" x14ac:dyDescent="0.2">
      <c r="D970" s="132"/>
      <c r="J970" s="133"/>
      <c r="K970" s="134"/>
    </row>
    <row r="971" spans="4:11" ht="15.75" customHeight="1" x14ac:dyDescent="0.2">
      <c r="D971" s="132"/>
      <c r="J971" s="133"/>
      <c r="K971" s="134"/>
    </row>
    <row r="972" spans="4:11" ht="15.75" customHeight="1" x14ac:dyDescent="0.2">
      <c r="D972" s="132"/>
      <c r="J972" s="133"/>
      <c r="K972" s="134"/>
    </row>
    <row r="973" spans="4:11" ht="15.75" customHeight="1" x14ac:dyDescent="0.2">
      <c r="D973" s="132"/>
      <c r="J973" s="133"/>
      <c r="K973" s="134"/>
    </row>
    <row r="974" spans="4:11" ht="15.75" customHeight="1" x14ac:dyDescent="0.2">
      <c r="D974" s="132"/>
      <c r="J974" s="133"/>
      <c r="K974" s="134"/>
    </row>
    <row r="975" spans="4:11" ht="15.75" customHeight="1" x14ac:dyDescent="0.2">
      <c r="D975" s="132"/>
      <c r="J975" s="133"/>
      <c r="K975" s="134"/>
    </row>
    <row r="976" spans="4:11" ht="15.75" customHeight="1" x14ac:dyDescent="0.2">
      <c r="D976" s="132"/>
      <c r="J976" s="133"/>
      <c r="K976" s="134"/>
    </row>
  </sheetData>
  <mergeCells count="67">
    <mergeCell ref="A2:B2"/>
    <mergeCell ref="C2:G2"/>
    <mergeCell ref="H2:K2"/>
    <mergeCell ref="L2:Q2"/>
    <mergeCell ref="A1:R1"/>
    <mergeCell ref="I55:I77"/>
    <mergeCell ref="G55:G77"/>
    <mergeCell ref="F55:F77"/>
    <mergeCell ref="C4:C9"/>
    <mergeCell ref="D4:D9"/>
    <mergeCell ref="D10:D14"/>
    <mergeCell ref="C18:C31"/>
    <mergeCell ref="H55:H77"/>
    <mergeCell ref="H18:H31"/>
    <mergeCell ref="F15:F17"/>
    <mergeCell ref="G10:G14"/>
    <mergeCell ref="F10:F14"/>
    <mergeCell ref="E10:E14"/>
    <mergeCell ref="C10:C14"/>
    <mergeCell ref="D15:D17"/>
    <mergeCell ref="C15:C17"/>
    <mergeCell ref="E15:E17"/>
    <mergeCell ref="J55:J77"/>
    <mergeCell ref="K55:K77"/>
    <mergeCell ref="C55:C77"/>
    <mergeCell ref="D55:D77"/>
    <mergeCell ref="E55:E77"/>
    <mergeCell ref="K18:K31"/>
    <mergeCell ref="C33:C54"/>
    <mergeCell ref="D33:D54"/>
    <mergeCell ref="E33:E54"/>
    <mergeCell ref="F33:F54"/>
    <mergeCell ref="G33:G54"/>
    <mergeCell ref="H33:H54"/>
    <mergeCell ref="I33:I54"/>
    <mergeCell ref="J33:J54"/>
    <mergeCell ref="G15:G17"/>
    <mergeCell ref="I18:I31"/>
    <mergeCell ref="J18:J31"/>
    <mergeCell ref="K33:K54"/>
    <mergeCell ref="D18:D31"/>
    <mergeCell ref="E18:E31"/>
    <mergeCell ref="F18:F31"/>
    <mergeCell ref="G18:G31"/>
    <mergeCell ref="K15:K17"/>
    <mergeCell ref="I15:I17"/>
    <mergeCell ref="F4:F9"/>
    <mergeCell ref="E4:E9"/>
    <mergeCell ref="J4:J7"/>
    <mergeCell ref="G4:G9"/>
    <mergeCell ref="J8:J9"/>
    <mergeCell ref="I8:I9"/>
    <mergeCell ref="H8:H9"/>
    <mergeCell ref="H10:H11"/>
    <mergeCell ref="I10:I11"/>
    <mergeCell ref="K4:K7"/>
    <mergeCell ref="I4:I7"/>
    <mergeCell ref="H4:H7"/>
    <mergeCell ref="K8:K9"/>
    <mergeCell ref="J10:J11"/>
    <mergeCell ref="K10:K11"/>
    <mergeCell ref="H12:H14"/>
    <mergeCell ref="J12:J14"/>
    <mergeCell ref="K12:K14"/>
    <mergeCell ref="I12:I14"/>
    <mergeCell ref="J15:J17"/>
    <mergeCell ref="H15:H17"/>
  </mergeCells>
  <pageMargins left="0.7" right="0.7" top="0.75" bottom="0.75" header="0" footer="0"/>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sheetPr>
  <dimension ref="A1:D1000"/>
  <sheetViews>
    <sheetView workbookViewId="0"/>
  </sheetViews>
  <sheetFormatPr baseColWidth="10" defaultColWidth="12.625" defaultRowHeight="15" customHeight="1" x14ac:dyDescent="0.2"/>
  <cols>
    <col min="1" max="1" width="12.625" customWidth="1"/>
    <col min="2" max="2" width="155.125" customWidth="1"/>
    <col min="3" max="6" width="12.625" customWidth="1"/>
  </cols>
  <sheetData>
    <row r="1" spans="1:4" x14ac:dyDescent="0.25">
      <c r="A1" s="24" t="s">
        <v>1160</v>
      </c>
      <c r="B1" s="25" t="s">
        <v>3</v>
      </c>
      <c r="C1" s="26">
        <v>2021</v>
      </c>
      <c r="D1" s="26" t="s">
        <v>1024</v>
      </c>
    </row>
    <row r="2" spans="1:4" ht="15" customHeight="1" x14ac:dyDescent="0.2">
      <c r="A2" s="165" t="s">
        <v>45</v>
      </c>
      <c r="B2" s="27" t="s">
        <v>1173</v>
      </c>
      <c r="C2" s="28">
        <v>0</v>
      </c>
      <c r="D2" s="29"/>
    </row>
    <row r="3" spans="1:4" ht="15" customHeight="1" x14ac:dyDescent="0.2">
      <c r="A3" s="163"/>
      <c r="B3" s="27" t="s">
        <v>230</v>
      </c>
      <c r="C3" s="28">
        <v>2</v>
      </c>
      <c r="D3" s="30" t="s">
        <v>1181</v>
      </c>
    </row>
    <row r="4" spans="1:4" ht="15" customHeight="1" x14ac:dyDescent="0.2">
      <c r="A4" s="163"/>
      <c r="B4" s="27" t="s">
        <v>249</v>
      </c>
      <c r="C4" s="28" t="s">
        <v>1030</v>
      </c>
      <c r="D4" s="30" t="s">
        <v>1181</v>
      </c>
    </row>
    <row r="5" spans="1:4" ht="15" customHeight="1" x14ac:dyDescent="0.2">
      <c r="A5" s="163"/>
      <c r="B5" s="27" t="s">
        <v>47</v>
      </c>
      <c r="C5" s="28">
        <v>0</v>
      </c>
      <c r="D5" s="29"/>
    </row>
    <row r="6" spans="1:4" ht="15" customHeight="1" x14ac:dyDescent="0.2">
      <c r="A6" s="163"/>
      <c r="B6" s="27" t="s">
        <v>70</v>
      </c>
      <c r="C6" s="28">
        <v>2</v>
      </c>
      <c r="D6" s="30" t="s">
        <v>1181</v>
      </c>
    </row>
    <row r="7" spans="1:4" ht="15" customHeight="1" x14ac:dyDescent="0.2">
      <c r="A7" s="163"/>
      <c r="B7" s="27" t="s">
        <v>111</v>
      </c>
      <c r="C7" s="28">
        <v>1</v>
      </c>
      <c r="D7" s="30" t="s">
        <v>1181</v>
      </c>
    </row>
    <row r="8" spans="1:4" ht="15" customHeight="1" x14ac:dyDescent="0.2">
      <c r="A8" s="163"/>
      <c r="B8" s="27" t="s">
        <v>149</v>
      </c>
      <c r="C8" s="28">
        <v>1</v>
      </c>
      <c r="D8" s="30" t="s">
        <v>1181</v>
      </c>
    </row>
    <row r="9" spans="1:4" ht="15" customHeight="1" x14ac:dyDescent="0.2">
      <c r="A9" s="163"/>
      <c r="B9" s="27" t="s">
        <v>189</v>
      </c>
      <c r="C9" s="28">
        <v>1</v>
      </c>
      <c r="D9" s="30" t="s">
        <v>1181</v>
      </c>
    </row>
    <row r="10" spans="1:4" ht="15" customHeight="1" x14ac:dyDescent="0.2">
      <c r="A10" s="163"/>
      <c r="B10" s="27" t="s">
        <v>258</v>
      </c>
      <c r="C10" s="28">
        <v>1</v>
      </c>
      <c r="D10" s="30" t="s">
        <v>1181</v>
      </c>
    </row>
    <row r="11" spans="1:4" ht="15" customHeight="1" x14ac:dyDescent="0.2">
      <c r="A11" s="163"/>
      <c r="B11" s="27" t="s">
        <v>285</v>
      </c>
      <c r="C11" s="28">
        <v>1</v>
      </c>
      <c r="D11" s="30" t="s">
        <v>1181</v>
      </c>
    </row>
    <row r="12" spans="1:4" ht="15" customHeight="1" x14ac:dyDescent="0.2">
      <c r="A12" s="163"/>
      <c r="B12" s="27" t="s">
        <v>301</v>
      </c>
      <c r="C12" s="28" t="s">
        <v>1030</v>
      </c>
      <c r="D12" s="30" t="s">
        <v>1181</v>
      </c>
    </row>
    <row r="13" spans="1:4" ht="15" customHeight="1" x14ac:dyDescent="0.2">
      <c r="A13" s="163"/>
      <c r="B13" s="27" t="s">
        <v>316</v>
      </c>
      <c r="C13" s="28" t="s">
        <v>1030</v>
      </c>
      <c r="D13" s="30" t="s">
        <v>1181</v>
      </c>
    </row>
    <row r="14" spans="1:4" ht="15" customHeight="1" x14ac:dyDescent="0.2">
      <c r="A14" s="163"/>
      <c r="B14" s="27" t="s">
        <v>329</v>
      </c>
      <c r="C14" s="28">
        <v>1</v>
      </c>
      <c r="D14" s="30" t="s">
        <v>1181</v>
      </c>
    </row>
    <row r="15" spans="1:4" ht="15" customHeight="1" x14ac:dyDescent="0.2">
      <c r="A15" s="163"/>
      <c r="B15" s="27" t="s">
        <v>344</v>
      </c>
      <c r="C15" s="28">
        <v>1</v>
      </c>
      <c r="D15" s="30" t="s">
        <v>1181</v>
      </c>
    </row>
    <row r="16" spans="1:4" ht="15" customHeight="1" x14ac:dyDescent="0.2">
      <c r="A16" s="164"/>
      <c r="B16" s="27" t="s">
        <v>353</v>
      </c>
      <c r="C16" s="28">
        <v>1</v>
      </c>
      <c r="D16" s="30" t="s">
        <v>1181</v>
      </c>
    </row>
    <row r="17" spans="1:4" ht="15" customHeight="1" x14ac:dyDescent="0.2">
      <c r="A17" s="162" t="s">
        <v>414</v>
      </c>
      <c r="B17" s="31" t="s">
        <v>1173</v>
      </c>
      <c r="C17" s="32">
        <v>0</v>
      </c>
      <c r="D17" s="33"/>
    </row>
    <row r="18" spans="1:4" ht="15" customHeight="1" x14ac:dyDescent="0.2">
      <c r="A18" s="163"/>
      <c r="B18" s="31" t="s">
        <v>845</v>
      </c>
      <c r="C18" s="32">
        <v>0</v>
      </c>
      <c r="D18" s="33"/>
    </row>
    <row r="19" spans="1:4" ht="15" customHeight="1" x14ac:dyDescent="0.2">
      <c r="A19" s="163"/>
      <c r="B19" s="31" t="s">
        <v>846</v>
      </c>
      <c r="C19" s="32" t="s">
        <v>1030</v>
      </c>
      <c r="D19" s="33" t="s">
        <v>1181</v>
      </c>
    </row>
    <row r="20" spans="1:4" ht="15" customHeight="1" x14ac:dyDescent="0.2">
      <c r="A20" s="163"/>
      <c r="B20" s="31" t="s">
        <v>416</v>
      </c>
      <c r="C20" s="32">
        <v>1</v>
      </c>
      <c r="D20" s="33" t="s">
        <v>1181</v>
      </c>
    </row>
    <row r="21" spans="1:4" ht="15" customHeight="1" x14ac:dyDescent="0.2">
      <c r="A21" s="163"/>
      <c r="B21" s="31" t="s">
        <v>455</v>
      </c>
      <c r="C21" s="32">
        <v>1</v>
      </c>
      <c r="D21" s="33" t="s">
        <v>1181</v>
      </c>
    </row>
    <row r="22" spans="1:4" ht="15" customHeight="1" x14ac:dyDescent="0.2">
      <c r="A22" s="163"/>
      <c r="B22" s="31" t="s">
        <v>526</v>
      </c>
      <c r="C22" s="32" t="s">
        <v>1030</v>
      </c>
      <c r="D22" s="33" t="s">
        <v>1181</v>
      </c>
    </row>
    <row r="23" spans="1:4" ht="15" customHeight="1" x14ac:dyDescent="0.2">
      <c r="A23" s="163"/>
      <c r="B23" s="31" t="s">
        <v>545</v>
      </c>
      <c r="C23" s="32"/>
      <c r="D23" s="33"/>
    </row>
    <row r="24" spans="1:4" ht="15" customHeight="1" x14ac:dyDescent="0.2">
      <c r="A24" s="163"/>
      <c r="B24" s="31" t="s">
        <v>587</v>
      </c>
      <c r="C24" s="32" t="s">
        <v>1030</v>
      </c>
      <c r="D24" s="33" t="s">
        <v>1181</v>
      </c>
    </row>
    <row r="25" spans="1:4" ht="15" customHeight="1" x14ac:dyDescent="0.2">
      <c r="A25" s="163"/>
      <c r="B25" s="31" t="s">
        <v>597</v>
      </c>
      <c r="C25" s="32"/>
      <c r="D25" s="33"/>
    </row>
    <row r="26" spans="1:4" ht="15" customHeight="1" x14ac:dyDescent="0.2">
      <c r="A26" s="163"/>
      <c r="B26" s="31" t="s">
        <v>610</v>
      </c>
      <c r="C26" s="32" t="s">
        <v>1030</v>
      </c>
      <c r="D26" s="33" t="s">
        <v>1181</v>
      </c>
    </row>
    <row r="27" spans="1:4" ht="15" customHeight="1" x14ac:dyDescent="0.2">
      <c r="A27" s="163"/>
      <c r="B27" s="31" t="s">
        <v>618</v>
      </c>
      <c r="C27" s="32"/>
      <c r="D27" s="33"/>
    </row>
    <row r="28" spans="1:4" ht="15" customHeight="1" x14ac:dyDescent="0.2">
      <c r="A28" s="163"/>
      <c r="B28" s="31" t="s">
        <v>628</v>
      </c>
      <c r="C28" s="32"/>
      <c r="D28" s="33"/>
    </row>
    <row r="29" spans="1:4" ht="15.75" customHeight="1" x14ac:dyDescent="0.2">
      <c r="A29" s="163"/>
      <c r="B29" s="31" t="s">
        <v>647</v>
      </c>
      <c r="C29" s="32"/>
      <c r="D29" s="33"/>
    </row>
    <row r="30" spans="1:4" ht="15.75" customHeight="1" x14ac:dyDescent="0.2">
      <c r="A30" s="163"/>
      <c r="B30" s="31" t="s">
        <v>668</v>
      </c>
      <c r="C30" s="32"/>
      <c r="D30" s="33"/>
    </row>
    <row r="31" spans="1:4" ht="15.75" customHeight="1" x14ac:dyDescent="0.2">
      <c r="A31" s="163"/>
      <c r="B31" s="31" t="s">
        <v>686</v>
      </c>
      <c r="C31" s="32">
        <v>1</v>
      </c>
      <c r="D31" s="33" t="s">
        <v>1181</v>
      </c>
    </row>
    <row r="32" spans="1:4" ht="15.75" customHeight="1" x14ac:dyDescent="0.2">
      <c r="A32" s="163"/>
      <c r="B32" s="31" t="s">
        <v>717</v>
      </c>
      <c r="C32" s="32"/>
      <c r="D32" s="33"/>
    </row>
    <row r="33" spans="1:4" ht="15.75" customHeight="1" x14ac:dyDescent="0.2">
      <c r="A33" s="163"/>
      <c r="B33" s="31" t="s">
        <v>793</v>
      </c>
      <c r="C33" s="32">
        <v>1</v>
      </c>
      <c r="D33" s="33"/>
    </row>
    <row r="34" spans="1:4" ht="15.75" customHeight="1" x14ac:dyDescent="0.2">
      <c r="A34" s="164"/>
      <c r="B34" s="31" t="s">
        <v>1215</v>
      </c>
      <c r="C34" s="32">
        <v>0</v>
      </c>
      <c r="D34" s="33"/>
    </row>
    <row r="35" spans="1:4" ht="15.75" customHeight="1" x14ac:dyDescent="0.2">
      <c r="A35" s="165" t="s">
        <v>855</v>
      </c>
      <c r="B35" s="27" t="s">
        <v>1173</v>
      </c>
      <c r="C35" s="28">
        <v>0</v>
      </c>
      <c r="D35" s="29"/>
    </row>
    <row r="36" spans="1:4" ht="15.75" customHeight="1" x14ac:dyDescent="0.2">
      <c r="A36" s="163"/>
      <c r="B36" s="27" t="s">
        <v>856</v>
      </c>
      <c r="C36" s="28">
        <v>1</v>
      </c>
      <c r="D36" s="29" t="s">
        <v>1181</v>
      </c>
    </row>
    <row r="37" spans="1:4" ht="15.75" customHeight="1" x14ac:dyDescent="0.2">
      <c r="A37" s="163"/>
      <c r="B37" s="27" t="s">
        <v>857</v>
      </c>
      <c r="C37" s="28">
        <v>1</v>
      </c>
      <c r="D37" s="29" t="s">
        <v>1181</v>
      </c>
    </row>
    <row r="38" spans="1:4" ht="15.75" customHeight="1" x14ac:dyDescent="0.2">
      <c r="A38" s="163"/>
      <c r="B38" s="27" t="s">
        <v>858</v>
      </c>
      <c r="C38" s="28">
        <v>1</v>
      </c>
      <c r="D38" s="29" t="s">
        <v>1181</v>
      </c>
    </row>
    <row r="39" spans="1:4" ht="15.75" customHeight="1" x14ac:dyDescent="0.2">
      <c r="A39" s="163"/>
      <c r="B39" s="27" t="s">
        <v>860</v>
      </c>
      <c r="C39" s="28" t="s">
        <v>1030</v>
      </c>
      <c r="D39" s="29" t="s">
        <v>1181</v>
      </c>
    </row>
    <row r="40" spans="1:4" ht="15.75" customHeight="1" x14ac:dyDescent="0.2">
      <c r="A40" s="163"/>
      <c r="B40" s="27" t="s">
        <v>861</v>
      </c>
      <c r="C40" s="28">
        <v>1</v>
      </c>
      <c r="D40" s="29" t="s">
        <v>1181</v>
      </c>
    </row>
    <row r="41" spans="1:4" ht="15.75" customHeight="1" x14ac:dyDescent="0.2">
      <c r="A41" s="163"/>
      <c r="B41" s="27" t="s">
        <v>862</v>
      </c>
      <c r="C41" s="28" t="s">
        <v>1030</v>
      </c>
      <c r="D41" s="29" t="s">
        <v>1181</v>
      </c>
    </row>
    <row r="42" spans="1:4" ht="15.75" customHeight="1" x14ac:dyDescent="0.2">
      <c r="A42" s="163"/>
      <c r="B42" s="27" t="s">
        <v>863</v>
      </c>
      <c r="C42" s="28">
        <v>1</v>
      </c>
      <c r="D42" s="29"/>
    </row>
    <row r="43" spans="1:4" ht="15.75" customHeight="1" x14ac:dyDescent="0.2">
      <c r="A43" s="163"/>
      <c r="B43" s="27" t="s">
        <v>864</v>
      </c>
      <c r="C43" s="28"/>
      <c r="D43" s="29"/>
    </row>
    <row r="44" spans="1:4" ht="15.75" customHeight="1" x14ac:dyDescent="0.2">
      <c r="A44" s="163"/>
      <c r="B44" s="27" t="s">
        <v>866</v>
      </c>
      <c r="C44" s="28">
        <v>0</v>
      </c>
      <c r="D44" s="29"/>
    </row>
    <row r="45" spans="1:4" ht="15.75" customHeight="1" x14ac:dyDescent="0.2">
      <c r="A45" s="163"/>
      <c r="B45" s="27" t="s">
        <v>867</v>
      </c>
      <c r="C45" s="28"/>
      <c r="D45" s="29"/>
    </row>
    <row r="46" spans="1:4" ht="15.75" customHeight="1" x14ac:dyDescent="0.2">
      <c r="A46" s="163"/>
      <c r="B46" s="27" t="s">
        <v>872</v>
      </c>
      <c r="C46" s="28"/>
      <c r="D46" s="29"/>
    </row>
    <row r="47" spans="1:4" ht="15.75" customHeight="1" x14ac:dyDescent="0.2">
      <c r="A47" s="163"/>
      <c r="B47" s="27" t="s">
        <v>876</v>
      </c>
      <c r="C47" s="28"/>
      <c r="D47" s="29"/>
    </row>
    <row r="48" spans="1:4" ht="15.75" customHeight="1" x14ac:dyDescent="0.2">
      <c r="A48" s="163"/>
      <c r="B48" s="27" t="s">
        <v>878</v>
      </c>
      <c r="C48" s="28"/>
      <c r="D48" s="29"/>
    </row>
    <row r="49" spans="1:4" ht="15.75" customHeight="1" x14ac:dyDescent="0.2">
      <c r="A49" s="163"/>
      <c r="B49" s="27" t="s">
        <v>881</v>
      </c>
      <c r="C49" s="28"/>
      <c r="D49" s="29" t="s">
        <v>1181</v>
      </c>
    </row>
    <row r="50" spans="1:4" ht="15.75" customHeight="1" x14ac:dyDescent="0.2">
      <c r="A50" s="163"/>
      <c r="B50" s="27" t="s">
        <v>883</v>
      </c>
      <c r="C50" s="28">
        <v>1</v>
      </c>
      <c r="D50" s="29"/>
    </row>
    <row r="51" spans="1:4" ht="15.75" customHeight="1" x14ac:dyDescent="0.2">
      <c r="A51" s="163"/>
      <c r="B51" s="27" t="s">
        <v>884</v>
      </c>
      <c r="C51" s="28"/>
      <c r="D51" s="29"/>
    </row>
    <row r="52" spans="1:4" ht="15.75" customHeight="1" x14ac:dyDescent="0.2">
      <c r="A52" s="163"/>
      <c r="B52" s="27" t="s">
        <v>886</v>
      </c>
      <c r="C52" s="28"/>
      <c r="D52" s="29"/>
    </row>
    <row r="53" spans="1:4" ht="15.75" customHeight="1" x14ac:dyDescent="0.2">
      <c r="A53" s="163"/>
      <c r="B53" s="27" t="s">
        <v>888</v>
      </c>
      <c r="C53" s="28"/>
      <c r="D53" s="29" t="s">
        <v>1181</v>
      </c>
    </row>
    <row r="54" spans="1:4" ht="15.75" customHeight="1" x14ac:dyDescent="0.2">
      <c r="A54" s="163"/>
      <c r="B54" s="27" t="s">
        <v>890</v>
      </c>
      <c r="C54" s="28">
        <v>1</v>
      </c>
      <c r="D54" s="29" t="s">
        <v>1181</v>
      </c>
    </row>
    <row r="55" spans="1:4" ht="15.75" customHeight="1" x14ac:dyDescent="0.2">
      <c r="A55" s="163"/>
      <c r="B55" s="27" t="s">
        <v>892</v>
      </c>
      <c r="C55" s="28" t="s">
        <v>1030</v>
      </c>
      <c r="D55" s="29" t="s">
        <v>1181</v>
      </c>
    </row>
    <row r="56" spans="1:4" ht="15.75" customHeight="1" x14ac:dyDescent="0.2">
      <c r="A56" s="164"/>
      <c r="B56" s="27" t="s">
        <v>893</v>
      </c>
      <c r="C56" s="28" t="s">
        <v>1030</v>
      </c>
      <c r="D56" s="29"/>
    </row>
    <row r="57" spans="1:4" ht="15.75" customHeight="1" x14ac:dyDescent="0.2">
      <c r="A57" s="162" t="s">
        <v>895</v>
      </c>
      <c r="B57" s="31" t="s">
        <v>1173</v>
      </c>
      <c r="C57" s="32">
        <v>0</v>
      </c>
      <c r="D57" s="33" t="s">
        <v>1181</v>
      </c>
    </row>
    <row r="58" spans="1:4" ht="15.75" customHeight="1" x14ac:dyDescent="0.2">
      <c r="A58" s="163"/>
      <c r="B58" s="31" t="s">
        <v>896</v>
      </c>
      <c r="C58" s="32">
        <v>0</v>
      </c>
      <c r="D58" s="33"/>
    </row>
    <row r="59" spans="1:4" ht="15.75" customHeight="1" x14ac:dyDescent="0.2">
      <c r="A59" s="163"/>
      <c r="B59" s="31" t="s">
        <v>898</v>
      </c>
      <c r="C59" s="32"/>
      <c r="D59" s="33"/>
    </row>
    <row r="60" spans="1:4" ht="15.75" customHeight="1" x14ac:dyDescent="0.2">
      <c r="A60" s="163"/>
      <c r="B60" s="31" t="s">
        <v>900</v>
      </c>
      <c r="C60" s="32">
        <v>1</v>
      </c>
      <c r="D60" s="33" t="s">
        <v>1181</v>
      </c>
    </row>
    <row r="61" spans="1:4" ht="15.75" customHeight="1" x14ac:dyDescent="0.2">
      <c r="A61" s="163"/>
      <c r="B61" s="31" t="s">
        <v>902</v>
      </c>
      <c r="C61" s="32">
        <v>1</v>
      </c>
      <c r="D61" s="33" t="s">
        <v>1181</v>
      </c>
    </row>
    <row r="62" spans="1:4" ht="15.75" customHeight="1" x14ac:dyDescent="0.2">
      <c r="A62" s="163"/>
      <c r="B62" s="31" t="s">
        <v>904</v>
      </c>
      <c r="C62" s="32"/>
      <c r="D62" s="33"/>
    </row>
    <row r="63" spans="1:4" ht="15.75" customHeight="1" x14ac:dyDescent="0.2">
      <c r="A63" s="164"/>
      <c r="B63" s="31" t="s">
        <v>906</v>
      </c>
      <c r="C63" s="32">
        <v>1</v>
      </c>
      <c r="D63" s="33"/>
    </row>
    <row r="64" spans="1:4" ht="15.75" customHeight="1" x14ac:dyDescent="0.2">
      <c r="A64" s="165" t="s">
        <v>907</v>
      </c>
      <c r="B64" s="27" t="s">
        <v>1173</v>
      </c>
      <c r="C64" s="28">
        <v>0</v>
      </c>
      <c r="D64" s="29"/>
    </row>
    <row r="65" spans="1:4" ht="15.75" customHeight="1" x14ac:dyDescent="0.2">
      <c r="A65" s="163"/>
      <c r="B65" s="27" t="s">
        <v>908</v>
      </c>
      <c r="C65" s="28"/>
      <c r="D65" s="29" t="s">
        <v>1181</v>
      </c>
    </row>
    <row r="66" spans="1:4" ht="15.75" customHeight="1" x14ac:dyDescent="0.2">
      <c r="A66" s="163"/>
      <c r="B66" s="27" t="s">
        <v>912</v>
      </c>
      <c r="C66" s="28"/>
      <c r="D66" s="29" t="s">
        <v>1181</v>
      </c>
    </row>
    <row r="67" spans="1:4" ht="15.75" customHeight="1" x14ac:dyDescent="0.2">
      <c r="A67" s="163"/>
      <c r="B67" s="27" t="s">
        <v>913</v>
      </c>
      <c r="C67" s="28"/>
      <c r="D67" s="29" t="s">
        <v>1181</v>
      </c>
    </row>
    <row r="68" spans="1:4" ht="15.75" customHeight="1" x14ac:dyDescent="0.2">
      <c r="A68" s="163"/>
      <c r="B68" s="27" t="s">
        <v>916</v>
      </c>
      <c r="C68" s="28"/>
      <c r="D68" s="29" t="s">
        <v>1181</v>
      </c>
    </row>
    <row r="69" spans="1:4" ht="15.75" customHeight="1" x14ac:dyDescent="0.2">
      <c r="A69" s="163"/>
      <c r="B69" s="27" t="s">
        <v>917</v>
      </c>
      <c r="C69" s="28">
        <v>1</v>
      </c>
      <c r="D69" s="29" t="s">
        <v>1181</v>
      </c>
    </row>
    <row r="70" spans="1:4" ht="15.75" customHeight="1" x14ac:dyDescent="0.2">
      <c r="A70" s="163"/>
      <c r="B70" s="27" t="s">
        <v>919</v>
      </c>
      <c r="C70" s="28">
        <v>1</v>
      </c>
      <c r="D70" s="34"/>
    </row>
    <row r="71" spans="1:4" ht="15.75" customHeight="1" x14ac:dyDescent="0.2">
      <c r="A71" s="163"/>
      <c r="B71" s="27" t="s">
        <v>921</v>
      </c>
      <c r="C71" s="28">
        <v>1</v>
      </c>
      <c r="D71" s="34"/>
    </row>
    <row r="72" spans="1:4" ht="15.75" customHeight="1" x14ac:dyDescent="0.2">
      <c r="A72" s="163"/>
      <c r="B72" s="27" t="s">
        <v>923</v>
      </c>
      <c r="C72" s="28">
        <v>1</v>
      </c>
      <c r="D72" s="29"/>
    </row>
    <row r="73" spans="1:4" ht="15.75" customHeight="1" x14ac:dyDescent="0.2">
      <c r="A73" s="163"/>
      <c r="B73" s="27" t="s">
        <v>924</v>
      </c>
      <c r="C73" s="28">
        <v>1</v>
      </c>
      <c r="D73" s="29"/>
    </row>
    <row r="74" spans="1:4" ht="15.75" customHeight="1" x14ac:dyDescent="0.2">
      <c r="A74" s="163"/>
      <c r="B74" s="27" t="s">
        <v>926</v>
      </c>
      <c r="C74" s="28"/>
      <c r="D74" s="29"/>
    </row>
    <row r="75" spans="1:4" ht="15.75" customHeight="1" x14ac:dyDescent="0.2">
      <c r="A75" s="163"/>
      <c r="B75" s="27" t="s">
        <v>928</v>
      </c>
      <c r="C75" s="28"/>
      <c r="D75" s="29" t="s">
        <v>1181</v>
      </c>
    </row>
    <row r="76" spans="1:4" ht="15.75" customHeight="1" x14ac:dyDescent="0.2">
      <c r="A76" s="163"/>
      <c r="B76" s="27" t="s">
        <v>930</v>
      </c>
      <c r="C76" s="28"/>
      <c r="D76" s="29" t="s">
        <v>1181</v>
      </c>
    </row>
    <row r="77" spans="1:4" ht="15.75" customHeight="1" x14ac:dyDescent="0.2">
      <c r="A77" s="163"/>
      <c r="B77" s="27" t="s">
        <v>932</v>
      </c>
      <c r="C77" s="28"/>
      <c r="D77" s="29"/>
    </row>
    <row r="78" spans="1:4" ht="15.75" customHeight="1" x14ac:dyDescent="0.2">
      <c r="A78" s="163"/>
      <c r="B78" s="27" t="s">
        <v>933</v>
      </c>
      <c r="C78" s="28"/>
      <c r="D78" s="29"/>
    </row>
    <row r="79" spans="1:4" ht="15.75" customHeight="1" x14ac:dyDescent="0.25">
      <c r="A79" s="163"/>
      <c r="B79" s="27" t="s">
        <v>935</v>
      </c>
      <c r="C79" s="35"/>
      <c r="D79" s="35"/>
    </row>
    <row r="80" spans="1:4" ht="15.75" customHeight="1" x14ac:dyDescent="0.25">
      <c r="A80" s="163"/>
      <c r="B80" s="27" t="s">
        <v>936</v>
      </c>
      <c r="C80" s="35"/>
      <c r="D80" s="35"/>
    </row>
    <row r="81" spans="1:4" ht="15.75" customHeight="1" x14ac:dyDescent="0.2">
      <c r="A81" s="163"/>
      <c r="B81" s="27" t="s">
        <v>1246</v>
      </c>
      <c r="C81" s="28"/>
      <c r="D81" s="29"/>
    </row>
    <row r="82" spans="1:4" ht="15.75" customHeight="1" x14ac:dyDescent="0.2">
      <c r="A82" s="163"/>
      <c r="B82" s="27" t="s">
        <v>1248</v>
      </c>
      <c r="C82" s="28">
        <v>0</v>
      </c>
      <c r="D82" s="29"/>
    </row>
    <row r="83" spans="1:4" ht="15.75" customHeight="1" x14ac:dyDescent="0.2">
      <c r="A83" s="164"/>
      <c r="B83" s="27" t="s">
        <v>937</v>
      </c>
      <c r="C83" s="28"/>
      <c r="D83" s="29" t="s">
        <v>1181</v>
      </c>
    </row>
    <row r="84" spans="1:4" ht="15.75" customHeight="1" x14ac:dyDescent="0.2">
      <c r="A84" s="162" t="s">
        <v>939</v>
      </c>
      <c r="B84" s="31" t="s">
        <v>1173</v>
      </c>
      <c r="C84" s="32">
        <v>0</v>
      </c>
      <c r="D84" s="36"/>
    </row>
    <row r="85" spans="1:4" ht="15.75" customHeight="1" x14ac:dyDescent="0.2">
      <c r="A85" s="163"/>
      <c r="B85" s="31" t="s">
        <v>940</v>
      </c>
      <c r="C85" s="32">
        <v>1</v>
      </c>
      <c r="D85" s="33" t="s">
        <v>1181</v>
      </c>
    </row>
    <row r="86" spans="1:4" ht="15.75" customHeight="1" x14ac:dyDescent="0.2">
      <c r="A86" s="163"/>
      <c r="B86" s="31" t="s">
        <v>942</v>
      </c>
      <c r="C86" s="32">
        <v>0</v>
      </c>
      <c r="D86" s="33"/>
    </row>
    <row r="87" spans="1:4" ht="15.75" customHeight="1" x14ac:dyDescent="0.2">
      <c r="A87" s="163"/>
      <c r="B87" s="31" t="s">
        <v>943</v>
      </c>
      <c r="C87" s="32">
        <v>1</v>
      </c>
      <c r="D87" s="33"/>
    </row>
    <row r="88" spans="1:4" ht="15.75" customHeight="1" x14ac:dyDescent="0.2">
      <c r="A88" s="163"/>
      <c r="B88" s="31" t="s">
        <v>945</v>
      </c>
      <c r="C88" s="32">
        <v>1</v>
      </c>
      <c r="D88" s="33"/>
    </row>
    <row r="89" spans="1:4" ht="15.75" customHeight="1" x14ac:dyDescent="0.2">
      <c r="A89" s="163"/>
      <c r="B89" s="31" t="s">
        <v>947</v>
      </c>
      <c r="C89" s="32"/>
      <c r="D89" s="33"/>
    </row>
    <row r="90" spans="1:4" ht="15.75" customHeight="1" x14ac:dyDescent="0.2">
      <c r="A90" s="163"/>
      <c r="B90" s="31" t="s">
        <v>949</v>
      </c>
      <c r="C90" s="32"/>
      <c r="D90" s="33"/>
    </row>
    <row r="91" spans="1:4" ht="15.75" customHeight="1" x14ac:dyDescent="0.2">
      <c r="A91" s="163"/>
      <c r="B91" s="31" t="s">
        <v>951</v>
      </c>
      <c r="C91" s="32"/>
      <c r="D91" s="33"/>
    </row>
    <row r="92" spans="1:4" ht="15.75" customHeight="1" x14ac:dyDescent="0.2">
      <c r="A92" s="163"/>
      <c r="B92" s="31" t="s">
        <v>953</v>
      </c>
      <c r="C92" s="32"/>
      <c r="D92" s="33"/>
    </row>
    <row r="93" spans="1:4" ht="15.75" customHeight="1" x14ac:dyDescent="0.2">
      <c r="A93" s="163"/>
      <c r="B93" s="31" t="s">
        <v>957</v>
      </c>
      <c r="C93" s="32"/>
      <c r="D93" s="33"/>
    </row>
    <row r="94" spans="1:4" ht="15.75" customHeight="1" x14ac:dyDescent="0.2">
      <c r="A94" s="163"/>
      <c r="B94" s="31" t="s">
        <v>959</v>
      </c>
      <c r="C94" s="32"/>
      <c r="D94" s="33"/>
    </row>
    <row r="95" spans="1:4" ht="15.75" customHeight="1" x14ac:dyDescent="0.2">
      <c r="A95" s="163"/>
      <c r="B95" s="31" t="s">
        <v>962</v>
      </c>
      <c r="C95" s="32"/>
      <c r="D95" s="33"/>
    </row>
    <row r="96" spans="1:4" ht="15.75" customHeight="1" x14ac:dyDescent="0.2">
      <c r="A96" s="163"/>
      <c r="B96" s="31" t="s">
        <v>964</v>
      </c>
      <c r="C96" s="32"/>
      <c r="D96" s="33"/>
    </row>
    <row r="97" spans="1:4" ht="15.75" customHeight="1" x14ac:dyDescent="0.2">
      <c r="A97" s="163"/>
      <c r="B97" s="31" t="s">
        <v>966</v>
      </c>
      <c r="C97" s="32">
        <v>1</v>
      </c>
      <c r="D97" s="33" t="s">
        <v>1181</v>
      </c>
    </row>
    <row r="98" spans="1:4" ht="15.75" customHeight="1" x14ac:dyDescent="0.2">
      <c r="A98" s="163"/>
      <c r="B98" s="31" t="s">
        <v>967</v>
      </c>
      <c r="C98" s="32">
        <v>1</v>
      </c>
      <c r="D98" s="33" t="s">
        <v>1181</v>
      </c>
    </row>
    <row r="99" spans="1:4" ht="15.75" customHeight="1" x14ac:dyDescent="0.2">
      <c r="A99" s="163"/>
      <c r="B99" s="31" t="s">
        <v>970</v>
      </c>
      <c r="C99" s="32">
        <v>1</v>
      </c>
      <c r="D99" s="33" t="s">
        <v>1181</v>
      </c>
    </row>
    <row r="100" spans="1:4" ht="15.75" customHeight="1" x14ac:dyDescent="0.2">
      <c r="A100" s="163"/>
      <c r="B100" s="31" t="s">
        <v>972</v>
      </c>
      <c r="C100" s="32">
        <v>1</v>
      </c>
      <c r="D100" s="33" t="s">
        <v>1181</v>
      </c>
    </row>
    <row r="101" spans="1:4" ht="15.75" customHeight="1" x14ac:dyDescent="0.2">
      <c r="A101" s="163"/>
      <c r="B101" s="31" t="s">
        <v>973</v>
      </c>
      <c r="C101" s="32"/>
      <c r="D101" s="33"/>
    </row>
    <row r="102" spans="1:4" ht="15.75" customHeight="1" x14ac:dyDescent="0.2">
      <c r="A102" s="164"/>
      <c r="B102" s="31" t="s">
        <v>975</v>
      </c>
      <c r="C102" s="32"/>
      <c r="D102" s="33"/>
    </row>
    <row r="103" spans="1:4" ht="15.75" customHeight="1" x14ac:dyDescent="0.2">
      <c r="A103" s="165" t="s">
        <v>1275</v>
      </c>
      <c r="B103" s="27" t="s">
        <v>1173</v>
      </c>
      <c r="C103" s="28">
        <v>0</v>
      </c>
      <c r="D103" s="29"/>
    </row>
    <row r="104" spans="1:4" ht="15.75" customHeight="1" x14ac:dyDescent="0.2">
      <c r="A104" s="163"/>
      <c r="B104" s="27" t="s">
        <v>977</v>
      </c>
      <c r="C104" s="28"/>
      <c r="D104" s="29"/>
    </row>
    <row r="105" spans="1:4" ht="15.75" customHeight="1" x14ac:dyDescent="0.2">
      <c r="A105" s="163"/>
      <c r="B105" s="27" t="s">
        <v>979</v>
      </c>
      <c r="C105" s="28">
        <v>1</v>
      </c>
      <c r="D105" s="29"/>
    </row>
    <row r="106" spans="1:4" ht="15.75" customHeight="1" x14ac:dyDescent="0.2">
      <c r="A106" s="163"/>
      <c r="B106" s="27" t="s">
        <v>980</v>
      </c>
      <c r="C106" s="28"/>
      <c r="D106" s="29"/>
    </row>
    <row r="107" spans="1:4" ht="15.75" customHeight="1" x14ac:dyDescent="0.2">
      <c r="A107" s="163"/>
      <c r="B107" s="27" t="s">
        <v>982</v>
      </c>
      <c r="C107" s="28">
        <v>1</v>
      </c>
      <c r="D107" s="29" t="s">
        <v>1181</v>
      </c>
    </row>
    <row r="108" spans="1:4" ht="15.75" customHeight="1" x14ac:dyDescent="0.2">
      <c r="A108" s="163"/>
      <c r="B108" s="27" t="s">
        <v>1126</v>
      </c>
      <c r="C108" s="28">
        <v>1</v>
      </c>
      <c r="D108" s="29" t="s">
        <v>1181</v>
      </c>
    </row>
    <row r="109" spans="1:4" ht="15.75" customHeight="1" x14ac:dyDescent="0.2">
      <c r="A109" s="163"/>
      <c r="B109" s="27" t="s">
        <v>1288</v>
      </c>
      <c r="C109" s="28"/>
      <c r="D109" s="29"/>
    </row>
    <row r="110" spans="1:4" ht="15.75" customHeight="1" x14ac:dyDescent="0.2">
      <c r="A110" s="164"/>
      <c r="B110" s="27" t="s">
        <v>1127</v>
      </c>
      <c r="C110" s="28">
        <v>1</v>
      </c>
      <c r="D110" s="29" t="s">
        <v>1181</v>
      </c>
    </row>
    <row r="111" spans="1:4" ht="15.75" customHeight="1" x14ac:dyDescent="0.2">
      <c r="A111" s="162" t="s">
        <v>987</v>
      </c>
      <c r="B111" s="31" t="s">
        <v>1173</v>
      </c>
      <c r="C111" s="32">
        <v>0</v>
      </c>
      <c r="D111" s="33"/>
    </row>
    <row r="112" spans="1:4" ht="15.75" customHeight="1" x14ac:dyDescent="0.2">
      <c r="A112" s="163"/>
      <c r="B112" s="31" t="s">
        <v>988</v>
      </c>
      <c r="C112" s="32">
        <v>1</v>
      </c>
      <c r="D112" s="33" t="s">
        <v>1181</v>
      </c>
    </row>
    <row r="113" spans="1:4" ht="15.75" customHeight="1" x14ac:dyDescent="0.2">
      <c r="A113" s="163"/>
      <c r="B113" s="31" t="s">
        <v>990</v>
      </c>
      <c r="C113" s="32"/>
      <c r="D113" s="33"/>
    </row>
    <row r="114" spans="1:4" ht="15.75" customHeight="1" x14ac:dyDescent="0.2">
      <c r="A114" s="164"/>
      <c r="B114" s="31" t="s">
        <v>992</v>
      </c>
      <c r="C114" s="32">
        <v>0</v>
      </c>
      <c r="D114" s="33" t="s">
        <v>1181</v>
      </c>
    </row>
    <row r="115" spans="1:4" ht="15.75" customHeight="1" x14ac:dyDescent="0.2">
      <c r="A115" s="165" t="s">
        <v>1132</v>
      </c>
      <c r="B115" s="27" t="s">
        <v>1173</v>
      </c>
      <c r="C115" s="28">
        <v>0</v>
      </c>
      <c r="D115" s="34"/>
    </row>
    <row r="116" spans="1:4" ht="15.75" customHeight="1" x14ac:dyDescent="0.2">
      <c r="A116" s="163"/>
      <c r="B116" s="27" t="s">
        <v>1295</v>
      </c>
      <c r="C116" s="28"/>
      <c r="D116" s="29" t="s">
        <v>1181</v>
      </c>
    </row>
    <row r="117" spans="1:4" ht="15.75" customHeight="1" x14ac:dyDescent="0.2">
      <c r="A117" s="163"/>
      <c r="B117" s="27" t="s">
        <v>1296</v>
      </c>
      <c r="C117" s="28"/>
      <c r="D117" s="29" t="s">
        <v>1181</v>
      </c>
    </row>
    <row r="118" spans="1:4" ht="15.75" customHeight="1" x14ac:dyDescent="0.2">
      <c r="A118" s="163"/>
      <c r="B118" s="27" t="s">
        <v>1299</v>
      </c>
      <c r="C118" s="28"/>
      <c r="D118" s="29" t="s">
        <v>1181</v>
      </c>
    </row>
    <row r="119" spans="1:4" ht="15.75" customHeight="1" x14ac:dyDescent="0.2">
      <c r="A119" s="163"/>
      <c r="B119" s="27" t="s">
        <v>1301</v>
      </c>
      <c r="C119" s="28"/>
      <c r="D119" s="29" t="s">
        <v>1181</v>
      </c>
    </row>
    <row r="120" spans="1:4" ht="15.75" customHeight="1" x14ac:dyDescent="0.2">
      <c r="A120" s="163"/>
      <c r="B120" s="27" t="s">
        <v>1303</v>
      </c>
      <c r="C120" s="28"/>
      <c r="D120" s="29" t="s">
        <v>1181</v>
      </c>
    </row>
    <row r="121" spans="1:4" ht="15.75" customHeight="1" x14ac:dyDescent="0.2">
      <c r="A121" s="163"/>
      <c r="B121" s="27" t="s">
        <v>1304</v>
      </c>
      <c r="C121" s="28"/>
      <c r="D121" s="29"/>
    </row>
    <row r="122" spans="1:4" ht="15.75" customHeight="1" x14ac:dyDescent="0.2">
      <c r="A122" s="163"/>
      <c r="B122" s="27" t="s">
        <v>1306</v>
      </c>
      <c r="C122" s="28"/>
      <c r="D122" s="29"/>
    </row>
    <row r="123" spans="1:4" ht="15.75" customHeight="1" x14ac:dyDescent="0.2">
      <c r="A123" s="163"/>
      <c r="B123" s="27" t="s">
        <v>1309</v>
      </c>
      <c r="C123" s="28"/>
      <c r="D123" s="29"/>
    </row>
    <row r="124" spans="1:4" ht="15.75" customHeight="1" x14ac:dyDescent="0.2">
      <c r="A124" s="164"/>
      <c r="B124" s="27" t="s">
        <v>1311</v>
      </c>
      <c r="C124" s="28">
        <v>0</v>
      </c>
      <c r="D124" s="29" t="s">
        <v>1181</v>
      </c>
    </row>
    <row r="125" spans="1:4" ht="15.75" customHeight="1" x14ac:dyDescent="0.25">
      <c r="A125" s="37"/>
    </row>
    <row r="126" spans="1:4" ht="15.75" customHeight="1" x14ac:dyDescent="0.25">
      <c r="A126" s="37"/>
    </row>
    <row r="127" spans="1:4" ht="15.75" customHeight="1" x14ac:dyDescent="0.25">
      <c r="A127" s="37"/>
    </row>
    <row r="128" spans="1:4" ht="15.75" customHeight="1" x14ac:dyDescent="0.25">
      <c r="A128" s="37"/>
    </row>
    <row r="129" spans="1:1" ht="15.75" customHeight="1" x14ac:dyDescent="0.25">
      <c r="A129" s="37" t="s">
        <v>1317</v>
      </c>
    </row>
    <row r="130" spans="1:1" ht="15.75" customHeight="1" x14ac:dyDescent="0.2">
      <c r="A130" s="38" t="s">
        <v>1319</v>
      </c>
    </row>
    <row r="131" spans="1:1" ht="15.75" customHeight="1" x14ac:dyDescent="0.2">
      <c r="A131" s="39" t="s">
        <v>1323</v>
      </c>
    </row>
    <row r="132" spans="1:1" ht="15.75" customHeight="1" x14ac:dyDescent="0.2">
      <c r="A132" s="39" t="s">
        <v>1324</v>
      </c>
    </row>
    <row r="133" spans="1:1" ht="15.75" customHeight="1" x14ac:dyDescent="0.2">
      <c r="A133" s="38" t="s">
        <v>1325</v>
      </c>
    </row>
    <row r="134" spans="1:1" ht="15.75" customHeight="1" x14ac:dyDescent="0.2">
      <c r="A134" s="39" t="s">
        <v>1327</v>
      </c>
    </row>
    <row r="135" spans="1:1" ht="15.75" customHeight="1" x14ac:dyDescent="0.2">
      <c r="A135" s="39" t="s">
        <v>1329</v>
      </c>
    </row>
    <row r="136" spans="1:1" ht="15.75" customHeight="1" x14ac:dyDescent="0.25">
      <c r="A136" s="37"/>
    </row>
    <row r="137" spans="1:1" ht="15.75" customHeight="1" x14ac:dyDescent="0.25">
      <c r="A137" s="37"/>
    </row>
    <row r="138" spans="1:1" ht="15.75" customHeight="1" x14ac:dyDescent="0.25">
      <c r="A138" s="37"/>
    </row>
    <row r="139" spans="1:1" ht="15.75" customHeight="1" x14ac:dyDescent="0.25">
      <c r="A139" s="37"/>
    </row>
    <row r="140" spans="1:1" ht="15.75" customHeight="1" x14ac:dyDescent="0.25">
      <c r="A140" s="37"/>
    </row>
    <row r="141" spans="1:1" ht="15.75" customHeight="1" x14ac:dyDescent="0.25">
      <c r="A141" s="37"/>
    </row>
    <row r="142" spans="1:1" ht="15.75" customHeight="1" x14ac:dyDescent="0.25">
      <c r="A142" s="37"/>
    </row>
    <row r="143" spans="1:1" ht="15.75" customHeight="1" x14ac:dyDescent="0.25">
      <c r="A143" s="37"/>
    </row>
    <row r="144" spans="1:1" ht="15.75" customHeight="1" x14ac:dyDescent="0.25">
      <c r="A144" s="37"/>
    </row>
    <row r="145" spans="1:1" ht="15.75" customHeight="1" x14ac:dyDescent="0.25">
      <c r="A145" s="37"/>
    </row>
    <row r="146" spans="1:1" ht="15.75" customHeight="1" x14ac:dyDescent="0.25">
      <c r="A146" s="37"/>
    </row>
    <row r="147" spans="1:1" ht="15.75" customHeight="1" x14ac:dyDescent="0.25">
      <c r="A147" s="37"/>
    </row>
    <row r="148" spans="1:1" ht="15.75" customHeight="1" x14ac:dyDescent="0.25">
      <c r="A148" s="37"/>
    </row>
    <row r="149" spans="1:1" ht="15.75" customHeight="1" x14ac:dyDescent="0.25">
      <c r="A149" s="37"/>
    </row>
    <row r="150" spans="1:1" ht="15.75" customHeight="1" x14ac:dyDescent="0.25">
      <c r="A150" s="37"/>
    </row>
    <row r="151" spans="1:1" ht="15.75" customHeight="1" x14ac:dyDescent="0.25">
      <c r="A151" s="37"/>
    </row>
    <row r="152" spans="1:1" ht="15.75" customHeight="1" x14ac:dyDescent="0.25">
      <c r="A152" s="37"/>
    </row>
    <row r="153" spans="1:1" ht="15.75" customHeight="1" x14ac:dyDescent="0.25">
      <c r="A153" s="37"/>
    </row>
    <row r="154" spans="1:1" ht="15.75" customHeight="1" x14ac:dyDescent="0.25">
      <c r="A154" s="37"/>
    </row>
    <row r="155" spans="1:1" ht="15.75" customHeight="1" x14ac:dyDescent="0.25">
      <c r="A155" s="37"/>
    </row>
    <row r="156" spans="1:1" ht="15.75" customHeight="1" x14ac:dyDescent="0.25">
      <c r="A156" s="37"/>
    </row>
    <row r="157" spans="1:1" ht="15.75" customHeight="1" x14ac:dyDescent="0.25">
      <c r="A157" s="37"/>
    </row>
    <row r="158" spans="1:1" ht="15.75" customHeight="1" x14ac:dyDescent="0.25">
      <c r="A158" s="37"/>
    </row>
    <row r="159" spans="1:1" ht="15.75" customHeight="1" x14ac:dyDescent="0.25">
      <c r="A159" s="37"/>
    </row>
    <row r="160" spans="1:1" ht="15.75" customHeight="1" x14ac:dyDescent="0.25">
      <c r="A160" s="37"/>
    </row>
    <row r="161" spans="1:1" ht="15.75" customHeight="1" x14ac:dyDescent="0.25">
      <c r="A161" s="37"/>
    </row>
    <row r="162" spans="1:1" ht="15.75" customHeight="1" x14ac:dyDescent="0.25">
      <c r="A162" s="37"/>
    </row>
    <row r="163" spans="1:1" ht="15.75" customHeight="1" x14ac:dyDescent="0.25">
      <c r="A163" s="37"/>
    </row>
    <row r="164" spans="1:1" ht="15.75" customHeight="1" x14ac:dyDescent="0.25">
      <c r="A164" s="37"/>
    </row>
    <row r="165" spans="1:1" ht="15.75" customHeight="1" x14ac:dyDescent="0.25">
      <c r="A165" s="37"/>
    </row>
    <row r="166" spans="1:1" ht="15.75" customHeight="1" x14ac:dyDescent="0.25">
      <c r="A166" s="37"/>
    </row>
    <row r="167" spans="1:1" ht="15.75" customHeight="1" x14ac:dyDescent="0.25">
      <c r="A167" s="37"/>
    </row>
    <row r="168" spans="1:1" ht="15.75" customHeight="1" x14ac:dyDescent="0.25">
      <c r="A168" s="37"/>
    </row>
    <row r="169" spans="1:1" ht="15.75" customHeight="1" x14ac:dyDescent="0.25">
      <c r="A169" s="37"/>
    </row>
    <row r="170" spans="1:1" ht="15.75" customHeight="1" x14ac:dyDescent="0.25">
      <c r="A170" s="37"/>
    </row>
    <row r="171" spans="1:1" ht="15.75" customHeight="1" x14ac:dyDescent="0.25">
      <c r="A171" s="37"/>
    </row>
    <row r="172" spans="1:1" ht="15.75" customHeight="1" x14ac:dyDescent="0.25">
      <c r="A172" s="37"/>
    </row>
    <row r="173" spans="1:1" ht="15.75" customHeight="1" x14ac:dyDescent="0.25">
      <c r="A173" s="37"/>
    </row>
    <row r="174" spans="1:1" ht="15.75" customHeight="1" x14ac:dyDescent="0.25">
      <c r="A174" s="37"/>
    </row>
    <row r="175" spans="1:1" ht="15.75" customHeight="1" x14ac:dyDescent="0.25">
      <c r="A175" s="37"/>
    </row>
    <row r="176" spans="1:1" ht="15.75" customHeight="1" x14ac:dyDescent="0.25">
      <c r="A176" s="37"/>
    </row>
    <row r="177" spans="1:1" ht="15.75" customHeight="1" x14ac:dyDescent="0.25">
      <c r="A177" s="37"/>
    </row>
    <row r="178" spans="1:1" ht="15.75" customHeight="1" x14ac:dyDescent="0.25">
      <c r="A178" s="37"/>
    </row>
    <row r="179" spans="1:1" ht="15.75" customHeight="1" x14ac:dyDescent="0.25">
      <c r="A179" s="37"/>
    </row>
    <row r="180" spans="1:1" ht="15.75" customHeight="1" x14ac:dyDescent="0.25">
      <c r="A180" s="37"/>
    </row>
    <row r="181" spans="1:1" ht="15.75" customHeight="1" x14ac:dyDescent="0.25">
      <c r="A181" s="37"/>
    </row>
    <row r="182" spans="1:1" ht="15.75" customHeight="1" x14ac:dyDescent="0.25">
      <c r="A182" s="37"/>
    </row>
    <row r="183" spans="1:1" ht="15.75" customHeight="1" x14ac:dyDescent="0.25">
      <c r="A183" s="37"/>
    </row>
    <row r="184" spans="1:1" ht="15.75" customHeight="1" x14ac:dyDescent="0.25">
      <c r="A184" s="37"/>
    </row>
    <row r="185" spans="1:1" ht="15.75" customHeight="1" x14ac:dyDescent="0.25">
      <c r="A185" s="37"/>
    </row>
    <row r="186" spans="1:1" ht="15.75" customHeight="1" x14ac:dyDescent="0.25">
      <c r="A186" s="37"/>
    </row>
    <row r="187" spans="1:1" ht="15.75" customHeight="1" x14ac:dyDescent="0.25">
      <c r="A187" s="37"/>
    </row>
    <row r="188" spans="1:1" ht="15.75" customHeight="1" x14ac:dyDescent="0.25">
      <c r="A188" s="37"/>
    </row>
    <row r="189" spans="1:1" ht="15.75" customHeight="1" x14ac:dyDescent="0.25">
      <c r="A189" s="37"/>
    </row>
    <row r="190" spans="1:1" ht="15.75" customHeight="1" x14ac:dyDescent="0.25">
      <c r="A190" s="37"/>
    </row>
    <row r="191" spans="1:1" ht="15.75" customHeight="1" x14ac:dyDescent="0.25">
      <c r="A191" s="37"/>
    </row>
    <row r="192" spans="1:1" ht="15.75" customHeight="1" x14ac:dyDescent="0.25">
      <c r="A192" s="37"/>
    </row>
    <row r="193" spans="1:1" ht="15.75" customHeight="1" x14ac:dyDescent="0.25">
      <c r="A193" s="37"/>
    </row>
    <row r="194" spans="1:1" ht="15.75" customHeight="1" x14ac:dyDescent="0.25">
      <c r="A194" s="37"/>
    </row>
    <row r="195" spans="1:1" ht="15.75" customHeight="1" x14ac:dyDescent="0.25">
      <c r="A195" s="37"/>
    </row>
    <row r="196" spans="1:1" ht="15.75" customHeight="1" x14ac:dyDescent="0.25">
      <c r="A196" s="37"/>
    </row>
    <row r="197" spans="1:1" ht="15.75" customHeight="1" x14ac:dyDescent="0.25">
      <c r="A197" s="37"/>
    </row>
    <row r="198" spans="1:1" ht="15.75" customHeight="1" x14ac:dyDescent="0.25">
      <c r="A198" s="37"/>
    </row>
    <row r="199" spans="1:1" ht="15.75" customHeight="1" x14ac:dyDescent="0.25">
      <c r="A199" s="37"/>
    </row>
    <row r="200" spans="1:1" ht="15.75" customHeight="1" x14ac:dyDescent="0.25">
      <c r="A200" s="37"/>
    </row>
    <row r="201" spans="1:1" ht="15.75" customHeight="1" x14ac:dyDescent="0.25">
      <c r="A201" s="37"/>
    </row>
    <row r="202" spans="1:1" ht="15.75" customHeight="1" x14ac:dyDescent="0.25">
      <c r="A202" s="37"/>
    </row>
    <row r="203" spans="1:1" ht="15.75" customHeight="1" x14ac:dyDescent="0.25">
      <c r="A203" s="37"/>
    </row>
    <row r="204" spans="1:1" ht="15.75" customHeight="1" x14ac:dyDescent="0.25">
      <c r="A204" s="37"/>
    </row>
    <row r="205" spans="1:1" ht="15.75" customHeight="1" x14ac:dyDescent="0.25">
      <c r="A205" s="37"/>
    </row>
    <row r="206" spans="1:1" ht="15.75" customHeight="1" x14ac:dyDescent="0.25">
      <c r="A206" s="37"/>
    </row>
    <row r="207" spans="1:1" ht="15.75" customHeight="1" x14ac:dyDescent="0.25">
      <c r="A207" s="37"/>
    </row>
    <row r="208" spans="1:1" ht="15.75" customHeight="1" x14ac:dyDescent="0.25">
      <c r="A208" s="37"/>
    </row>
    <row r="209" spans="1:1" ht="15.75" customHeight="1" x14ac:dyDescent="0.25">
      <c r="A209" s="37"/>
    </row>
    <row r="210" spans="1:1" ht="15.75" customHeight="1" x14ac:dyDescent="0.25">
      <c r="A210" s="37"/>
    </row>
    <row r="211" spans="1:1" ht="15.75" customHeight="1" x14ac:dyDescent="0.25">
      <c r="A211" s="37"/>
    </row>
    <row r="212" spans="1:1" ht="15.75" customHeight="1" x14ac:dyDescent="0.25">
      <c r="A212" s="37"/>
    </row>
    <row r="213" spans="1:1" ht="15.75" customHeight="1" x14ac:dyDescent="0.25">
      <c r="A213" s="37"/>
    </row>
    <row r="214" spans="1:1" ht="15.75" customHeight="1" x14ac:dyDescent="0.25">
      <c r="A214" s="37"/>
    </row>
    <row r="215" spans="1:1" ht="15.75" customHeight="1" x14ac:dyDescent="0.25">
      <c r="A215" s="37"/>
    </row>
    <row r="216" spans="1:1" ht="15.75" customHeight="1" x14ac:dyDescent="0.25">
      <c r="A216" s="37"/>
    </row>
    <row r="217" spans="1:1" ht="15.75" customHeight="1" x14ac:dyDescent="0.25">
      <c r="A217" s="37"/>
    </row>
    <row r="218" spans="1:1" ht="15.75" customHeight="1" x14ac:dyDescent="0.25">
      <c r="A218" s="37"/>
    </row>
    <row r="219" spans="1:1" ht="15.75" customHeight="1" x14ac:dyDescent="0.25">
      <c r="A219" s="37"/>
    </row>
    <row r="220" spans="1:1" ht="15.75" customHeight="1" x14ac:dyDescent="0.25">
      <c r="A220" s="37"/>
    </row>
    <row r="221" spans="1:1" ht="15.75" customHeight="1" x14ac:dyDescent="0.25">
      <c r="A221" s="37"/>
    </row>
    <row r="222" spans="1:1" ht="15.75" customHeight="1" x14ac:dyDescent="0.25">
      <c r="A222" s="37"/>
    </row>
    <row r="223" spans="1:1" ht="15.75" customHeight="1" x14ac:dyDescent="0.25">
      <c r="A223" s="37"/>
    </row>
    <row r="224" spans="1:1" ht="15.75" customHeight="1" x14ac:dyDescent="0.25">
      <c r="A224" s="37"/>
    </row>
    <row r="225" spans="1:1" ht="15.75" customHeight="1" x14ac:dyDescent="0.25">
      <c r="A225" s="37"/>
    </row>
    <row r="226" spans="1:1" ht="15.75" customHeight="1" x14ac:dyDescent="0.25">
      <c r="A226" s="37"/>
    </row>
    <row r="227" spans="1:1" ht="15.75" customHeight="1" x14ac:dyDescent="0.25">
      <c r="A227" s="37"/>
    </row>
    <row r="228" spans="1:1" ht="15.75" customHeight="1" x14ac:dyDescent="0.25">
      <c r="A228" s="37"/>
    </row>
    <row r="229" spans="1:1" ht="15.75" customHeight="1" x14ac:dyDescent="0.25">
      <c r="A229" s="37"/>
    </row>
    <row r="230" spans="1:1" ht="15.75" customHeight="1" x14ac:dyDescent="0.25">
      <c r="A230" s="37"/>
    </row>
    <row r="231" spans="1:1" ht="15.75" customHeight="1" x14ac:dyDescent="0.25">
      <c r="A231" s="37"/>
    </row>
    <row r="232" spans="1:1" ht="15.75" customHeight="1" x14ac:dyDescent="0.25">
      <c r="A232" s="37"/>
    </row>
    <row r="233" spans="1:1" ht="15.75" customHeight="1" x14ac:dyDescent="0.25">
      <c r="A233" s="37"/>
    </row>
    <row r="234" spans="1:1" ht="15.75" customHeight="1" x14ac:dyDescent="0.25">
      <c r="A234" s="37"/>
    </row>
    <row r="235" spans="1:1" ht="15.75" customHeight="1" x14ac:dyDescent="0.25">
      <c r="A235" s="37"/>
    </row>
    <row r="236" spans="1:1" ht="15.75" customHeight="1" x14ac:dyDescent="0.25">
      <c r="A236" s="37"/>
    </row>
    <row r="237" spans="1:1" ht="15.75" customHeight="1" x14ac:dyDescent="0.25">
      <c r="A237" s="37"/>
    </row>
    <row r="238" spans="1:1" ht="15.75" customHeight="1" x14ac:dyDescent="0.25">
      <c r="A238" s="37"/>
    </row>
    <row r="239" spans="1:1" ht="15.75" customHeight="1" x14ac:dyDescent="0.25">
      <c r="A239" s="37"/>
    </row>
    <row r="240" spans="1:1" ht="15.75" customHeight="1" x14ac:dyDescent="0.25">
      <c r="A240" s="37"/>
    </row>
    <row r="241" spans="1:1" ht="15.75" customHeight="1" x14ac:dyDescent="0.25">
      <c r="A241" s="37"/>
    </row>
    <row r="242" spans="1:1" ht="15.75" customHeight="1" x14ac:dyDescent="0.25">
      <c r="A242" s="37"/>
    </row>
    <row r="243" spans="1:1" ht="15.75" customHeight="1" x14ac:dyDescent="0.25">
      <c r="A243" s="37"/>
    </row>
    <row r="244" spans="1:1" ht="15.75" customHeight="1" x14ac:dyDescent="0.25">
      <c r="A244" s="37"/>
    </row>
    <row r="245" spans="1:1" ht="15.75" customHeight="1" x14ac:dyDescent="0.25">
      <c r="A245" s="37"/>
    </row>
    <row r="246" spans="1:1" ht="15.75" customHeight="1" x14ac:dyDescent="0.25">
      <c r="A246" s="37"/>
    </row>
    <row r="247" spans="1:1" ht="15.75" customHeight="1" x14ac:dyDescent="0.25">
      <c r="A247" s="37"/>
    </row>
    <row r="248" spans="1:1" ht="15.75" customHeight="1" x14ac:dyDescent="0.25">
      <c r="A248" s="37"/>
    </row>
    <row r="249" spans="1:1" ht="15.75" customHeight="1" x14ac:dyDescent="0.25">
      <c r="A249" s="37"/>
    </row>
    <row r="250" spans="1:1" ht="15.75" customHeight="1" x14ac:dyDescent="0.25">
      <c r="A250" s="37"/>
    </row>
    <row r="251" spans="1:1" ht="15.75" customHeight="1" x14ac:dyDescent="0.25">
      <c r="A251" s="37"/>
    </row>
    <row r="252" spans="1:1" ht="15.75" customHeight="1" x14ac:dyDescent="0.25">
      <c r="A252" s="37"/>
    </row>
    <row r="253" spans="1:1" ht="15.75" customHeight="1" x14ac:dyDescent="0.25">
      <c r="A253" s="37"/>
    </row>
    <row r="254" spans="1:1" ht="15.75" customHeight="1" x14ac:dyDescent="0.25">
      <c r="A254" s="37"/>
    </row>
    <row r="255" spans="1:1" ht="15.75" customHeight="1" x14ac:dyDescent="0.25">
      <c r="A255" s="37"/>
    </row>
    <row r="256" spans="1:1" ht="15.75" customHeight="1" x14ac:dyDescent="0.25">
      <c r="A256" s="37"/>
    </row>
    <row r="257" spans="1:1" ht="15.75" customHeight="1" x14ac:dyDescent="0.25">
      <c r="A257" s="37"/>
    </row>
    <row r="258" spans="1:1" ht="15.75" customHeight="1" x14ac:dyDescent="0.25">
      <c r="A258" s="37"/>
    </row>
    <row r="259" spans="1:1" ht="15.75" customHeight="1" x14ac:dyDescent="0.25">
      <c r="A259" s="37"/>
    </row>
    <row r="260" spans="1:1" ht="15.75" customHeight="1" x14ac:dyDescent="0.25">
      <c r="A260" s="37"/>
    </row>
    <row r="261" spans="1:1" ht="15.75" customHeight="1" x14ac:dyDescent="0.25">
      <c r="A261" s="37"/>
    </row>
    <row r="262" spans="1:1" ht="15.75" customHeight="1" x14ac:dyDescent="0.25">
      <c r="A262" s="37"/>
    </row>
    <row r="263" spans="1:1" ht="15.75" customHeight="1" x14ac:dyDescent="0.25">
      <c r="A263" s="37"/>
    </row>
    <row r="264" spans="1:1" ht="15.75" customHeight="1" x14ac:dyDescent="0.25">
      <c r="A264" s="37"/>
    </row>
    <row r="265" spans="1:1" ht="15.75" customHeight="1" x14ac:dyDescent="0.25">
      <c r="A265" s="37"/>
    </row>
    <row r="266" spans="1:1" ht="15.75" customHeight="1" x14ac:dyDescent="0.25">
      <c r="A266" s="37"/>
    </row>
    <row r="267" spans="1:1" ht="15.75" customHeight="1" x14ac:dyDescent="0.25">
      <c r="A267" s="37"/>
    </row>
    <row r="268" spans="1:1" ht="15.75" customHeight="1" x14ac:dyDescent="0.25">
      <c r="A268" s="37"/>
    </row>
    <row r="269" spans="1:1" ht="15.75" customHeight="1" x14ac:dyDescent="0.25">
      <c r="A269" s="37"/>
    </row>
    <row r="270" spans="1:1" ht="15.75" customHeight="1" x14ac:dyDescent="0.25">
      <c r="A270" s="37"/>
    </row>
    <row r="271" spans="1:1" ht="15.75" customHeight="1" x14ac:dyDescent="0.25">
      <c r="A271" s="37"/>
    </row>
    <row r="272" spans="1:1" ht="15.75" customHeight="1" x14ac:dyDescent="0.25">
      <c r="A272" s="37"/>
    </row>
    <row r="273" spans="1:1" ht="15.75" customHeight="1" x14ac:dyDescent="0.25">
      <c r="A273" s="37"/>
    </row>
    <row r="274" spans="1:1" ht="15.75" customHeight="1" x14ac:dyDescent="0.25">
      <c r="A274" s="37"/>
    </row>
    <row r="275" spans="1:1" ht="15.75" customHeight="1" x14ac:dyDescent="0.25">
      <c r="A275" s="37"/>
    </row>
    <row r="276" spans="1:1" ht="15.75" customHeight="1" x14ac:dyDescent="0.25">
      <c r="A276" s="37"/>
    </row>
    <row r="277" spans="1:1" ht="15.75" customHeight="1" x14ac:dyDescent="0.25">
      <c r="A277" s="37"/>
    </row>
    <row r="278" spans="1:1" ht="15.75" customHeight="1" x14ac:dyDescent="0.25">
      <c r="A278" s="37"/>
    </row>
    <row r="279" spans="1:1" ht="15.75" customHeight="1" x14ac:dyDescent="0.25">
      <c r="A279" s="37"/>
    </row>
    <row r="280" spans="1:1" ht="15.75" customHeight="1" x14ac:dyDescent="0.25">
      <c r="A280" s="37"/>
    </row>
    <row r="281" spans="1:1" ht="15.75" customHeight="1" x14ac:dyDescent="0.25">
      <c r="A281" s="37"/>
    </row>
    <row r="282" spans="1:1" ht="15.75" customHeight="1" x14ac:dyDescent="0.25">
      <c r="A282" s="37"/>
    </row>
    <row r="283" spans="1:1" ht="15.75" customHeight="1" x14ac:dyDescent="0.25">
      <c r="A283" s="37"/>
    </row>
    <row r="284" spans="1:1" ht="15.75" customHeight="1" x14ac:dyDescent="0.25">
      <c r="A284" s="37"/>
    </row>
    <row r="285" spans="1:1" ht="15.75" customHeight="1" x14ac:dyDescent="0.25">
      <c r="A285" s="37"/>
    </row>
    <row r="286" spans="1:1" ht="15.75" customHeight="1" x14ac:dyDescent="0.25">
      <c r="A286" s="37"/>
    </row>
    <row r="287" spans="1:1" ht="15.75" customHeight="1" x14ac:dyDescent="0.25">
      <c r="A287" s="37"/>
    </row>
    <row r="288" spans="1:1" ht="15.75" customHeight="1" x14ac:dyDescent="0.25">
      <c r="A288" s="37"/>
    </row>
    <row r="289" spans="1:1" ht="15.75" customHeight="1" x14ac:dyDescent="0.25">
      <c r="A289" s="37"/>
    </row>
    <row r="290" spans="1:1" ht="15.75" customHeight="1" x14ac:dyDescent="0.25">
      <c r="A290" s="37"/>
    </row>
    <row r="291" spans="1:1" ht="15.75" customHeight="1" x14ac:dyDescent="0.25">
      <c r="A291" s="37"/>
    </row>
    <row r="292" spans="1:1" ht="15.75" customHeight="1" x14ac:dyDescent="0.25">
      <c r="A292" s="37"/>
    </row>
    <row r="293" spans="1:1" ht="15.75" customHeight="1" x14ac:dyDescent="0.25">
      <c r="A293" s="37"/>
    </row>
    <row r="294" spans="1:1" ht="15.75" customHeight="1" x14ac:dyDescent="0.25">
      <c r="A294" s="37"/>
    </row>
    <row r="295" spans="1:1" ht="15.75" customHeight="1" x14ac:dyDescent="0.25">
      <c r="A295" s="37"/>
    </row>
    <row r="296" spans="1:1" ht="15.75" customHeight="1" x14ac:dyDescent="0.25">
      <c r="A296" s="37"/>
    </row>
    <row r="297" spans="1:1" ht="15.75" customHeight="1" x14ac:dyDescent="0.25">
      <c r="A297" s="37"/>
    </row>
    <row r="298" spans="1:1" ht="15.75" customHeight="1" x14ac:dyDescent="0.25">
      <c r="A298" s="37"/>
    </row>
    <row r="299" spans="1:1" ht="15.75" customHeight="1" x14ac:dyDescent="0.25">
      <c r="A299" s="37"/>
    </row>
    <row r="300" spans="1:1" ht="15.75" customHeight="1" x14ac:dyDescent="0.25">
      <c r="A300" s="37"/>
    </row>
    <row r="301" spans="1:1" ht="15.75" customHeight="1" x14ac:dyDescent="0.25">
      <c r="A301" s="37"/>
    </row>
    <row r="302" spans="1:1" ht="15.75" customHeight="1" x14ac:dyDescent="0.25">
      <c r="A302" s="37"/>
    </row>
    <row r="303" spans="1:1" ht="15.75" customHeight="1" x14ac:dyDescent="0.25">
      <c r="A303" s="37"/>
    </row>
    <row r="304" spans="1:1" ht="15.75" customHeight="1" x14ac:dyDescent="0.25">
      <c r="A304" s="37"/>
    </row>
    <row r="305" spans="1:1" ht="15.75" customHeight="1" x14ac:dyDescent="0.25">
      <c r="A305" s="37"/>
    </row>
    <row r="306" spans="1:1" ht="15.75" customHeight="1" x14ac:dyDescent="0.25">
      <c r="A306" s="37"/>
    </row>
    <row r="307" spans="1:1" ht="15.75" customHeight="1" x14ac:dyDescent="0.25">
      <c r="A307" s="37"/>
    </row>
    <row r="308" spans="1:1" ht="15.75" customHeight="1" x14ac:dyDescent="0.25">
      <c r="A308" s="37"/>
    </row>
    <row r="309" spans="1:1" ht="15.75" customHeight="1" x14ac:dyDescent="0.25">
      <c r="A309" s="37"/>
    </row>
    <row r="310" spans="1:1" ht="15.75" customHeight="1" x14ac:dyDescent="0.25">
      <c r="A310" s="37"/>
    </row>
    <row r="311" spans="1:1" ht="15.75" customHeight="1" x14ac:dyDescent="0.25">
      <c r="A311" s="37"/>
    </row>
    <row r="312" spans="1:1" ht="15.75" customHeight="1" x14ac:dyDescent="0.25">
      <c r="A312" s="37"/>
    </row>
    <row r="313" spans="1:1" ht="15.75" customHeight="1" x14ac:dyDescent="0.25">
      <c r="A313" s="37"/>
    </row>
    <row r="314" spans="1:1" ht="15.75" customHeight="1" x14ac:dyDescent="0.25">
      <c r="A314" s="37"/>
    </row>
    <row r="315" spans="1:1" ht="15.75" customHeight="1" x14ac:dyDescent="0.25">
      <c r="A315" s="37"/>
    </row>
    <row r="316" spans="1:1" ht="15.75" customHeight="1" x14ac:dyDescent="0.25">
      <c r="A316" s="37"/>
    </row>
    <row r="317" spans="1:1" ht="15.75" customHeight="1" x14ac:dyDescent="0.25">
      <c r="A317" s="37"/>
    </row>
    <row r="318" spans="1:1" ht="15.75" customHeight="1" x14ac:dyDescent="0.25">
      <c r="A318" s="37"/>
    </row>
    <row r="319" spans="1:1" ht="15.75" customHeight="1" x14ac:dyDescent="0.25">
      <c r="A319" s="37"/>
    </row>
    <row r="320" spans="1:1" ht="15.75" customHeight="1" x14ac:dyDescent="0.25">
      <c r="A320" s="37"/>
    </row>
    <row r="321" spans="1:1" ht="15.75" customHeight="1" x14ac:dyDescent="0.25">
      <c r="A321" s="37"/>
    </row>
    <row r="322" spans="1:1" ht="15.75" customHeight="1" x14ac:dyDescent="0.25">
      <c r="A322" s="37"/>
    </row>
    <row r="323" spans="1:1" ht="15.75" customHeight="1" x14ac:dyDescent="0.25">
      <c r="A323" s="37"/>
    </row>
    <row r="324" spans="1:1" ht="15.75" customHeight="1" x14ac:dyDescent="0.25">
      <c r="A324" s="37"/>
    </row>
    <row r="325" spans="1:1" ht="15.75" customHeight="1" x14ac:dyDescent="0.25">
      <c r="A325" s="37"/>
    </row>
    <row r="326" spans="1:1" ht="15.75" customHeight="1" x14ac:dyDescent="0.25">
      <c r="A326" s="37"/>
    </row>
    <row r="327" spans="1:1" ht="15.75" customHeight="1" x14ac:dyDescent="0.25">
      <c r="A327" s="37"/>
    </row>
    <row r="328" spans="1:1" ht="15.75" customHeight="1" x14ac:dyDescent="0.25">
      <c r="A328" s="37"/>
    </row>
    <row r="329" spans="1:1" ht="15.75" customHeight="1" x14ac:dyDescent="0.25">
      <c r="A329" s="37"/>
    </row>
    <row r="330" spans="1:1" ht="15.75" customHeight="1" x14ac:dyDescent="0.25">
      <c r="A330" s="37"/>
    </row>
    <row r="331" spans="1:1" ht="15.75" customHeight="1" x14ac:dyDescent="0.25">
      <c r="A331" s="37"/>
    </row>
    <row r="332" spans="1:1" ht="15.75" customHeight="1" x14ac:dyDescent="0.25">
      <c r="A332" s="37"/>
    </row>
    <row r="333" spans="1:1" ht="15.75" customHeight="1" x14ac:dyDescent="0.25">
      <c r="A333" s="37"/>
    </row>
    <row r="334" spans="1:1" ht="15.75" customHeight="1" x14ac:dyDescent="0.25">
      <c r="A334" s="37"/>
    </row>
    <row r="335" spans="1:1" ht="15.75" customHeight="1" x14ac:dyDescent="0.25">
      <c r="A335" s="37"/>
    </row>
    <row r="336" spans="1:1"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9">
    <mergeCell ref="A111:A114"/>
    <mergeCell ref="A115:A124"/>
    <mergeCell ref="A2:A16"/>
    <mergeCell ref="A17:A34"/>
    <mergeCell ref="A35:A56"/>
    <mergeCell ref="A57:A63"/>
    <mergeCell ref="A64:A83"/>
    <mergeCell ref="A84:A102"/>
    <mergeCell ref="A103:A110"/>
  </mergeCells>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M753"/>
  <sheetViews>
    <sheetView workbookViewId="0">
      <pane ySplit="1" topLeftCell="A2" activePane="bottomLeft" state="frozen"/>
      <selection pane="bottomLeft" activeCell="B3" sqref="B3"/>
    </sheetView>
  </sheetViews>
  <sheetFormatPr baseColWidth="10" defaultColWidth="12.625" defaultRowHeight="15" customHeight="1" x14ac:dyDescent="0.2"/>
  <cols>
    <col min="1" max="1" width="12" customWidth="1"/>
    <col min="2" max="2" width="23" customWidth="1"/>
    <col min="3" max="3" width="10.375" customWidth="1"/>
    <col min="4" max="4" width="25.75" customWidth="1"/>
    <col min="5" max="5" width="13.125" customWidth="1"/>
    <col min="6" max="6" width="26.75" customWidth="1"/>
    <col min="7" max="7" width="16.125" customWidth="1"/>
    <col min="8" max="8" width="32.875" customWidth="1"/>
    <col min="9" max="9" width="11.75" customWidth="1"/>
    <col min="10" max="10" width="9.125" customWidth="1"/>
    <col min="11" max="11" width="18.125" customWidth="1"/>
    <col min="12" max="12" width="27.375" customWidth="1"/>
    <col min="13" max="13" width="24.125" customWidth="1"/>
    <col min="14" max="14" width="29.25" customWidth="1"/>
    <col min="15" max="15" width="7.875" hidden="1" customWidth="1"/>
    <col min="16" max="16" width="27.5" customWidth="1"/>
    <col min="17" max="17" width="9.75" customWidth="1"/>
    <col min="18" max="18" width="9.25" customWidth="1"/>
    <col min="19" max="19" width="18.375" customWidth="1"/>
    <col min="20" max="20" width="19" customWidth="1"/>
    <col min="21" max="21" width="11.875" hidden="1" customWidth="1"/>
    <col min="22" max="22" width="9.75" hidden="1" customWidth="1"/>
    <col min="23" max="23" width="16.5" customWidth="1"/>
    <col min="24" max="24" width="29.125" customWidth="1"/>
    <col min="25" max="25" width="8" hidden="1" customWidth="1"/>
    <col min="26" max="26" width="10.625" hidden="1" customWidth="1"/>
    <col min="27" max="27" width="10.625" customWidth="1"/>
    <col min="28" max="28" width="12.125" hidden="1" customWidth="1"/>
    <col min="29" max="29" width="18" hidden="1" customWidth="1"/>
    <col min="30" max="30" width="15.5" customWidth="1"/>
    <col min="31" max="31" width="18" customWidth="1"/>
    <col min="32" max="33" width="8" hidden="1" customWidth="1"/>
    <col min="34" max="34" width="8" customWidth="1"/>
    <col min="35" max="36" width="8" hidden="1" customWidth="1"/>
    <col min="37" max="37" width="37.875" customWidth="1"/>
    <col min="38" max="38" width="7.625" customWidth="1"/>
    <col min="39" max="39" width="8" customWidth="1"/>
  </cols>
  <sheetData>
    <row r="1" spans="1:39" ht="60" x14ac:dyDescent="0.2">
      <c r="A1" s="40" t="s">
        <v>0</v>
      </c>
      <c r="B1" s="40" t="s">
        <v>2</v>
      </c>
      <c r="C1" s="40" t="s">
        <v>3</v>
      </c>
      <c r="D1" s="40" t="s">
        <v>5</v>
      </c>
      <c r="E1" s="40" t="s">
        <v>6</v>
      </c>
      <c r="F1" s="40" t="s">
        <v>7</v>
      </c>
      <c r="G1" s="40" t="s">
        <v>1</v>
      </c>
      <c r="H1" s="40" t="s">
        <v>8</v>
      </c>
      <c r="I1" s="40" t="s">
        <v>4</v>
      </c>
      <c r="J1" s="40" t="s">
        <v>11</v>
      </c>
      <c r="K1" s="40" t="s">
        <v>12</v>
      </c>
      <c r="L1" s="41" t="s">
        <v>13</v>
      </c>
      <c r="M1" s="41" t="s">
        <v>14</v>
      </c>
      <c r="N1" s="41" t="s">
        <v>15</v>
      </c>
      <c r="O1" s="41" t="s">
        <v>16</v>
      </c>
      <c r="P1" s="40" t="s">
        <v>17</v>
      </c>
      <c r="Q1" s="41" t="s">
        <v>18</v>
      </c>
      <c r="R1" s="41" t="s">
        <v>19</v>
      </c>
      <c r="S1" s="41" t="s">
        <v>20</v>
      </c>
      <c r="T1" s="40" t="s">
        <v>21</v>
      </c>
      <c r="U1" s="41" t="s">
        <v>22</v>
      </c>
      <c r="V1" s="41" t="s">
        <v>23</v>
      </c>
      <c r="W1" s="41" t="s">
        <v>24</v>
      </c>
      <c r="X1" s="40" t="s">
        <v>25</v>
      </c>
      <c r="Y1" s="41" t="s">
        <v>26</v>
      </c>
      <c r="Z1" s="41" t="s">
        <v>27</v>
      </c>
      <c r="AA1" s="41" t="s">
        <v>28</v>
      </c>
      <c r="AB1" s="41" t="s">
        <v>29</v>
      </c>
      <c r="AC1" s="41" t="s">
        <v>30</v>
      </c>
      <c r="AD1" s="40" t="s">
        <v>31</v>
      </c>
      <c r="AE1" s="41" t="s">
        <v>32</v>
      </c>
      <c r="AF1" s="41" t="s">
        <v>33</v>
      </c>
      <c r="AG1" s="41" t="s">
        <v>34</v>
      </c>
      <c r="AH1" s="41" t="s">
        <v>1396</v>
      </c>
      <c r="AI1" s="41" t="s">
        <v>36</v>
      </c>
      <c r="AJ1" s="41" t="s">
        <v>37</v>
      </c>
      <c r="AK1" s="41" t="s">
        <v>1399</v>
      </c>
      <c r="AL1" s="41" t="s">
        <v>1400</v>
      </c>
      <c r="AM1" s="41" t="s">
        <v>40</v>
      </c>
    </row>
    <row r="2" spans="1:39" ht="81" customHeight="1" x14ac:dyDescent="0.2">
      <c r="A2" s="42" t="s">
        <v>1401</v>
      </c>
      <c r="B2" s="42" t="s">
        <v>907</v>
      </c>
      <c r="C2" s="42" t="s">
        <v>1406</v>
      </c>
      <c r="D2" s="42" t="s">
        <v>923</v>
      </c>
      <c r="E2" s="42" t="s">
        <v>1408</v>
      </c>
      <c r="F2" s="42" t="s">
        <v>989</v>
      </c>
      <c r="G2" s="42" t="s">
        <v>1410</v>
      </c>
      <c r="H2" s="42" t="s">
        <v>1411</v>
      </c>
      <c r="I2" s="42" t="s">
        <v>82</v>
      </c>
      <c r="J2" s="42" t="s">
        <v>493</v>
      </c>
      <c r="K2" s="42" t="s">
        <v>1412</v>
      </c>
      <c r="L2" s="42" t="s">
        <v>55</v>
      </c>
      <c r="M2" s="42" t="str">
        <f>VLOOKUP(G2,'Sheet 1 (2)'!$H$4:$M$536,6,FALSE)</f>
        <v/>
      </c>
      <c r="N2" s="42" t="str">
        <f t="shared" ref="N2:N115" si="0">IF(L2&lt;&gt;"",L2,M2)</f>
        <v/>
      </c>
      <c r="O2" s="42">
        <f>VLOOKUP(G2,Hoja1!$C$4:$D$146,2,FALSE)</f>
        <v>0</v>
      </c>
      <c r="P2" s="42" t="s">
        <v>1415</v>
      </c>
      <c r="Q2" s="42" t="s">
        <v>55</v>
      </c>
      <c r="R2" s="42" t="str">
        <f>VLOOKUP(G2,'Sheet 1 (2)'!$H$4:$O$536,8,FALSE)</f>
        <v/>
      </c>
      <c r="S2" s="42" t="str">
        <f t="shared" ref="S2:S115" si="1">IF(Q2&lt;&gt;"",Q2,R2)</f>
        <v/>
      </c>
      <c r="T2" s="42"/>
      <c r="U2" s="42" t="s">
        <v>55</v>
      </c>
      <c r="V2" s="42" t="str">
        <f>VLOOKUP(G2,'Sheet 1 (2)'!$H$4:$Q$536,10,FALSE)</f>
        <v/>
      </c>
      <c r="W2" s="42" t="str">
        <f t="shared" ref="W2:W482" si="2">IF(U2&lt;&gt;"",U2,V2)</f>
        <v/>
      </c>
      <c r="X2" s="42" t="s">
        <v>1422</v>
      </c>
      <c r="Y2" s="42" t="s">
        <v>55</v>
      </c>
      <c r="Z2" s="42" t="str">
        <f>VLOOKUP(G2,'Sheet 1 (2)'!$H$4:$S$536,12,FALSE)</f>
        <v/>
      </c>
      <c r="AA2" s="42" t="str">
        <f t="shared" ref="AA2:AA118" si="3">IF(Y2&lt;&gt;"",Y2,Z2)</f>
        <v/>
      </c>
      <c r="AB2" s="42" t="s">
        <v>55</v>
      </c>
      <c r="AC2" s="42" t="str">
        <f>VLOOKUP(G2,'Sheet 1 (2)'!$H$4:$AF$536,25,FALSE)</f>
        <v/>
      </c>
      <c r="AD2" s="42" t="s">
        <v>120</v>
      </c>
      <c r="AE2" s="42" t="str">
        <f t="shared" ref="AE2:AE94" si="4">IF(AB2&lt;&gt;"",AB2,AC2)</f>
        <v/>
      </c>
      <c r="AF2" s="42" t="s">
        <v>1431</v>
      </c>
      <c r="AG2" s="42" t="str">
        <f>VLOOKUP(G2,'Sheet 1 (2)'!$H$4:$AG$536,26,FALSE)</f>
        <v/>
      </c>
      <c r="AH2" s="43" t="s">
        <v>52</v>
      </c>
      <c r="AI2" s="42" t="s">
        <v>1439</v>
      </c>
      <c r="AJ2" s="42" t="str">
        <f>VLOOKUP(G2,'Sheet 1 (2)'!$H$4:$AH$536,27,FALSE)</f>
        <v/>
      </c>
      <c r="AK2" s="42" t="str">
        <f t="shared" ref="AK2:AK10" si="5">IF(AI2&lt;&gt;"",AI2,AJ2)</f>
        <v>Espera de la lista de establecimientos de salud con población asignada. // **O lo que se podría hacer es programar  para los ESS que brindaron el subproducto el periodo pasado.</v>
      </c>
      <c r="AL2" s="44">
        <v>1</v>
      </c>
      <c r="AM2" s="44">
        <f t="shared" ref="AM2:AM510" si="6">+IF(AH2="SI",1,0)</f>
        <v>0</v>
      </c>
    </row>
    <row r="3" spans="1:39" ht="384" x14ac:dyDescent="0.2">
      <c r="A3" s="42" t="s">
        <v>1401</v>
      </c>
      <c r="B3" s="42" t="s">
        <v>907</v>
      </c>
      <c r="C3" s="42" t="s">
        <v>1406</v>
      </c>
      <c r="D3" s="42" t="s">
        <v>923</v>
      </c>
      <c r="E3" s="42" t="s">
        <v>1408</v>
      </c>
      <c r="F3" s="42" t="s">
        <v>989</v>
      </c>
      <c r="G3" s="42" t="s">
        <v>1446</v>
      </c>
      <c r="H3" s="42" t="s">
        <v>1447</v>
      </c>
      <c r="I3" s="42" t="s">
        <v>82</v>
      </c>
      <c r="J3" s="42" t="s">
        <v>493</v>
      </c>
      <c r="K3" s="42" t="s">
        <v>1449</v>
      </c>
      <c r="L3" s="42" t="s">
        <v>55</v>
      </c>
      <c r="M3" s="42" t="str">
        <f>VLOOKUP(G3,'Sheet 1 (2)'!$H$4:$M$536,6,FALSE)</f>
        <v/>
      </c>
      <c r="N3" s="42" t="str">
        <f t="shared" si="0"/>
        <v/>
      </c>
      <c r="O3" s="42">
        <f>VLOOKUP(G3,Hoja1!$C$4:$D$146,2,FALSE)</f>
        <v>0</v>
      </c>
      <c r="P3" s="42" t="s">
        <v>1415</v>
      </c>
      <c r="Q3" s="42" t="s">
        <v>55</v>
      </c>
      <c r="R3" s="42" t="str">
        <f>VLOOKUP(G3,'Sheet 1 (2)'!$H$4:$O$536,8,FALSE)</f>
        <v/>
      </c>
      <c r="S3" s="42" t="str">
        <f t="shared" si="1"/>
        <v/>
      </c>
      <c r="T3" s="42"/>
      <c r="U3" s="42" t="s">
        <v>55</v>
      </c>
      <c r="V3" s="42" t="str">
        <f>VLOOKUP(G3,'Sheet 1 (2)'!$H$4:$Q$536,10,FALSE)</f>
        <v/>
      </c>
      <c r="W3" s="42" t="str">
        <f t="shared" si="2"/>
        <v/>
      </c>
      <c r="X3" s="42" t="s">
        <v>1459</v>
      </c>
      <c r="Y3" s="42" t="s">
        <v>55</v>
      </c>
      <c r="Z3" s="42" t="str">
        <f>VLOOKUP(G3,'Sheet 1 (2)'!$H$4:$S$536,12,FALSE)</f>
        <v/>
      </c>
      <c r="AA3" s="42" t="str">
        <f t="shared" si="3"/>
        <v/>
      </c>
      <c r="AB3" s="42" t="s">
        <v>55</v>
      </c>
      <c r="AC3" s="42" t="str">
        <f>VLOOKUP(G3,'Sheet 1 (2)'!$H$4:$AF$536,25,FALSE)</f>
        <v/>
      </c>
      <c r="AD3" s="42" t="s">
        <v>120</v>
      </c>
      <c r="AE3" s="42" t="str">
        <f t="shared" si="4"/>
        <v/>
      </c>
      <c r="AF3" s="42" t="s">
        <v>1431</v>
      </c>
      <c r="AG3" s="42" t="str">
        <f>VLOOKUP(G3,'Sheet 1 (2)'!$H$4:$AG$536,26,FALSE)</f>
        <v/>
      </c>
      <c r="AH3" s="43" t="s">
        <v>52</v>
      </c>
      <c r="AI3" s="42" t="s">
        <v>1439</v>
      </c>
      <c r="AJ3" s="42" t="str">
        <f>VLOOKUP(G3,'Sheet 1 (2)'!$H$4:$AH$536,27,FALSE)</f>
        <v/>
      </c>
      <c r="AK3" s="42" t="str">
        <f t="shared" si="5"/>
        <v>Espera de la lista de establecimientos de salud con población asignada. // **O lo que se podría hacer es programar  para los ESS que brindaron el subproducto el periodo pasado.</v>
      </c>
      <c r="AL3" s="44">
        <v>1</v>
      </c>
      <c r="AM3" s="44">
        <f t="shared" si="6"/>
        <v>0</v>
      </c>
    </row>
    <row r="4" spans="1:39" ht="312" x14ac:dyDescent="0.2">
      <c r="A4" s="42" t="s">
        <v>1401</v>
      </c>
      <c r="B4" s="42" t="s">
        <v>907</v>
      </c>
      <c r="C4" s="42" t="s">
        <v>1474</v>
      </c>
      <c r="D4" s="42" t="s">
        <v>924</v>
      </c>
      <c r="E4" s="42" t="s">
        <v>1477</v>
      </c>
      <c r="F4" s="42" t="s">
        <v>993</v>
      </c>
      <c r="G4" s="42" t="s">
        <v>1478</v>
      </c>
      <c r="H4" s="42" t="s">
        <v>1479</v>
      </c>
      <c r="I4" s="42" t="s">
        <v>82</v>
      </c>
      <c r="J4" s="42" t="s">
        <v>1480</v>
      </c>
      <c r="K4" s="42" t="s">
        <v>1481</v>
      </c>
      <c r="L4" s="42" t="s">
        <v>55</v>
      </c>
      <c r="M4" s="42" t="str">
        <f>VLOOKUP(G4,'Sheet 1 (2)'!$H$4:$M$536,6,FALSE)</f>
        <v/>
      </c>
      <c r="N4" s="42" t="str">
        <f t="shared" si="0"/>
        <v/>
      </c>
      <c r="O4" s="42">
        <f>VLOOKUP(G4,Hoja1!$C$4:$D$146,2,FALSE)</f>
        <v>0</v>
      </c>
      <c r="P4" s="42" t="s">
        <v>1415</v>
      </c>
      <c r="Q4" s="42" t="s">
        <v>55</v>
      </c>
      <c r="R4" s="42" t="str">
        <f>VLOOKUP(G4,'Sheet 1 (2)'!$H$4:$O$536,8,FALSE)</f>
        <v/>
      </c>
      <c r="S4" s="42" t="str">
        <f t="shared" si="1"/>
        <v/>
      </c>
      <c r="T4" s="42"/>
      <c r="U4" s="42" t="s">
        <v>55</v>
      </c>
      <c r="V4" s="42" t="str">
        <f>VLOOKUP(G4,'Sheet 1 (2)'!$H$4:$Q$536,10,FALSE)</f>
        <v/>
      </c>
      <c r="W4" s="42" t="str">
        <f t="shared" si="2"/>
        <v/>
      </c>
      <c r="X4" s="42" t="s">
        <v>1487</v>
      </c>
      <c r="Y4" s="42" t="s">
        <v>55</v>
      </c>
      <c r="Z4" s="42" t="str">
        <f>VLOOKUP(G4,'Sheet 1 (2)'!$H$4:$S$536,12,FALSE)</f>
        <v/>
      </c>
      <c r="AA4" s="42" t="str">
        <f t="shared" si="3"/>
        <v/>
      </c>
      <c r="AB4" s="42" t="s">
        <v>55</v>
      </c>
      <c r="AC4" s="42" t="str">
        <f>VLOOKUP(G4,'Sheet 1 (2)'!$H$4:$AF$536,25,FALSE)</f>
        <v/>
      </c>
      <c r="AD4" s="42" t="s">
        <v>120</v>
      </c>
      <c r="AE4" s="42" t="str">
        <f t="shared" si="4"/>
        <v/>
      </c>
      <c r="AF4" s="42" t="s">
        <v>1431</v>
      </c>
      <c r="AG4" s="42" t="str">
        <f>VLOOKUP(G4,'Sheet 1 (2)'!$H$4:$AG$536,26,FALSE)</f>
        <v/>
      </c>
      <c r="AH4" s="43" t="s">
        <v>52</v>
      </c>
      <c r="AI4" s="42" t="s">
        <v>1439</v>
      </c>
      <c r="AJ4" s="42" t="str">
        <f>VLOOKUP(G4,'Sheet 1 (2)'!$H$4:$AH$536,27,FALSE)</f>
        <v/>
      </c>
      <c r="AK4" s="42" t="str">
        <f t="shared" si="5"/>
        <v>Espera de la lista de establecimientos de salud con población asignada. // **O lo que se podría hacer es programar  para los ESS que brindaron el subproducto el periodo pasado.</v>
      </c>
      <c r="AL4" s="44">
        <v>1</v>
      </c>
      <c r="AM4" s="44">
        <f t="shared" si="6"/>
        <v>0</v>
      </c>
    </row>
    <row r="5" spans="1:39" ht="348" x14ac:dyDescent="0.2">
      <c r="A5" s="42" t="s">
        <v>1401</v>
      </c>
      <c r="B5" s="42" t="s">
        <v>907</v>
      </c>
      <c r="C5" s="42" t="s">
        <v>1474</v>
      </c>
      <c r="D5" s="42" t="s">
        <v>924</v>
      </c>
      <c r="E5" s="42" t="s">
        <v>1477</v>
      </c>
      <c r="F5" s="42" t="s">
        <v>993</v>
      </c>
      <c r="G5" s="42" t="s">
        <v>1497</v>
      </c>
      <c r="H5" s="42" t="s">
        <v>1499</v>
      </c>
      <c r="I5" s="42" t="s">
        <v>82</v>
      </c>
      <c r="J5" s="42" t="s">
        <v>1480</v>
      </c>
      <c r="K5" s="42" t="s">
        <v>1501</v>
      </c>
      <c r="L5" s="42" t="s">
        <v>55</v>
      </c>
      <c r="M5" s="42" t="str">
        <f>VLOOKUP(G5,'Sheet 1 (2)'!$H$4:$M$536,6,FALSE)</f>
        <v/>
      </c>
      <c r="N5" s="42" t="str">
        <f t="shared" si="0"/>
        <v/>
      </c>
      <c r="O5" s="42">
        <f>VLOOKUP(G5,Hoja1!$C$4:$D$146,2,FALSE)</f>
        <v>0</v>
      </c>
      <c r="P5" s="42" t="s">
        <v>1415</v>
      </c>
      <c r="Q5" s="42" t="s">
        <v>55</v>
      </c>
      <c r="R5" s="42" t="str">
        <f>VLOOKUP(G5,'Sheet 1 (2)'!$H$4:$O$536,8,FALSE)</f>
        <v/>
      </c>
      <c r="S5" s="42" t="str">
        <f t="shared" si="1"/>
        <v/>
      </c>
      <c r="T5" s="42"/>
      <c r="U5" s="42" t="s">
        <v>55</v>
      </c>
      <c r="V5" s="42" t="str">
        <f>VLOOKUP(G5,'Sheet 1 (2)'!$H$4:$Q$536,10,FALSE)</f>
        <v/>
      </c>
      <c r="W5" s="42" t="str">
        <f t="shared" si="2"/>
        <v/>
      </c>
      <c r="X5" s="42" t="s">
        <v>1507</v>
      </c>
      <c r="Y5" s="42" t="s">
        <v>55</v>
      </c>
      <c r="Z5" s="42" t="str">
        <f>VLOOKUP(G5,'Sheet 1 (2)'!$H$4:$S$536,12,FALSE)</f>
        <v/>
      </c>
      <c r="AA5" s="42" t="str">
        <f t="shared" si="3"/>
        <v/>
      </c>
      <c r="AB5" s="42" t="s">
        <v>55</v>
      </c>
      <c r="AC5" s="42" t="str">
        <f>VLOOKUP(G5,'Sheet 1 (2)'!$H$4:$AF$536,25,FALSE)</f>
        <v/>
      </c>
      <c r="AD5" s="42" t="s">
        <v>120</v>
      </c>
      <c r="AE5" s="42" t="str">
        <f t="shared" si="4"/>
        <v/>
      </c>
      <c r="AF5" s="42" t="s">
        <v>1431</v>
      </c>
      <c r="AG5" s="42" t="str">
        <f>VLOOKUP(G5,'Sheet 1 (2)'!$H$4:$AG$536,26,FALSE)</f>
        <v/>
      </c>
      <c r="AH5" s="43" t="s">
        <v>52</v>
      </c>
      <c r="AI5" s="42" t="s">
        <v>1439</v>
      </c>
      <c r="AJ5" s="42" t="str">
        <f>VLOOKUP(G5,'Sheet 1 (2)'!$H$4:$AH$536,27,FALSE)</f>
        <v/>
      </c>
      <c r="AK5" s="42" t="str">
        <f t="shared" si="5"/>
        <v>Espera de la lista de establecimientos de salud con población asignada. // **O lo que se podría hacer es programar  para los ESS que brindaron el subproducto el periodo pasado.</v>
      </c>
      <c r="AL5" s="44">
        <v>1</v>
      </c>
      <c r="AM5" s="44">
        <f t="shared" si="6"/>
        <v>0</v>
      </c>
    </row>
    <row r="6" spans="1:39" ht="372" x14ac:dyDescent="0.2">
      <c r="A6" s="42" t="s">
        <v>1401</v>
      </c>
      <c r="B6" s="42" t="s">
        <v>907</v>
      </c>
      <c r="C6" s="42" t="s">
        <v>1518</v>
      </c>
      <c r="D6" s="42" t="s">
        <v>926</v>
      </c>
      <c r="E6" s="42" t="s">
        <v>1519</v>
      </c>
      <c r="F6" s="42" t="s">
        <v>997</v>
      </c>
      <c r="G6" s="42" t="s">
        <v>1521</v>
      </c>
      <c r="H6" s="42" t="s">
        <v>1522</v>
      </c>
      <c r="I6" s="42" t="s">
        <v>82</v>
      </c>
      <c r="J6" s="42" t="s">
        <v>1480</v>
      </c>
      <c r="K6" s="42" t="s">
        <v>1524</v>
      </c>
      <c r="L6" s="42" t="s">
        <v>55</v>
      </c>
      <c r="M6" s="42" t="str">
        <f>VLOOKUP(G6,'Sheet 1 (2)'!$H$4:$M$536,6,FALSE)</f>
        <v/>
      </c>
      <c r="N6" s="42" t="str">
        <f t="shared" si="0"/>
        <v/>
      </c>
      <c r="O6" s="42">
        <f>VLOOKUP(G6,Hoja1!$C$4:$D$146,2,FALSE)</f>
        <v>0</v>
      </c>
      <c r="P6" s="42" t="s">
        <v>1415</v>
      </c>
      <c r="Q6" s="42" t="s">
        <v>55</v>
      </c>
      <c r="R6" s="42" t="str">
        <f>VLOOKUP(G6,'Sheet 1 (2)'!$H$4:$O$536,8,FALSE)</f>
        <v/>
      </c>
      <c r="S6" s="42" t="str">
        <f t="shared" si="1"/>
        <v/>
      </c>
      <c r="T6" s="42"/>
      <c r="U6" s="42" t="s">
        <v>55</v>
      </c>
      <c r="V6" s="42" t="str">
        <f>VLOOKUP(G6,'Sheet 1 (2)'!$H$4:$Q$536,10,FALSE)</f>
        <v/>
      </c>
      <c r="W6" s="42" t="str">
        <f t="shared" si="2"/>
        <v/>
      </c>
      <c r="X6" s="42" t="s">
        <v>1536</v>
      </c>
      <c r="Y6" s="42" t="s">
        <v>55</v>
      </c>
      <c r="Z6" s="42" t="str">
        <f>VLOOKUP(G6,'Sheet 1 (2)'!$H$4:$S$536,12,FALSE)</f>
        <v/>
      </c>
      <c r="AA6" s="42" t="str">
        <f t="shared" si="3"/>
        <v/>
      </c>
      <c r="AB6" s="42" t="s">
        <v>55</v>
      </c>
      <c r="AC6" s="42" t="str">
        <f>VLOOKUP(G6,'Sheet 1 (2)'!$H$4:$AF$536,25,FALSE)</f>
        <v/>
      </c>
      <c r="AD6" s="42" t="s">
        <v>585</v>
      </c>
      <c r="AE6" s="42" t="str">
        <f t="shared" si="4"/>
        <v/>
      </c>
      <c r="AF6" s="42" t="s">
        <v>1431</v>
      </c>
      <c r="AG6" s="42" t="str">
        <f>VLOOKUP(G6,'Sheet 1 (2)'!$H$4:$AG$536,26,FALSE)</f>
        <v/>
      </c>
      <c r="AH6" s="43" t="s">
        <v>52</v>
      </c>
      <c r="AI6" s="42" t="s">
        <v>1439</v>
      </c>
      <c r="AJ6" s="42" t="str">
        <f>VLOOKUP(G6,'Sheet 1 (2)'!$H$4:$AH$536,27,FALSE)</f>
        <v/>
      </c>
      <c r="AK6" s="42" t="str">
        <f t="shared" si="5"/>
        <v>Espera de la lista de establecimientos de salud con población asignada. // **O lo que se podría hacer es programar  para los ESS que brindaron el subproducto el periodo pasado.</v>
      </c>
      <c r="AL6" s="44">
        <v>1</v>
      </c>
      <c r="AM6" s="44">
        <f t="shared" si="6"/>
        <v>0</v>
      </c>
    </row>
    <row r="7" spans="1:39" ht="348" x14ac:dyDescent="0.2">
      <c r="A7" s="42" t="s">
        <v>1401</v>
      </c>
      <c r="B7" s="42" t="s">
        <v>907</v>
      </c>
      <c r="C7" s="42" t="s">
        <v>1518</v>
      </c>
      <c r="D7" s="42" t="s">
        <v>926</v>
      </c>
      <c r="E7" s="42" t="s">
        <v>1519</v>
      </c>
      <c r="F7" s="42" t="s">
        <v>997</v>
      </c>
      <c r="G7" s="42" t="s">
        <v>1545</v>
      </c>
      <c r="H7" s="42" t="s">
        <v>1547</v>
      </c>
      <c r="I7" s="42" t="s">
        <v>82</v>
      </c>
      <c r="J7" s="42" t="s">
        <v>1480</v>
      </c>
      <c r="K7" s="42" t="s">
        <v>1549</v>
      </c>
      <c r="L7" s="42" t="s">
        <v>55</v>
      </c>
      <c r="M7" s="42" t="str">
        <f>VLOOKUP(G7,'Sheet 1 (2)'!$H$4:$M$536,6,FALSE)</f>
        <v/>
      </c>
      <c r="N7" s="42" t="str">
        <f t="shared" si="0"/>
        <v/>
      </c>
      <c r="O7" s="42">
        <f>VLOOKUP(G7,Hoja1!$C$4:$D$146,2,FALSE)</f>
        <v>0</v>
      </c>
      <c r="P7" s="42" t="s">
        <v>1415</v>
      </c>
      <c r="Q7" s="42" t="s">
        <v>55</v>
      </c>
      <c r="R7" s="42" t="str">
        <f>VLOOKUP(G7,'Sheet 1 (2)'!$H$4:$O$536,8,FALSE)</f>
        <v/>
      </c>
      <c r="S7" s="42" t="str">
        <f t="shared" si="1"/>
        <v/>
      </c>
      <c r="T7" s="42"/>
      <c r="U7" s="42" t="s">
        <v>55</v>
      </c>
      <c r="V7" s="42" t="str">
        <f>VLOOKUP(G7,'Sheet 1 (2)'!$H$4:$Q$536,10,FALSE)</f>
        <v/>
      </c>
      <c r="W7" s="42" t="str">
        <f t="shared" si="2"/>
        <v/>
      </c>
      <c r="X7" s="42" t="s">
        <v>1560</v>
      </c>
      <c r="Y7" s="42" t="s">
        <v>55</v>
      </c>
      <c r="Z7" s="42" t="str">
        <f>VLOOKUP(G7,'Sheet 1 (2)'!$H$4:$S$536,12,FALSE)</f>
        <v/>
      </c>
      <c r="AA7" s="42" t="str">
        <f t="shared" si="3"/>
        <v/>
      </c>
      <c r="AB7" s="42" t="s">
        <v>55</v>
      </c>
      <c r="AC7" s="42" t="str">
        <f>VLOOKUP(G7,'Sheet 1 (2)'!$H$4:$AF$536,25,FALSE)</f>
        <v/>
      </c>
      <c r="AD7" s="42" t="s">
        <v>585</v>
      </c>
      <c r="AE7" s="42" t="str">
        <f t="shared" si="4"/>
        <v/>
      </c>
      <c r="AF7" s="42" t="s">
        <v>1431</v>
      </c>
      <c r="AG7" s="42" t="str">
        <f>VLOOKUP(G7,'Sheet 1 (2)'!$H$4:$AG$536,26,FALSE)</f>
        <v/>
      </c>
      <c r="AH7" s="43" t="s">
        <v>52</v>
      </c>
      <c r="AI7" s="42" t="s">
        <v>1439</v>
      </c>
      <c r="AJ7" s="42" t="str">
        <f>VLOOKUP(G7,'Sheet 1 (2)'!$H$4:$AH$536,27,FALSE)</f>
        <v/>
      </c>
      <c r="AK7" s="42" t="str">
        <f t="shared" si="5"/>
        <v>Espera de la lista de establecimientos de salud con población asignada. // **O lo que se podría hacer es programar  para los ESS que brindaron el subproducto el periodo pasado.</v>
      </c>
      <c r="AL7" s="44">
        <v>1</v>
      </c>
      <c r="AM7" s="44">
        <f t="shared" si="6"/>
        <v>0</v>
      </c>
    </row>
    <row r="8" spans="1:39" ht="348" x14ac:dyDescent="0.2">
      <c r="A8" s="42" t="s">
        <v>1401</v>
      </c>
      <c r="B8" s="42" t="s">
        <v>907</v>
      </c>
      <c r="C8" s="42" t="s">
        <v>1518</v>
      </c>
      <c r="D8" s="42" t="s">
        <v>926</v>
      </c>
      <c r="E8" s="42" t="s">
        <v>1519</v>
      </c>
      <c r="F8" s="42" t="s">
        <v>997</v>
      </c>
      <c r="G8" s="42" t="s">
        <v>1567</v>
      </c>
      <c r="H8" s="42" t="s">
        <v>1568</v>
      </c>
      <c r="I8" s="42" t="s">
        <v>82</v>
      </c>
      <c r="J8" s="42" t="s">
        <v>493</v>
      </c>
      <c r="K8" s="42" t="s">
        <v>1571</v>
      </c>
      <c r="L8" s="42" t="s">
        <v>55</v>
      </c>
      <c r="M8" s="42" t="str">
        <f>VLOOKUP(G8,'Sheet 1 (2)'!$H$4:$M$536,6,FALSE)</f>
        <v/>
      </c>
      <c r="N8" s="42" t="str">
        <f t="shared" si="0"/>
        <v/>
      </c>
      <c r="O8" s="42">
        <f>VLOOKUP(G8,Hoja1!$C$4:$D$146,2,FALSE)</f>
        <v>0</v>
      </c>
      <c r="P8" s="42" t="s">
        <v>1415</v>
      </c>
      <c r="Q8" s="42" t="s">
        <v>55</v>
      </c>
      <c r="R8" s="42" t="str">
        <f>VLOOKUP(G8,'Sheet 1 (2)'!$H$4:$O$536,8,FALSE)</f>
        <v/>
      </c>
      <c r="S8" s="42" t="str">
        <f t="shared" si="1"/>
        <v/>
      </c>
      <c r="T8" s="42"/>
      <c r="U8" s="42" t="s">
        <v>55</v>
      </c>
      <c r="V8" s="42" t="str">
        <f>VLOOKUP(G8,'Sheet 1 (2)'!$H$4:$Q$536,10,FALSE)</f>
        <v/>
      </c>
      <c r="W8" s="42" t="str">
        <f t="shared" si="2"/>
        <v/>
      </c>
      <c r="X8" s="42" t="s">
        <v>1581</v>
      </c>
      <c r="Y8" s="42" t="s">
        <v>55</v>
      </c>
      <c r="Z8" s="42" t="str">
        <f>VLOOKUP(G8,'Sheet 1 (2)'!$H$4:$S$536,12,FALSE)</f>
        <v/>
      </c>
      <c r="AA8" s="42" t="str">
        <f t="shared" si="3"/>
        <v/>
      </c>
      <c r="AB8" s="42" t="s">
        <v>55</v>
      </c>
      <c r="AC8" s="42" t="str">
        <f>VLOOKUP(G8,'Sheet 1 (2)'!$H$4:$AF$536,25,FALSE)</f>
        <v/>
      </c>
      <c r="AD8" s="42" t="s">
        <v>176</v>
      </c>
      <c r="AE8" s="42" t="str">
        <f t="shared" si="4"/>
        <v/>
      </c>
      <c r="AF8" s="42" t="s">
        <v>1431</v>
      </c>
      <c r="AG8" s="42" t="str">
        <f>VLOOKUP(G8,'Sheet 1 (2)'!$H$4:$AG$536,26,FALSE)</f>
        <v/>
      </c>
      <c r="AH8" s="43" t="s">
        <v>52</v>
      </c>
      <c r="AI8" s="42" t="s">
        <v>1439</v>
      </c>
      <c r="AJ8" s="42" t="str">
        <f>VLOOKUP(G8,'Sheet 1 (2)'!$H$4:$AH$536,27,FALSE)</f>
        <v/>
      </c>
      <c r="AK8" s="42" t="str">
        <f t="shared" si="5"/>
        <v>Espera de la lista de establecimientos de salud con población asignada. // **O lo que se podría hacer es programar  para los ESS que brindaron el subproducto el periodo pasado.</v>
      </c>
      <c r="AL8" s="44">
        <v>1</v>
      </c>
      <c r="AM8" s="44">
        <f t="shared" si="6"/>
        <v>0</v>
      </c>
    </row>
    <row r="9" spans="1:39" ht="372" x14ac:dyDescent="0.2">
      <c r="A9" s="42" t="s">
        <v>1401</v>
      </c>
      <c r="B9" s="42" t="s">
        <v>907</v>
      </c>
      <c r="C9" s="42" t="s">
        <v>1518</v>
      </c>
      <c r="D9" s="42" t="s">
        <v>926</v>
      </c>
      <c r="E9" s="42" t="s">
        <v>1519</v>
      </c>
      <c r="F9" s="42" t="s">
        <v>997</v>
      </c>
      <c r="G9" s="42" t="s">
        <v>1593</v>
      </c>
      <c r="H9" s="42" t="s">
        <v>1594</v>
      </c>
      <c r="I9" s="42" t="s">
        <v>82</v>
      </c>
      <c r="J9" s="42" t="s">
        <v>493</v>
      </c>
      <c r="K9" s="42" t="s">
        <v>1595</v>
      </c>
      <c r="L9" s="42" t="s">
        <v>55</v>
      </c>
      <c r="M9" s="42" t="str">
        <f>VLOOKUP(G9,'Sheet 1 (2)'!$H$4:$M$536,6,FALSE)</f>
        <v/>
      </c>
      <c r="N9" s="42" t="str">
        <f t="shared" si="0"/>
        <v/>
      </c>
      <c r="O9" s="42">
        <f>VLOOKUP(G9,Hoja1!$C$4:$D$146,2,FALSE)</f>
        <v>0</v>
      </c>
      <c r="P9" s="42" t="s">
        <v>1415</v>
      </c>
      <c r="Q9" s="42" t="s">
        <v>55</v>
      </c>
      <c r="R9" s="42" t="str">
        <f>VLOOKUP(G9,'Sheet 1 (2)'!$H$4:$O$536,8,FALSE)</f>
        <v/>
      </c>
      <c r="S9" s="42" t="str">
        <f t="shared" si="1"/>
        <v/>
      </c>
      <c r="T9" s="42"/>
      <c r="U9" s="42" t="s">
        <v>55</v>
      </c>
      <c r="V9" s="42" t="str">
        <f>VLOOKUP(G9,'Sheet 1 (2)'!$H$4:$Q$536,10,FALSE)</f>
        <v/>
      </c>
      <c r="W9" s="42" t="str">
        <f t="shared" si="2"/>
        <v/>
      </c>
      <c r="X9" s="42" t="s">
        <v>1606</v>
      </c>
      <c r="Y9" s="42" t="s">
        <v>55</v>
      </c>
      <c r="Z9" s="42" t="str">
        <f>VLOOKUP(G9,'Sheet 1 (2)'!$H$4:$S$536,12,FALSE)</f>
        <v/>
      </c>
      <c r="AA9" s="42" t="str">
        <f t="shared" si="3"/>
        <v/>
      </c>
      <c r="AB9" s="42" t="s">
        <v>55</v>
      </c>
      <c r="AC9" s="42" t="str">
        <f>VLOOKUP(G9,'Sheet 1 (2)'!$H$4:$AF$536,25,FALSE)</f>
        <v/>
      </c>
      <c r="AD9" s="42" t="s">
        <v>176</v>
      </c>
      <c r="AE9" s="42" t="str">
        <f t="shared" si="4"/>
        <v/>
      </c>
      <c r="AF9" s="42" t="s">
        <v>1431</v>
      </c>
      <c r="AG9" s="42" t="str">
        <f>VLOOKUP(G9,'Sheet 1 (2)'!$H$4:$AG$536,26,FALSE)</f>
        <v/>
      </c>
      <c r="AH9" s="43" t="s">
        <v>52</v>
      </c>
      <c r="AI9" s="42" t="s">
        <v>1439</v>
      </c>
      <c r="AJ9" s="42" t="str">
        <f>VLOOKUP(G9,'Sheet 1 (2)'!$H$4:$AH$536,27,FALSE)</f>
        <v/>
      </c>
      <c r="AK9" s="42" t="str">
        <f t="shared" si="5"/>
        <v>Espera de la lista de establecimientos de salud con población asignada. // **O lo que se podría hacer es programar  para los ESS que brindaron el subproducto el periodo pasado.</v>
      </c>
      <c r="AL9" s="44">
        <v>1</v>
      </c>
      <c r="AM9" s="44">
        <f t="shared" si="6"/>
        <v>0</v>
      </c>
    </row>
    <row r="10" spans="1:39" ht="408" x14ac:dyDescent="0.2">
      <c r="A10" s="42" t="s">
        <v>1401</v>
      </c>
      <c r="B10" s="42" t="s">
        <v>907</v>
      </c>
      <c r="C10" s="42" t="s">
        <v>1615</v>
      </c>
      <c r="D10" s="42" t="s">
        <v>937</v>
      </c>
      <c r="E10" s="42" t="s">
        <v>1616</v>
      </c>
      <c r="F10" s="42" t="s">
        <v>1008</v>
      </c>
      <c r="G10" s="42" t="s">
        <v>1617</v>
      </c>
      <c r="H10" s="42" t="s">
        <v>1618</v>
      </c>
      <c r="I10" s="42" t="s">
        <v>82</v>
      </c>
      <c r="J10" s="42" t="s">
        <v>493</v>
      </c>
      <c r="K10" s="42" t="s">
        <v>1620</v>
      </c>
      <c r="L10" s="42" t="s">
        <v>55</v>
      </c>
      <c r="M10" s="42" t="str">
        <f>VLOOKUP(G10,'Sheet 1 (2)'!$H$4:$M$536,6,FALSE)</f>
        <v/>
      </c>
      <c r="N10" s="42" t="str">
        <f t="shared" si="0"/>
        <v/>
      </c>
      <c r="O10" s="42">
        <f>VLOOKUP(G10,Hoja1!$C$4:$D$146,2,FALSE)</f>
        <v>0</v>
      </c>
      <c r="P10" s="42" t="s">
        <v>1627</v>
      </c>
      <c r="Q10" s="42" t="s">
        <v>55</v>
      </c>
      <c r="R10" s="42" t="str">
        <f>VLOOKUP(G10,'Sheet 1 (2)'!$H$4:$O$536,8,FALSE)</f>
        <v/>
      </c>
      <c r="S10" s="42" t="str">
        <f t="shared" si="1"/>
        <v/>
      </c>
      <c r="T10" s="42" t="s">
        <v>264</v>
      </c>
      <c r="U10" s="42" t="s">
        <v>55</v>
      </c>
      <c r="V10" s="42" t="str">
        <f>VLOOKUP(G10,'Sheet 1 (2)'!$H$4:$Q$536,10,FALSE)</f>
        <v/>
      </c>
      <c r="W10" s="42" t="str">
        <f t="shared" si="2"/>
        <v/>
      </c>
      <c r="X10" s="42" t="s">
        <v>1636</v>
      </c>
      <c r="Y10" s="42" t="s">
        <v>55</v>
      </c>
      <c r="Z10" s="42" t="str">
        <f>VLOOKUP(G10,'Sheet 1 (2)'!$H$4:$S$536,12,FALSE)</f>
        <v/>
      </c>
      <c r="AA10" s="42" t="str">
        <f t="shared" si="3"/>
        <v/>
      </c>
      <c r="AB10" s="42" t="s">
        <v>55</v>
      </c>
      <c r="AC10" s="42" t="str">
        <f>VLOOKUP(G10,'Sheet 1 (2)'!$H$4:$AF$536,25,FALSE)</f>
        <v/>
      </c>
      <c r="AD10" s="42" t="s">
        <v>1637</v>
      </c>
      <c r="AE10" s="42" t="str">
        <f t="shared" si="4"/>
        <v/>
      </c>
      <c r="AF10" s="42" t="s">
        <v>52</v>
      </c>
      <c r="AG10" s="42" t="str">
        <f>VLOOKUP(G10,'Sheet 1 (2)'!$H$4:$AG$536,26,FALSE)</f>
        <v/>
      </c>
      <c r="AH10" s="42" t="s">
        <v>52</v>
      </c>
      <c r="AI10" s="42" t="s">
        <v>1639</v>
      </c>
      <c r="AJ10" s="42" t="str">
        <f>VLOOKUP(G10,'Sheet 1 (2)'!$H$4:$AH$536,27,FALSE)</f>
        <v/>
      </c>
      <c r="AK10" s="42" t="str">
        <f t="shared" si="5"/>
        <v>ESPERA DE LA BASE DE DATOS DEL Mapa que identifica ámbitos con fuentes de exposición a agentes contaminantes, elaborados por la Micro Red, Red o DIRESA.</v>
      </c>
      <c r="AL10" s="44">
        <v>1</v>
      </c>
      <c r="AM10" s="44">
        <f t="shared" si="6"/>
        <v>0</v>
      </c>
    </row>
    <row r="11" spans="1:39" ht="84" x14ac:dyDescent="0.2">
      <c r="A11" s="42" t="s">
        <v>44</v>
      </c>
      <c r="B11" s="42" t="s">
        <v>45</v>
      </c>
      <c r="C11" s="42" t="s">
        <v>46</v>
      </c>
      <c r="D11" s="42" t="s">
        <v>47</v>
      </c>
      <c r="E11" s="42" t="s">
        <v>48</v>
      </c>
      <c r="F11" s="42" t="s">
        <v>49</v>
      </c>
      <c r="G11" s="42" t="s">
        <v>50</v>
      </c>
      <c r="H11" s="42" t="s">
        <v>51</v>
      </c>
      <c r="I11" s="42" t="s">
        <v>52</v>
      </c>
      <c r="J11" s="42" t="s">
        <v>53</v>
      </c>
      <c r="K11" s="42" t="s">
        <v>54</v>
      </c>
      <c r="L11" s="42" t="s">
        <v>55</v>
      </c>
      <c r="M11" s="42" t="str">
        <f>VLOOKUP(G11,'Sheet 1 (2)'!$H$4:$M$536,6,FALSE)</f>
        <v/>
      </c>
      <c r="N11" s="42" t="str">
        <f t="shared" si="0"/>
        <v/>
      </c>
      <c r="O11" s="42"/>
      <c r="P11" s="42" t="s">
        <v>56</v>
      </c>
      <c r="Q11" s="42" t="s">
        <v>55</v>
      </c>
      <c r="R11" s="42" t="str">
        <f>VLOOKUP(G11,'Sheet 1 (2)'!$H$4:$O$536,8,FALSE)</f>
        <v/>
      </c>
      <c r="S11" s="42" t="str">
        <f t="shared" si="1"/>
        <v/>
      </c>
      <c r="T11" s="42" t="s">
        <v>57</v>
      </c>
      <c r="U11" s="42" t="s">
        <v>55</v>
      </c>
      <c r="V11" s="42" t="str">
        <f>VLOOKUP(G11,'Sheet 1 (2)'!$H$4:$Q$536,10,FALSE)</f>
        <v/>
      </c>
      <c r="W11" s="42" t="str">
        <f t="shared" si="2"/>
        <v/>
      </c>
      <c r="X11" s="42"/>
      <c r="Y11" s="42" t="s">
        <v>55</v>
      </c>
      <c r="Z11" s="42" t="str">
        <f>VLOOKUP(G11,'Sheet 1 (2)'!$H$4:$S$536,12,FALSE)</f>
        <v/>
      </c>
      <c r="AA11" s="42" t="str">
        <f t="shared" si="3"/>
        <v/>
      </c>
      <c r="AB11" s="42" t="s">
        <v>55</v>
      </c>
      <c r="AC11" s="42" t="str">
        <f>VLOOKUP(G11,'Sheet 1 (2)'!$H$4:$AF$536,25,FALSE)</f>
        <v/>
      </c>
      <c r="AD11" s="42" t="s">
        <v>58</v>
      </c>
      <c r="AE11" s="42" t="str">
        <f t="shared" si="4"/>
        <v/>
      </c>
      <c r="AF11" s="42" t="s">
        <v>55</v>
      </c>
      <c r="AG11" s="42" t="str">
        <f>VLOOKUP(G11,'Sheet 1 (2)'!$H$4:$AG$536,26,FALSE)</f>
        <v>NO</v>
      </c>
      <c r="AH11" s="42" t="s">
        <v>52</v>
      </c>
      <c r="AI11" s="42" t="s">
        <v>55</v>
      </c>
      <c r="AJ11" s="42" t="str">
        <f>VLOOKUP(G11,'Sheet 1 (2)'!$H$4:$AH$536,27,FALSE)</f>
        <v>Base de datos de cuántos acceden a población masiva</v>
      </c>
      <c r="AK11" s="42" t="s">
        <v>59</v>
      </c>
      <c r="AL11" s="44">
        <v>1</v>
      </c>
      <c r="AM11" s="44">
        <f t="shared" si="6"/>
        <v>0</v>
      </c>
    </row>
    <row r="12" spans="1:39" ht="60" x14ac:dyDescent="0.2">
      <c r="A12" s="42" t="s">
        <v>44</v>
      </c>
      <c r="B12" s="42" t="s">
        <v>45</v>
      </c>
      <c r="C12" s="42" t="s">
        <v>46</v>
      </c>
      <c r="D12" s="42" t="s">
        <v>47</v>
      </c>
      <c r="E12" s="42" t="s">
        <v>48</v>
      </c>
      <c r="F12" s="42" t="s">
        <v>49</v>
      </c>
      <c r="G12" s="42" t="s">
        <v>60</v>
      </c>
      <c r="H12" s="42" t="s">
        <v>61</v>
      </c>
      <c r="I12" s="42" t="s">
        <v>52</v>
      </c>
      <c r="J12" s="42" t="s">
        <v>53</v>
      </c>
      <c r="K12" s="42" t="s">
        <v>62</v>
      </c>
      <c r="L12" s="42" t="s">
        <v>55</v>
      </c>
      <c r="M12" s="42" t="str">
        <f>VLOOKUP(G12,'Sheet 1 (2)'!$H$4:$M$536,6,FALSE)</f>
        <v>Número fijo de atención mínima. Lo programan las diris o diresa y MINSA</v>
      </c>
      <c r="N12" s="42" t="str">
        <f t="shared" si="0"/>
        <v>Número fijo de atención mínima. Lo programan las diris o diresa y MINSA</v>
      </c>
      <c r="O12" s="42"/>
      <c r="P12" s="42" t="s">
        <v>63</v>
      </c>
      <c r="Q12" s="42" t="s">
        <v>55</v>
      </c>
      <c r="R12" s="42" t="str">
        <f>VLOOKUP(G12,'Sheet 1 (2)'!$H$4:$O$536,8,FALSE)</f>
        <v/>
      </c>
      <c r="S12" s="42" t="str">
        <f t="shared" si="1"/>
        <v/>
      </c>
      <c r="T12" s="42"/>
      <c r="U12" s="42" t="s">
        <v>55</v>
      </c>
      <c r="V12" s="42" t="str">
        <f>VLOOKUP(G12,'Sheet 1 (2)'!$H$4:$Q$536,10,FALSE)</f>
        <v/>
      </c>
      <c r="W12" s="42" t="str">
        <f t="shared" si="2"/>
        <v/>
      </c>
      <c r="X12" s="42"/>
      <c r="Y12" s="42" t="s">
        <v>55</v>
      </c>
      <c r="Z12" s="42" t="str">
        <f>VLOOKUP(G12,'Sheet 1 (2)'!$H$4:$S$536,12,FALSE)</f>
        <v/>
      </c>
      <c r="AA12" s="42" t="str">
        <f t="shared" si="3"/>
        <v/>
      </c>
      <c r="AB12" s="42" t="s">
        <v>55</v>
      </c>
      <c r="AC12" s="42" t="str">
        <f>VLOOKUP(G12,'Sheet 1 (2)'!$H$4:$AF$536,25,FALSE)</f>
        <v/>
      </c>
      <c r="AD12" s="42" t="s">
        <v>58</v>
      </c>
      <c r="AE12" s="42" t="str">
        <f t="shared" si="4"/>
        <v/>
      </c>
      <c r="AF12" s="42" t="s">
        <v>55</v>
      </c>
      <c r="AG12" s="42" t="str">
        <f>VLOOKUP(G12,'Sheet 1 (2)'!$H$4:$AG$536,26,FALSE)</f>
        <v>NO</v>
      </c>
      <c r="AH12" s="42" t="s">
        <v>52</v>
      </c>
      <c r="AI12" s="42" t="s">
        <v>55</v>
      </c>
      <c r="AJ12" s="42" t="str">
        <f>VLOOKUP(G12,'Sheet 1 (2)'!$H$4:$AH$536,27,FALSE)</f>
        <v/>
      </c>
      <c r="AK12" s="42" t="s">
        <v>64</v>
      </c>
      <c r="AL12" s="44">
        <v>1</v>
      </c>
      <c r="AM12" s="44">
        <f t="shared" si="6"/>
        <v>0</v>
      </c>
    </row>
    <row r="13" spans="1:39" ht="156" x14ac:dyDescent="0.2">
      <c r="A13" s="42" t="s">
        <v>44</v>
      </c>
      <c r="B13" s="42" t="s">
        <v>45</v>
      </c>
      <c r="C13" s="42" t="s">
        <v>46</v>
      </c>
      <c r="D13" s="42" t="s">
        <v>47</v>
      </c>
      <c r="E13" s="42" t="s">
        <v>48</v>
      </c>
      <c r="F13" s="42" t="s">
        <v>49</v>
      </c>
      <c r="G13" s="42" t="s">
        <v>65</v>
      </c>
      <c r="H13" s="42" t="s">
        <v>66</v>
      </c>
      <c r="I13" s="42" t="s">
        <v>52</v>
      </c>
      <c r="J13" s="42" t="s">
        <v>53</v>
      </c>
      <c r="K13" s="42" t="s">
        <v>67</v>
      </c>
      <c r="L13" s="42" t="s">
        <v>55</v>
      </c>
      <c r="M13" s="42" t="str">
        <f>VLOOKUP(G13,'Sheet 1 (2)'!$H$4:$M$536,6,FALSE)</f>
        <v/>
      </c>
      <c r="N13" s="42" t="str">
        <f t="shared" si="0"/>
        <v/>
      </c>
      <c r="O13" s="42"/>
      <c r="P13" s="42" t="s">
        <v>68</v>
      </c>
      <c r="Q13" s="42" t="s">
        <v>55</v>
      </c>
      <c r="R13" s="42" t="str">
        <f>VLOOKUP(G13,'Sheet 1 (2)'!$H$4:$O$536,8,FALSE)</f>
        <v/>
      </c>
      <c r="S13" s="42" t="str">
        <f t="shared" si="1"/>
        <v/>
      </c>
      <c r="T13" s="42"/>
      <c r="U13" s="42" t="s">
        <v>55</v>
      </c>
      <c r="V13" s="42" t="str">
        <f>VLOOKUP(G13,'Sheet 1 (2)'!$H$4:$Q$536,10,FALSE)</f>
        <v/>
      </c>
      <c r="W13" s="42" t="str">
        <f t="shared" si="2"/>
        <v/>
      </c>
      <c r="X13" s="42"/>
      <c r="Y13" s="42" t="s">
        <v>55</v>
      </c>
      <c r="Z13" s="42" t="str">
        <f>VLOOKUP(G13,'Sheet 1 (2)'!$H$4:$S$536,12,FALSE)</f>
        <v/>
      </c>
      <c r="AA13" s="42" t="str">
        <f t="shared" si="3"/>
        <v/>
      </c>
      <c r="AB13" s="42" t="s">
        <v>55</v>
      </c>
      <c r="AC13" s="42" t="str">
        <f>VLOOKUP(G13,'Sheet 1 (2)'!$H$4:$AF$536,25,FALSE)</f>
        <v>I4</v>
      </c>
      <c r="AD13" s="42" t="s">
        <v>58</v>
      </c>
      <c r="AE13" s="42" t="str">
        <f t="shared" si="4"/>
        <v>I4</v>
      </c>
      <c r="AF13" s="42" t="s">
        <v>55</v>
      </c>
      <c r="AG13" s="42" t="str">
        <f>VLOOKUP(G13,'Sheet 1 (2)'!$H$4:$AG$536,26,FALSE)</f>
        <v>NO</v>
      </c>
      <c r="AH13" s="42" t="s">
        <v>52</v>
      </c>
      <c r="AI13" s="42" t="s">
        <v>55</v>
      </c>
      <c r="AJ13" s="42" t="str">
        <f>VLOOKUP(G13,'Sheet 1 (2)'!$H$4:$AH$536,27,FALSE)</f>
        <v>Las redes lo ejecutan, más no se define a quien se le asigna el dinero, tal vez solo los I-4 pueden programar</v>
      </c>
      <c r="AK13" s="42" t="str">
        <f t="shared" ref="AK13:AK94" si="7">IF(AI13&lt;&gt;"",AI13,AJ13)</f>
        <v>Las redes lo ejecutan, más no se define a quien se le asigna el dinero, tal vez solo los I-4 pueden programar</v>
      </c>
      <c r="AL13" s="44">
        <v>1</v>
      </c>
      <c r="AM13" s="44">
        <f t="shared" si="6"/>
        <v>0</v>
      </c>
    </row>
    <row r="14" spans="1:39" ht="168" x14ac:dyDescent="0.2">
      <c r="A14" s="42" t="s">
        <v>1401</v>
      </c>
      <c r="B14" s="42" t="s">
        <v>907</v>
      </c>
      <c r="C14" s="42" t="s">
        <v>1698</v>
      </c>
      <c r="D14" s="42" t="s">
        <v>928</v>
      </c>
      <c r="E14" s="42" t="s">
        <v>1699</v>
      </c>
      <c r="F14" s="42" t="s">
        <v>999</v>
      </c>
      <c r="G14" s="42" t="s">
        <v>1702</v>
      </c>
      <c r="H14" s="42" t="s">
        <v>1703</v>
      </c>
      <c r="I14" s="42" t="s">
        <v>82</v>
      </c>
      <c r="J14" s="42" t="s">
        <v>1704</v>
      </c>
      <c r="K14" s="42" t="s">
        <v>1705</v>
      </c>
      <c r="L14" s="42" t="s">
        <v>1707</v>
      </c>
      <c r="M14" s="42" t="str">
        <f>VLOOKUP(G14,'Sheet 1 (2)'!$H$4:$M$536,6,FALSE)</f>
        <v/>
      </c>
      <c r="N14" s="42" t="str">
        <f t="shared" si="0"/>
        <v>Solo se usa el CNV(hospitales)</v>
      </c>
      <c r="O14" s="42">
        <f>VLOOKUP(G14,Hoja1!$C$4:$D$146,2,FALSE)</f>
        <v>0</v>
      </c>
      <c r="P14" s="42" t="s">
        <v>264</v>
      </c>
      <c r="Q14" s="42" t="s">
        <v>55</v>
      </c>
      <c r="R14" s="42" t="str">
        <f>VLOOKUP(G14,'Sheet 1 (2)'!$H$4:$O$536,8,FALSE)</f>
        <v/>
      </c>
      <c r="S14" s="42" t="str">
        <f t="shared" si="1"/>
        <v/>
      </c>
      <c r="T14" s="42" t="s">
        <v>264</v>
      </c>
      <c r="U14" s="42" t="s">
        <v>55</v>
      </c>
      <c r="V14" s="42" t="str">
        <f>VLOOKUP(G14,'Sheet 1 (2)'!$H$4:$Q$536,10,FALSE)</f>
        <v/>
      </c>
      <c r="W14" s="42" t="str">
        <f t="shared" si="2"/>
        <v/>
      </c>
      <c r="X14" s="42" t="s">
        <v>1714</v>
      </c>
      <c r="Y14" s="42" t="s">
        <v>55</v>
      </c>
      <c r="Z14" s="42" t="str">
        <f>VLOOKUP(G14,'Sheet 1 (2)'!$H$4:$S$536,12,FALSE)</f>
        <v/>
      </c>
      <c r="AA14" s="42" t="str">
        <f t="shared" si="3"/>
        <v/>
      </c>
      <c r="AB14" s="42" t="s">
        <v>55</v>
      </c>
      <c r="AC14" s="42" t="str">
        <f>VLOOKUP(G14,'Sheet 1 (2)'!$H$4:$AF$536,25,FALSE)</f>
        <v/>
      </c>
      <c r="AD14" s="42" t="s">
        <v>411</v>
      </c>
      <c r="AE14" s="42" t="str">
        <f t="shared" si="4"/>
        <v/>
      </c>
      <c r="AF14" s="42" t="s">
        <v>82</v>
      </c>
      <c r="AG14" s="42" t="str">
        <f>VLOOKUP(G14,'Sheet 1 (2)'!$H$4:$AG$536,26,FALSE)</f>
        <v/>
      </c>
      <c r="AH14" s="42" t="s">
        <v>82</v>
      </c>
      <c r="AI14" s="42" t="s">
        <v>55</v>
      </c>
      <c r="AJ14" s="42" t="str">
        <f>VLOOKUP(G14,'Sheet 1 (2)'!$H$4:$AH$536,27,FALSE)</f>
        <v/>
      </c>
      <c r="AK14" s="42" t="str">
        <f t="shared" si="7"/>
        <v/>
      </c>
      <c r="AL14" s="44">
        <v>1</v>
      </c>
      <c r="AM14" s="44">
        <f t="shared" si="6"/>
        <v>1</v>
      </c>
    </row>
    <row r="15" spans="1:39" ht="96" x14ac:dyDescent="0.2">
      <c r="A15" s="42" t="s">
        <v>1401</v>
      </c>
      <c r="B15" s="42" t="s">
        <v>907</v>
      </c>
      <c r="C15" s="42" t="s">
        <v>1698</v>
      </c>
      <c r="D15" s="42" t="s">
        <v>928</v>
      </c>
      <c r="E15" s="42" t="s">
        <v>1699</v>
      </c>
      <c r="F15" s="42" t="s">
        <v>999</v>
      </c>
      <c r="G15" s="42" t="s">
        <v>1717</v>
      </c>
      <c r="H15" s="42" t="s">
        <v>1718</v>
      </c>
      <c r="I15" s="42" t="s">
        <v>82</v>
      </c>
      <c r="J15" s="42" t="s">
        <v>1704</v>
      </c>
      <c r="K15" s="42" t="s">
        <v>1720</v>
      </c>
      <c r="L15" s="42" t="s">
        <v>55</v>
      </c>
      <c r="M15" s="42" t="str">
        <f>VLOOKUP(G15,'Sheet 1 (2)'!$H$4:$M$536,6,FALSE)</f>
        <v/>
      </c>
      <c r="N15" s="42" t="str">
        <f t="shared" si="0"/>
        <v/>
      </c>
      <c r="O15" s="42" t="str">
        <f>VLOOKUP(G15,Hoja1!$C$4:$D$146,2,FALSE)</f>
        <v>60%*0081101</v>
      </c>
      <c r="P15" s="42" t="s">
        <v>264</v>
      </c>
      <c r="Q15" s="42" t="s">
        <v>55</v>
      </c>
      <c r="R15" s="42" t="str">
        <f>VLOOKUP(G15,'Sheet 1 (2)'!$H$4:$O$536,8,FALSE)</f>
        <v/>
      </c>
      <c r="S15" s="42" t="str">
        <f t="shared" si="1"/>
        <v/>
      </c>
      <c r="T15" s="42"/>
      <c r="U15" s="42" t="s">
        <v>55</v>
      </c>
      <c r="V15" s="42" t="str">
        <f>VLOOKUP(G15,'Sheet 1 (2)'!$H$4:$Q$536,10,FALSE)</f>
        <v/>
      </c>
      <c r="W15" s="42" t="str">
        <f t="shared" si="2"/>
        <v/>
      </c>
      <c r="X15" s="42" t="s">
        <v>1722</v>
      </c>
      <c r="Y15" s="42" t="s">
        <v>55</v>
      </c>
      <c r="Z15" s="42" t="str">
        <f>VLOOKUP(G15,'Sheet 1 (2)'!$H$4:$S$536,12,FALSE)</f>
        <v/>
      </c>
      <c r="AA15" s="42" t="str">
        <f t="shared" si="3"/>
        <v/>
      </c>
      <c r="AB15" s="42" t="s">
        <v>55</v>
      </c>
      <c r="AC15" s="42" t="str">
        <f>VLOOKUP(G15,'Sheet 1 (2)'!$H$4:$AF$536,25,FALSE)</f>
        <v/>
      </c>
      <c r="AD15" s="42" t="s">
        <v>411</v>
      </c>
      <c r="AE15" s="42" t="str">
        <f t="shared" si="4"/>
        <v/>
      </c>
      <c r="AF15" s="42" t="s">
        <v>82</v>
      </c>
      <c r="AG15" s="42" t="str">
        <f>VLOOKUP(G15,'Sheet 1 (2)'!$H$4:$AG$536,26,FALSE)</f>
        <v/>
      </c>
      <c r="AH15" s="42" t="s">
        <v>82</v>
      </c>
      <c r="AI15" s="42" t="s">
        <v>55</v>
      </c>
      <c r="AJ15" s="42" t="str">
        <f>VLOOKUP(G15,'Sheet 1 (2)'!$H$4:$AH$536,27,FALSE)</f>
        <v/>
      </c>
      <c r="AK15" s="42" t="str">
        <f t="shared" si="7"/>
        <v/>
      </c>
      <c r="AL15" s="44">
        <v>1</v>
      </c>
      <c r="AM15" s="44">
        <f t="shared" si="6"/>
        <v>1</v>
      </c>
    </row>
    <row r="16" spans="1:39" ht="96" x14ac:dyDescent="0.2">
      <c r="A16" s="42" t="s">
        <v>1401</v>
      </c>
      <c r="B16" s="42" t="s">
        <v>907</v>
      </c>
      <c r="C16" s="42" t="s">
        <v>1698</v>
      </c>
      <c r="D16" s="42" t="s">
        <v>928</v>
      </c>
      <c r="E16" s="42" t="s">
        <v>1699</v>
      </c>
      <c r="F16" s="42" t="s">
        <v>999</v>
      </c>
      <c r="G16" s="42" t="s">
        <v>1728</v>
      </c>
      <c r="H16" s="42" t="s">
        <v>1729</v>
      </c>
      <c r="I16" s="42" t="s">
        <v>82</v>
      </c>
      <c r="J16" s="42" t="s">
        <v>1561</v>
      </c>
      <c r="K16" s="42" t="s">
        <v>1730</v>
      </c>
      <c r="L16" s="42" t="s">
        <v>55</v>
      </c>
      <c r="M16" s="42" t="str">
        <f>VLOOKUP(G16,'Sheet 1 (2)'!$H$4:$M$536,6,FALSE)</f>
        <v/>
      </c>
      <c r="N16" s="42" t="str">
        <f t="shared" si="0"/>
        <v/>
      </c>
      <c r="O16" s="42" t="str">
        <f>VLOOKUP(G16,Hoja1!$C$4:$D$146,2,FALSE)</f>
        <v>12%*0081102</v>
      </c>
      <c r="P16" s="42" t="s">
        <v>264</v>
      </c>
      <c r="Q16" s="42" t="s">
        <v>55</v>
      </c>
      <c r="R16" s="42" t="str">
        <f>VLOOKUP(G16,'Sheet 1 (2)'!$H$4:$O$536,8,FALSE)</f>
        <v/>
      </c>
      <c r="S16" s="42" t="str">
        <f t="shared" si="1"/>
        <v/>
      </c>
      <c r="T16" s="42"/>
      <c r="U16" s="42" t="s">
        <v>55</v>
      </c>
      <c r="V16" s="42" t="str">
        <f>VLOOKUP(G16,'Sheet 1 (2)'!$H$4:$Q$536,10,FALSE)</f>
        <v/>
      </c>
      <c r="W16" s="42" t="str">
        <f t="shared" si="2"/>
        <v/>
      </c>
      <c r="X16" s="42" t="s">
        <v>1731</v>
      </c>
      <c r="Y16" s="42" t="s">
        <v>55</v>
      </c>
      <c r="Z16" s="42" t="str">
        <f>VLOOKUP(G16,'Sheet 1 (2)'!$H$4:$S$536,12,FALSE)</f>
        <v/>
      </c>
      <c r="AA16" s="42" t="str">
        <f t="shared" si="3"/>
        <v/>
      </c>
      <c r="AB16" s="42" t="s">
        <v>55</v>
      </c>
      <c r="AC16" s="42" t="str">
        <f>VLOOKUP(G16,'Sheet 1 (2)'!$H$4:$AF$536,25,FALSE)</f>
        <v/>
      </c>
      <c r="AD16" s="42" t="s">
        <v>411</v>
      </c>
      <c r="AE16" s="42" t="str">
        <f t="shared" si="4"/>
        <v/>
      </c>
      <c r="AF16" s="42" t="s">
        <v>82</v>
      </c>
      <c r="AG16" s="42" t="str">
        <f>VLOOKUP(G16,'Sheet 1 (2)'!$H$4:$AG$536,26,FALSE)</f>
        <v/>
      </c>
      <c r="AH16" s="42" t="s">
        <v>82</v>
      </c>
      <c r="AI16" s="42" t="s">
        <v>55</v>
      </c>
      <c r="AJ16" s="42" t="str">
        <f>VLOOKUP(G16,'Sheet 1 (2)'!$H$4:$AH$536,27,FALSE)</f>
        <v/>
      </c>
      <c r="AK16" s="42" t="str">
        <f t="shared" si="7"/>
        <v/>
      </c>
      <c r="AL16" s="44">
        <v>1</v>
      </c>
      <c r="AM16" s="44">
        <f t="shared" si="6"/>
        <v>1</v>
      </c>
    </row>
    <row r="17" spans="1:39" ht="96" x14ac:dyDescent="0.2">
      <c r="A17" s="42" t="s">
        <v>1401</v>
      </c>
      <c r="B17" s="42" t="s">
        <v>907</v>
      </c>
      <c r="C17" s="42" t="s">
        <v>1698</v>
      </c>
      <c r="D17" s="42" t="s">
        <v>928</v>
      </c>
      <c r="E17" s="42" t="s">
        <v>1699</v>
      </c>
      <c r="F17" s="42" t="s">
        <v>999</v>
      </c>
      <c r="G17" s="42" t="s">
        <v>1735</v>
      </c>
      <c r="H17" s="42" t="s">
        <v>1736</v>
      </c>
      <c r="I17" s="42" t="s">
        <v>82</v>
      </c>
      <c r="J17" s="42" t="s">
        <v>53</v>
      </c>
      <c r="K17" s="42" t="s">
        <v>1737</v>
      </c>
      <c r="L17" s="42" t="s">
        <v>55</v>
      </c>
      <c r="M17" s="42" t="str">
        <f>VLOOKUP(G17,'Sheet 1 (2)'!$H$4:$M$536,6,FALSE)</f>
        <v/>
      </c>
      <c r="N17" s="42" t="str">
        <f t="shared" si="0"/>
        <v/>
      </c>
      <c r="O17" s="42" t="str">
        <f>VLOOKUP(G17,Hoja1!$C$4:$D$146,2,FALSE)</f>
        <v>100%*0081102</v>
      </c>
      <c r="P17" s="42" t="s">
        <v>264</v>
      </c>
      <c r="Q17" s="42" t="s">
        <v>55</v>
      </c>
      <c r="R17" s="42" t="str">
        <f>VLOOKUP(G17,'Sheet 1 (2)'!$H$4:$O$536,8,FALSE)</f>
        <v/>
      </c>
      <c r="S17" s="42" t="str">
        <f t="shared" si="1"/>
        <v/>
      </c>
      <c r="T17" s="42"/>
      <c r="U17" s="42" t="s">
        <v>55</v>
      </c>
      <c r="V17" s="42" t="str">
        <f>VLOOKUP(G17,'Sheet 1 (2)'!$H$4:$Q$536,10,FALSE)</f>
        <v/>
      </c>
      <c r="W17" s="42" t="str">
        <f t="shared" si="2"/>
        <v/>
      </c>
      <c r="X17" s="42" t="s">
        <v>1738</v>
      </c>
      <c r="Y17" s="42" t="s">
        <v>55</v>
      </c>
      <c r="Z17" s="42" t="str">
        <f>VLOOKUP(G17,'Sheet 1 (2)'!$H$4:$S$536,12,FALSE)</f>
        <v/>
      </c>
      <c r="AA17" s="42" t="str">
        <f t="shared" si="3"/>
        <v/>
      </c>
      <c r="AB17" s="42" t="s">
        <v>55</v>
      </c>
      <c r="AC17" s="42" t="str">
        <f>VLOOKUP(G17,'Sheet 1 (2)'!$H$4:$AF$536,25,FALSE)</f>
        <v/>
      </c>
      <c r="AD17" s="42" t="s">
        <v>411</v>
      </c>
      <c r="AE17" s="42" t="str">
        <f t="shared" si="4"/>
        <v/>
      </c>
      <c r="AF17" s="42" t="s">
        <v>82</v>
      </c>
      <c r="AG17" s="42" t="str">
        <f>VLOOKUP(G17,'Sheet 1 (2)'!$H$4:$AG$536,26,FALSE)</f>
        <v/>
      </c>
      <c r="AH17" s="42" t="s">
        <v>82</v>
      </c>
      <c r="AI17" s="42" t="s">
        <v>55</v>
      </c>
      <c r="AJ17" s="42" t="str">
        <f>VLOOKUP(G17,'Sheet 1 (2)'!$H$4:$AH$536,27,FALSE)</f>
        <v/>
      </c>
      <c r="AK17" s="42" t="str">
        <f t="shared" si="7"/>
        <v/>
      </c>
      <c r="AL17" s="44">
        <v>1</v>
      </c>
      <c r="AM17" s="44">
        <f t="shared" si="6"/>
        <v>1</v>
      </c>
    </row>
    <row r="18" spans="1:39" ht="396" x14ac:dyDescent="0.2">
      <c r="A18" s="42" t="s">
        <v>1401</v>
      </c>
      <c r="B18" s="42" t="s">
        <v>907</v>
      </c>
      <c r="C18" s="42" t="s">
        <v>1698</v>
      </c>
      <c r="D18" s="42" t="s">
        <v>928</v>
      </c>
      <c r="E18" s="42" t="s">
        <v>1699</v>
      </c>
      <c r="F18" s="42" t="s">
        <v>999</v>
      </c>
      <c r="G18" s="42" t="s">
        <v>1743</v>
      </c>
      <c r="H18" s="42" t="s">
        <v>1744</v>
      </c>
      <c r="I18" s="42" t="s">
        <v>52</v>
      </c>
      <c r="J18" s="42" t="s">
        <v>1746</v>
      </c>
      <c r="K18" s="42" t="s">
        <v>1748</v>
      </c>
      <c r="L18" s="42" t="s">
        <v>55</v>
      </c>
      <c r="M18" s="42" t="str">
        <f>VLOOKUP(G18,'Sheet 1 (2)'!$H$4:$M$536,6,FALSE)</f>
        <v/>
      </c>
      <c r="N18" s="42" t="str">
        <f t="shared" si="0"/>
        <v/>
      </c>
      <c r="O18" s="42" t="str">
        <f>VLOOKUP(G18,Hoja1!$C$4:$D$146,2,FALSE)</f>
        <v>100%*0081102</v>
      </c>
      <c r="P18" s="42" t="s">
        <v>264</v>
      </c>
      <c r="Q18" s="42" t="s">
        <v>55</v>
      </c>
      <c r="R18" s="42" t="str">
        <f>VLOOKUP(G18,'Sheet 1 (2)'!$H$4:$O$536,8,FALSE)</f>
        <v/>
      </c>
      <c r="S18" s="42" t="str">
        <f t="shared" si="1"/>
        <v/>
      </c>
      <c r="T18" s="42"/>
      <c r="U18" s="42" t="s">
        <v>55</v>
      </c>
      <c r="V18" s="42" t="str">
        <f>VLOOKUP(G18,'Sheet 1 (2)'!$H$4:$Q$536,10,FALSE)</f>
        <v/>
      </c>
      <c r="W18" s="42" t="str">
        <f t="shared" si="2"/>
        <v/>
      </c>
      <c r="X18" s="42" t="s">
        <v>1750</v>
      </c>
      <c r="Y18" s="42" t="s">
        <v>55</v>
      </c>
      <c r="Z18" s="42" t="str">
        <f>VLOOKUP(G18,'Sheet 1 (2)'!$H$4:$S$536,12,FALSE)</f>
        <v/>
      </c>
      <c r="AA18" s="42" t="str">
        <f t="shared" si="3"/>
        <v/>
      </c>
      <c r="AB18" s="42" t="s">
        <v>55</v>
      </c>
      <c r="AC18" s="42" t="str">
        <f>VLOOKUP(G18,'Sheet 1 (2)'!$H$4:$AF$536,25,FALSE)</f>
        <v/>
      </c>
      <c r="AD18" s="42" t="s">
        <v>411</v>
      </c>
      <c r="AE18" s="42" t="str">
        <f t="shared" si="4"/>
        <v/>
      </c>
      <c r="AF18" s="42" t="s">
        <v>82</v>
      </c>
      <c r="AG18" s="42" t="str">
        <f>VLOOKUP(G18,'Sheet 1 (2)'!$H$4:$AG$536,26,FALSE)</f>
        <v/>
      </c>
      <c r="AH18" s="42" t="s">
        <v>82</v>
      </c>
      <c r="AI18" s="42" t="s">
        <v>55</v>
      </c>
      <c r="AJ18" s="42" t="str">
        <f>VLOOKUP(G18,'Sheet 1 (2)'!$H$4:$AH$536,27,FALSE)</f>
        <v/>
      </c>
      <c r="AK18" s="42" t="str">
        <f t="shared" si="7"/>
        <v/>
      </c>
      <c r="AL18" s="44">
        <v>1</v>
      </c>
      <c r="AM18" s="44">
        <f t="shared" si="6"/>
        <v>1</v>
      </c>
    </row>
    <row r="19" spans="1:39" ht="96" x14ac:dyDescent="0.2">
      <c r="A19" s="42" t="s">
        <v>1401</v>
      </c>
      <c r="B19" s="42" t="s">
        <v>907</v>
      </c>
      <c r="C19" s="42" t="s">
        <v>1754</v>
      </c>
      <c r="D19" s="42" t="s">
        <v>930</v>
      </c>
      <c r="E19" s="42" t="s">
        <v>1755</v>
      </c>
      <c r="F19" s="42" t="s">
        <v>1000</v>
      </c>
      <c r="G19" s="42" t="s">
        <v>1756</v>
      </c>
      <c r="H19" s="42" t="s">
        <v>1757</v>
      </c>
      <c r="I19" s="42" t="s">
        <v>82</v>
      </c>
      <c r="J19" s="42" t="s">
        <v>1758</v>
      </c>
      <c r="K19" s="42" t="s">
        <v>1759</v>
      </c>
      <c r="L19" s="42" t="s">
        <v>55</v>
      </c>
      <c r="M19" s="42" t="str">
        <f>VLOOKUP(G19,'Sheet 1 (2)'!$H$4:$M$536,6,FALSE)</f>
        <v/>
      </c>
      <c r="N19" s="42" t="str">
        <f t="shared" si="0"/>
        <v/>
      </c>
      <c r="O19" s="42" t="str">
        <f>VLOOKUP(G19,Hoja1!$C$4:$D$146,2,FALSE)</f>
        <v>100%*(0081204/0081205/0081206/0081207)</v>
      </c>
      <c r="P19" s="42" t="s">
        <v>264</v>
      </c>
      <c r="Q19" s="42" t="s">
        <v>55</v>
      </c>
      <c r="R19" s="42" t="str">
        <f>VLOOKUP(G19,'Sheet 1 (2)'!$H$4:$O$536,8,FALSE)</f>
        <v/>
      </c>
      <c r="S19" s="42" t="str">
        <f t="shared" si="1"/>
        <v/>
      </c>
      <c r="T19" s="42"/>
      <c r="U19" s="42" t="s">
        <v>55</v>
      </c>
      <c r="V19" s="42" t="str">
        <f>VLOOKUP(G19,'Sheet 1 (2)'!$H$4:$Q$536,10,FALSE)</f>
        <v/>
      </c>
      <c r="W19" s="42" t="str">
        <f t="shared" si="2"/>
        <v/>
      </c>
      <c r="X19" s="42" t="s">
        <v>1765</v>
      </c>
      <c r="Y19" s="42" t="s">
        <v>55</v>
      </c>
      <c r="Z19" s="42" t="str">
        <f>VLOOKUP(G19,'Sheet 1 (2)'!$H$4:$S$536,12,FALSE)</f>
        <v/>
      </c>
      <c r="AA19" s="42" t="str">
        <f t="shared" si="3"/>
        <v/>
      </c>
      <c r="AB19" s="42" t="s">
        <v>55</v>
      </c>
      <c r="AC19" s="42" t="str">
        <f>VLOOKUP(G19,'Sheet 1 (2)'!$H$4:$AF$536,25,FALSE)</f>
        <v/>
      </c>
      <c r="AD19" s="42" t="s">
        <v>709</v>
      </c>
      <c r="AE19" s="42" t="str">
        <f t="shared" si="4"/>
        <v/>
      </c>
      <c r="AF19" s="42" t="s">
        <v>82</v>
      </c>
      <c r="AG19" s="42" t="str">
        <f>VLOOKUP(G19,'Sheet 1 (2)'!$H$4:$AG$536,26,FALSE)</f>
        <v/>
      </c>
      <c r="AH19" s="42" t="s">
        <v>82</v>
      </c>
      <c r="AI19" s="42" t="s">
        <v>55</v>
      </c>
      <c r="AJ19" s="42" t="str">
        <f>VLOOKUP(G19,'Sheet 1 (2)'!$H$4:$AH$536,27,FALSE)</f>
        <v/>
      </c>
      <c r="AK19" s="42" t="str">
        <f t="shared" si="7"/>
        <v/>
      </c>
      <c r="AL19" s="44">
        <v>1</v>
      </c>
      <c r="AM19" s="44">
        <f t="shared" si="6"/>
        <v>1</v>
      </c>
    </row>
    <row r="20" spans="1:39" ht="216" x14ac:dyDescent="0.2">
      <c r="A20" s="42" t="s">
        <v>1401</v>
      </c>
      <c r="B20" s="42" t="s">
        <v>907</v>
      </c>
      <c r="C20" s="42" t="s">
        <v>1754</v>
      </c>
      <c r="D20" s="42" t="s">
        <v>930</v>
      </c>
      <c r="E20" s="42" t="s">
        <v>1755</v>
      </c>
      <c r="F20" s="42" t="s">
        <v>1000</v>
      </c>
      <c r="G20" s="42" t="s">
        <v>1768</v>
      </c>
      <c r="H20" s="42" t="s">
        <v>1769</v>
      </c>
      <c r="I20" s="42" t="s">
        <v>82</v>
      </c>
      <c r="J20" s="42" t="s">
        <v>1632</v>
      </c>
      <c r="K20" s="42" t="s">
        <v>1770</v>
      </c>
      <c r="L20" s="42" t="s">
        <v>55</v>
      </c>
      <c r="M20" s="42" t="str">
        <f>VLOOKUP(G20,'Sheet 1 (2)'!$H$4:$M$536,6,FALSE)</f>
        <v/>
      </c>
      <c r="N20" s="42" t="str">
        <f t="shared" si="0"/>
        <v/>
      </c>
      <c r="O20" s="42" t="str">
        <f>VLOOKUP(G20,Hoja1!$C$4:$D$146,2,FALSE)</f>
        <v>50%*(0081103/0081203)</v>
      </c>
      <c r="P20" s="42" t="s">
        <v>264</v>
      </c>
      <c r="Q20" s="42" t="s">
        <v>55</v>
      </c>
      <c r="R20" s="42" t="str">
        <f>VLOOKUP(G20,'Sheet 1 (2)'!$H$4:$O$536,8,FALSE)</f>
        <v/>
      </c>
      <c r="S20" s="42" t="str">
        <f t="shared" si="1"/>
        <v/>
      </c>
      <c r="T20" s="42"/>
      <c r="U20" s="42" t="s">
        <v>55</v>
      </c>
      <c r="V20" s="42" t="str">
        <f>VLOOKUP(G20,'Sheet 1 (2)'!$H$4:$Q$536,10,FALSE)</f>
        <v/>
      </c>
      <c r="W20" s="42" t="str">
        <f t="shared" si="2"/>
        <v/>
      </c>
      <c r="X20" s="42" t="s">
        <v>1775</v>
      </c>
      <c r="Y20" s="42" t="s">
        <v>55</v>
      </c>
      <c r="Z20" s="42" t="str">
        <f>VLOOKUP(G20,'Sheet 1 (2)'!$H$4:$S$536,12,FALSE)</f>
        <v/>
      </c>
      <c r="AA20" s="42" t="str">
        <f t="shared" si="3"/>
        <v/>
      </c>
      <c r="AB20" s="42" t="s">
        <v>55</v>
      </c>
      <c r="AC20" s="42" t="str">
        <f>VLOOKUP(G20,'Sheet 1 (2)'!$H$4:$AF$536,25,FALSE)</f>
        <v/>
      </c>
      <c r="AD20" s="42" t="s">
        <v>187</v>
      </c>
      <c r="AE20" s="42" t="str">
        <f t="shared" si="4"/>
        <v/>
      </c>
      <c r="AF20" s="42" t="s">
        <v>82</v>
      </c>
      <c r="AG20" s="42" t="str">
        <f>VLOOKUP(G20,'Sheet 1 (2)'!$H$4:$AG$536,26,FALSE)</f>
        <v/>
      </c>
      <c r="AH20" s="42" t="s">
        <v>82</v>
      </c>
      <c r="AI20" s="42" t="s">
        <v>55</v>
      </c>
      <c r="AJ20" s="42" t="str">
        <f>VLOOKUP(G20,'Sheet 1 (2)'!$H$4:$AH$536,27,FALSE)</f>
        <v/>
      </c>
      <c r="AK20" s="42" t="str">
        <f t="shared" si="7"/>
        <v/>
      </c>
      <c r="AL20" s="44">
        <v>1</v>
      </c>
      <c r="AM20" s="44">
        <f t="shared" si="6"/>
        <v>1</v>
      </c>
    </row>
    <row r="21" spans="1:39" ht="15.75" customHeight="1" x14ac:dyDescent="0.2">
      <c r="A21" s="42" t="s">
        <v>1401</v>
      </c>
      <c r="B21" s="42" t="s">
        <v>907</v>
      </c>
      <c r="C21" s="42" t="s">
        <v>1754</v>
      </c>
      <c r="D21" s="42" t="s">
        <v>930</v>
      </c>
      <c r="E21" s="42" t="s">
        <v>1755</v>
      </c>
      <c r="F21" s="42" t="s">
        <v>1000</v>
      </c>
      <c r="G21" s="42" t="s">
        <v>1778</v>
      </c>
      <c r="H21" s="42" t="s">
        <v>1779</v>
      </c>
      <c r="I21" s="42" t="s">
        <v>82</v>
      </c>
      <c r="J21" s="42" t="s">
        <v>1632</v>
      </c>
      <c r="K21" s="42" t="s">
        <v>1780</v>
      </c>
      <c r="L21" s="42" t="s">
        <v>55</v>
      </c>
      <c r="M21" s="42" t="str">
        <f>VLOOKUP(G21,'Sheet 1 (2)'!$H$4:$M$536,6,FALSE)</f>
        <v/>
      </c>
      <c r="N21" s="42" t="str">
        <f t="shared" si="0"/>
        <v/>
      </c>
      <c r="O21" s="42" t="str">
        <f>VLOOKUP(G21,Hoja1!$C$4:$D$146,2,FALSE)</f>
        <v>30%*(0081103/0081203)</v>
      </c>
      <c r="P21" s="42" t="s">
        <v>264</v>
      </c>
      <c r="Q21" s="42" t="s">
        <v>55</v>
      </c>
      <c r="R21" s="42" t="str">
        <f>VLOOKUP(G21,'Sheet 1 (2)'!$H$4:$O$536,8,FALSE)</f>
        <v/>
      </c>
      <c r="S21" s="42" t="str">
        <f t="shared" si="1"/>
        <v/>
      </c>
      <c r="T21" s="42"/>
      <c r="U21" s="42" t="s">
        <v>55</v>
      </c>
      <c r="V21" s="42" t="str">
        <f>VLOOKUP(G21,'Sheet 1 (2)'!$H$4:$Q$536,10,FALSE)</f>
        <v/>
      </c>
      <c r="W21" s="42" t="str">
        <f t="shared" si="2"/>
        <v/>
      </c>
      <c r="X21" s="42" t="s">
        <v>1781</v>
      </c>
      <c r="Y21" s="42" t="s">
        <v>55</v>
      </c>
      <c r="Z21" s="42" t="str">
        <f>VLOOKUP(G21,'Sheet 1 (2)'!$H$4:$S$536,12,FALSE)</f>
        <v/>
      </c>
      <c r="AA21" s="42" t="str">
        <f t="shared" si="3"/>
        <v/>
      </c>
      <c r="AB21" s="42" t="s">
        <v>55</v>
      </c>
      <c r="AC21" s="42" t="str">
        <f>VLOOKUP(G21,'Sheet 1 (2)'!$H$4:$AF$536,25,FALSE)</f>
        <v/>
      </c>
      <c r="AD21" s="42" t="s">
        <v>709</v>
      </c>
      <c r="AE21" s="42" t="str">
        <f t="shared" si="4"/>
        <v/>
      </c>
      <c r="AF21" s="42" t="s">
        <v>82</v>
      </c>
      <c r="AG21" s="42" t="str">
        <f>VLOOKUP(G21,'Sheet 1 (2)'!$H$4:$AG$536,26,FALSE)</f>
        <v/>
      </c>
      <c r="AH21" s="42" t="s">
        <v>82</v>
      </c>
      <c r="AI21" s="42" t="s">
        <v>55</v>
      </c>
      <c r="AJ21" s="42" t="str">
        <f>VLOOKUP(G21,'Sheet 1 (2)'!$H$4:$AH$536,27,FALSE)</f>
        <v/>
      </c>
      <c r="AK21" s="42" t="str">
        <f t="shared" si="7"/>
        <v/>
      </c>
      <c r="AL21" s="44">
        <v>1</v>
      </c>
      <c r="AM21" s="44">
        <f t="shared" si="6"/>
        <v>1</v>
      </c>
    </row>
    <row r="22" spans="1:39" ht="15.75" customHeight="1" x14ac:dyDescent="0.2">
      <c r="A22" s="42" t="s">
        <v>1401</v>
      </c>
      <c r="B22" s="42" t="s">
        <v>907</v>
      </c>
      <c r="C22" s="42" t="s">
        <v>1754</v>
      </c>
      <c r="D22" s="42" t="s">
        <v>930</v>
      </c>
      <c r="E22" s="42" t="s">
        <v>1755</v>
      </c>
      <c r="F22" s="42" t="s">
        <v>1000</v>
      </c>
      <c r="G22" s="42" t="s">
        <v>1788</v>
      </c>
      <c r="H22" s="42" t="s">
        <v>1789</v>
      </c>
      <c r="I22" s="42" t="s">
        <v>82</v>
      </c>
      <c r="J22" s="42" t="s">
        <v>1632</v>
      </c>
      <c r="K22" s="42" t="s">
        <v>1790</v>
      </c>
      <c r="L22" s="42" t="s">
        <v>55</v>
      </c>
      <c r="M22" s="42" t="str">
        <f>VLOOKUP(G22,'Sheet 1 (2)'!$H$4:$M$536,6,FALSE)</f>
        <v/>
      </c>
      <c r="N22" s="42" t="str">
        <f t="shared" si="0"/>
        <v/>
      </c>
      <c r="O22" s="42" t="str">
        <f>VLOOKUP(G22,Hoja1!$C$4:$D$146,2,FALSE)</f>
        <v>12%*(0081103/0081203)</v>
      </c>
      <c r="P22" s="42" t="s">
        <v>264</v>
      </c>
      <c r="Q22" s="42" t="s">
        <v>55</v>
      </c>
      <c r="R22" s="42" t="str">
        <f>VLOOKUP(G22,'Sheet 1 (2)'!$H$4:$O$536,8,FALSE)</f>
        <v/>
      </c>
      <c r="S22" s="42" t="str">
        <f t="shared" si="1"/>
        <v/>
      </c>
      <c r="T22" s="42"/>
      <c r="U22" s="42" t="s">
        <v>55</v>
      </c>
      <c r="V22" s="42" t="str">
        <f>VLOOKUP(G22,'Sheet 1 (2)'!$H$4:$Q$536,10,FALSE)</f>
        <v/>
      </c>
      <c r="W22" s="42" t="str">
        <f t="shared" si="2"/>
        <v/>
      </c>
      <c r="X22" s="42" t="s">
        <v>1790</v>
      </c>
      <c r="Y22" s="42" t="s">
        <v>55</v>
      </c>
      <c r="Z22" s="42" t="str">
        <f>VLOOKUP(G22,'Sheet 1 (2)'!$H$4:$S$536,12,FALSE)</f>
        <v/>
      </c>
      <c r="AA22" s="42" t="str">
        <f t="shared" si="3"/>
        <v/>
      </c>
      <c r="AB22" s="42" t="s">
        <v>55</v>
      </c>
      <c r="AC22" s="42" t="str">
        <f>VLOOKUP(G22,'Sheet 1 (2)'!$H$4:$AF$536,25,FALSE)</f>
        <v/>
      </c>
      <c r="AD22" s="42" t="s">
        <v>663</v>
      </c>
      <c r="AE22" s="42" t="str">
        <f t="shared" si="4"/>
        <v/>
      </c>
      <c r="AF22" s="42" t="s">
        <v>82</v>
      </c>
      <c r="AG22" s="42" t="str">
        <f>VLOOKUP(G22,'Sheet 1 (2)'!$H$4:$AG$536,26,FALSE)</f>
        <v/>
      </c>
      <c r="AH22" s="42" t="s">
        <v>82</v>
      </c>
      <c r="AI22" s="42" t="s">
        <v>55</v>
      </c>
      <c r="AJ22" s="42" t="str">
        <f>VLOOKUP(G22,'Sheet 1 (2)'!$H$4:$AH$536,27,FALSE)</f>
        <v/>
      </c>
      <c r="AK22" s="42" t="str">
        <f t="shared" si="7"/>
        <v/>
      </c>
      <c r="AL22" s="44">
        <v>1</v>
      </c>
      <c r="AM22" s="44">
        <f t="shared" si="6"/>
        <v>1</v>
      </c>
    </row>
    <row r="23" spans="1:39" ht="15.75" customHeight="1" x14ac:dyDescent="0.2">
      <c r="A23" s="42" t="s">
        <v>1401</v>
      </c>
      <c r="B23" s="42" t="s">
        <v>907</v>
      </c>
      <c r="C23" s="42" t="s">
        <v>1754</v>
      </c>
      <c r="D23" s="42" t="s">
        <v>930</v>
      </c>
      <c r="E23" s="42" t="s">
        <v>1755</v>
      </c>
      <c r="F23" s="42" t="s">
        <v>1000</v>
      </c>
      <c r="G23" s="42" t="s">
        <v>1797</v>
      </c>
      <c r="H23" s="42" t="s">
        <v>1798</v>
      </c>
      <c r="I23" s="42" t="s">
        <v>82</v>
      </c>
      <c r="J23" s="42" t="s">
        <v>1632</v>
      </c>
      <c r="K23" s="42" t="s">
        <v>1799</v>
      </c>
      <c r="L23" s="42" t="s">
        <v>55</v>
      </c>
      <c r="M23" s="42" t="str">
        <f>VLOOKUP(G23,'Sheet 1 (2)'!$H$4:$M$536,6,FALSE)</f>
        <v/>
      </c>
      <c r="N23" s="42" t="str">
        <f t="shared" si="0"/>
        <v/>
      </c>
      <c r="O23" s="42" t="str">
        <f>VLOOKUP(G23,Hoja1!$C$4:$D$146,2,FALSE)</f>
        <v>5%*(0081103/0081203)</v>
      </c>
      <c r="P23" s="42" t="s">
        <v>264</v>
      </c>
      <c r="Q23" s="42" t="s">
        <v>55</v>
      </c>
      <c r="R23" s="42" t="str">
        <f>VLOOKUP(G23,'Sheet 1 (2)'!$H$4:$O$536,8,FALSE)</f>
        <v/>
      </c>
      <c r="S23" s="42" t="str">
        <f t="shared" si="1"/>
        <v/>
      </c>
      <c r="T23" s="42"/>
      <c r="U23" s="42" t="s">
        <v>55</v>
      </c>
      <c r="V23" s="42" t="str">
        <f>VLOOKUP(G23,'Sheet 1 (2)'!$H$4:$Q$536,10,FALSE)</f>
        <v/>
      </c>
      <c r="W23" s="42" t="str">
        <f t="shared" si="2"/>
        <v/>
      </c>
      <c r="X23" s="42" t="s">
        <v>1799</v>
      </c>
      <c r="Y23" s="42" t="s">
        <v>55</v>
      </c>
      <c r="Z23" s="42" t="str">
        <f>VLOOKUP(G23,'Sheet 1 (2)'!$H$4:$S$536,12,FALSE)</f>
        <v/>
      </c>
      <c r="AA23" s="42" t="str">
        <f t="shared" si="3"/>
        <v/>
      </c>
      <c r="AB23" s="42" t="s">
        <v>55</v>
      </c>
      <c r="AC23" s="42" t="str">
        <f>VLOOKUP(G23,'Sheet 1 (2)'!$H$4:$AF$536,25,FALSE)</f>
        <v/>
      </c>
      <c r="AD23" s="42" t="s">
        <v>709</v>
      </c>
      <c r="AE23" s="42" t="str">
        <f t="shared" si="4"/>
        <v/>
      </c>
      <c r="AF23" s="42" t="s">
        <v>82</v>
      </c>
      <c r="AG23" s="42" t="str">
        <f>VLOOKUP(G23,'Sheet 1 (2)'!$H$4:$AG$536,26,FALSE)</f>
        <v/>
      </c>
      <c r="AH23" s="42" t="s">
        <v>82</v>
      </c>
      <c r="AI23" s="42" t="s">
        <v>55</v>
      </c>
      <c r="AJ23" s="42" t="str">
        <f>VLOOKUP(G23,'Sheet 1 (2)'!$H$4:$AH$536,27,FALSE)</f>
        <v/>
      </c>
      <c r="AK23" s="42" t="str">
        <f t="shared" si="7"/>
        <v/>
      </c>
      <c r="AL23" s="44">
        <v>1</v>
      </c>
      <c r="AM23" s="44">
        <f t="shared" si="6"/>
        <v>1</v>
      </c>
    </row>
    <row r="24" spans="1:39" ht="15.75" customHeight="1" x14ac:dyDescent="0.2">
      <c r="A24" s="42" t="s">
        <v>1401</v>
      </c>
      <c r="B24" s="42" t="s">
        <v>907</v>
      </c>
      <c r="C24" s="42" t="s">
        <v>1754</v>
      </c>
      <c r="D24" s="42" t="s">
        <v>930</v>
      </c>
      <c r="E24" s="42" t="s">
        <v>1755</v>
      </c>
      <c r="F24" s="42" t="s">
        <v>1000</v>
      </c>
      <c r="G24" s="42" t="s">
        <v>1804</v>
      </c>
      <c r="H24" s="42" t="s">
        <v>1806</v>
      </c>
      <c r="I24" s="42" t="s">
        <v>82</v>
      </c>
      <c r="J24" s="42" t="s">
        <v>1632</v>
      </c>
      <c r="K24" s="42" t="s">
        <v>1807</v>
      </c>
      <c r="L24" s="42" t="s">
        <v>55</v>
      </c>
      <c r="M24" s="42" t="str">
        <f>VLOOKUP(G24,'Sheet 1 (2)'!$H$4:$M$536,6,FALSE)</f>
        <v/>
      </c>
      <c r="N24" s="42" t="str">
        <f t="shared" si="0"/>
        <v/>
      </c>
      <c r="O24" s="42" t="str">
        <f>VLOOKUP(G24,Hoja1!$C$4:$D$146,2,FALSE)</f>
        <v>3%*(0081103/0081203)</v>
      </c>
      <c r="P24" s="42" t="s">
        <v>264</v>
      </c>
      <c r="Q24" s="42" t="s">
        <v>55</v>
      </c>
      <c r="R24" s="42" t="str">
        <f>VLOOKUP(G24,'Sheet 1 (2)'!$H$4:$O$536,8,FALSE)</f>
        <v/>
      </c>
      <c r="S24" s="42" t="str">
        <f t="shared" si="1"/>
        <v/>
      </c>
      <c r="T24" s="42"/>
      <c r="U24" s="42" t="s">
        <v>55</v>
      </c>
      <c r="V24" s="42" t="str">
        <f>VLOOKUP(G24,'Sheet 1 (2)'!$H$4:$Q$536,10,FALSE)</f>
        <v/>
      </c>
      <c r="W24" s="42" t="str">
        <f t="shared" si="2"/>
        <v/>
      </c>
      <c r="X24" s="42" t="s">
        <v>1807</v>
      </c>
      <c r="Y24" s="42" t="s">
        <v>55</v>
      </c>
      <c r="Z24" s="42" t="str">
        <f>VLOOKUP(G24,'Sheet 1 (2)'!$H$4:$S$536,12,FALSE)</f>
        <v/>
      </c>
      <c r="AA24" s="42" t="str">
        <f t="shared" si="3"/>
        <v/>
      </c>
      <c r="AB24" s="42" t="s">
        <v>55</v>
      </c>
      <c r="AC24" s="42" t="str">
        <f>VLOOKUP(G24,'Sheet 1 (2)'!$H$4:$AF$536,25,FALSE)</f>
        <v/>
      </c>
      <c r="AD24" s="42" t="s">
        <v>709</v>
      </c>
      <c r="AE24" s="42" t="str">
        <f t="shared" si="4"/>
        <v/>
      </c>
      <c r="AF24" s="42" t="s">
        <v>82</v>
      </c>
      <c r="AG24" s="42" t="str">
        <f>VLOOKUP(G24,'Sheet 1 (2)'!$H$4:$AG$536,26,FALSE)</f>
        <v/>
      </c>
      <c r="AH24" s="42" t="s">
        <v>82</v>
      </c>
      <c r="AI24" s="42" t="s">
        <v>55</v>
      </c>
      <c r="AJ24" s="42" t="str">
        <f>VLOOKUP(G24,'Sheet 1 (2)'!$H$4:$AH$536,27,FALSE)</f>
        <v/>
      </c>
      <c r="AK24" s="42" t="str">
        <f t="shared" si="7"/>
        <v/>
      </c>
      <c r="AL24" s="44">
        <v>1</v>
      </c>
      <c r="AM24" s="44">
        <f t="shared" si="6"/>
        <v>1</v>
      </c>
    </row>
    <row r="25" spans="1:39" ht="15.75" customHeight="1" x14ac:dyDescent="0.2">
      <c r="A25" s="42" t="s">
        <v>1401</v>
      </c>
      <c r="B25" s="42" t="s">
        <v>907</v>
      </c>
      <c r="C25" s="42" t="s">
        <v>1754</v>
      </c>
      <c r="D25" s="42" t="s">
        <v>930</v>
      </c>
      <c r="E25" s="42" t="s">
        <v>1755</v>
      </c>
      <c r="F25" s="42" t="s">
        <v>1000</v>
      </c>
      <c r="G25" s="42" t="s">
        <v>1813</v>
      </c>
      <c r="H25" s="42" t="s">
        <v>1814</v>
      </c>
      <c r="I25" s="42" t="s">
        <v>82</v>
      </c>
      <c r="J25" s="42" t="s">
        <v>493</v>
      </c>
      <c r="K25" s="42" t="s">
        <v>1759</v>
      </c>
      <c r="L25" s="42" t="s">
        <v>55</v>
      </c>
      <c r="M25" s="42" t="str">
        <f>VLOOKUP(G25,'Sheet 1 (2)'!$H$4:$M$536,6,FALSE)</f>
        <v/>
      </c>
      <c r="N25" s="42" t="str">
        <f t="shared" si="0"/>
        <v/>
      </c>
      <c r="O25" s="42" t="str">
        <f>VLOOKUP(G25,Hoja1!$C$4:$D$146,2,FALSE)</f>
        <v>100%*(0081203/0081204/0081205/0081206/0081207)</v>
      </c>
      <c r="P25" s="42" t="s">
        <v>264</v>
      </c>
      <c r="Q25" s="42" t="s">
        <v>55</v>
      </c>
      <c r="R25" s="42" t="str">
        <f>VLOOKUP(G25,'Sheet 1 (2)'!$H$4:$O$536,8,FALSE)</f>
        <v/>
      </c>
      <c r="S25" s="42" t="str">
        <f t="shared" si="1"/>
        <v/>
      </c>
      <c r="T25" s="42"/>
      <c r="U25" s="42" t="s">
        <v>55</v>
      </c>
      <c r="V25" s="42" t="str">
        <f>VLOOKUP(G25,'Sheet 1 (2)'!$H$4:$Q$536,10,FALSE)</f>
        <v/>
      </c>
      <c r="W25" s="42" t="str">
        <f t="shared" si="2"/>
        <v/>
      </c>
      <c r="X25" s="42" t="s">
        <v>1818</v>
      </c>
      <c r="Y25" s="42" t="s">
        <v>55</v>
      </c>
      <c r="Z25" s="42" t="str">
        <f>VLOOKUP(G25,'Sheet 1 (2)'!$H$4:$S$536,12,FALSE)</f>
        <v/>
      </c>
      <c r="AA25" s="42" t="str">
        <f t="shared" si="3"/>
        <v/>
      </c>
      <c r="AB25" s="42" t="s">
        <v>55</v>
      </c>
      <c r="AC25" s="42" t="str">
        <f>VLOOKUP(G25,'Sheet 1 (2)'!$H$4:$AF$536,25,FALSE)</f>
        <v/>
      </c>
      <c r="AD25" s="42" t="s">
        <v>709</v>
      </c>
      <c r="AE25" s="42" t="str">
        <f t="shared" si="4"/>
        <v/>
      </c>
      <c r="AF25" s="42" t="s">
        <v>82</v>
      </c>
      <c r="AG25" s="42" t="str">
        <f>VLOOKUP(G25,'Sheet 1 (2)'!$H$4:$AG$536,26,FALSE)</f>
        <v/>
      </c>
      <c r="AH25" s="42" t="s">
        <v>82</v>
      </c>
      <c r="AI25" s="42" t="s">
        <v>55</v>
      </c>
      <c r="AJ25" s="42" t="str">
        <f>VLOOKUP(G25,'Sheet 1 (2)'!$H$4:$AH$536,27,FALSE)</f>
        <v/>
      </c>
      <c r="AK25" s="42" t="str">
        <f t="shared" si="7"/>
        <v/>
      </c>
      <c r="AL25" s="44">
        <v>1</v>
      </c>
      <c r="AM25" s="44">
        <f t="shared" si="6"/>
        <v>1</v>
      </c>
    </row>
    <row r="26" spans="1:39" ht="15.75" customHeight="1" x14ac:dyDescent="0.2">
      <c r="A26" s="42" t="s">
        <v>1401</v>
      </c>
      <c r="B26" s="42" t="s">
        <v>907</v>
      </c>
      <c r="C26" s="42" t="s">
        <v>1754</v>
      </c>
      <c r="D26" s="42" t="s">
        <v>930</v>
      </c>
      <c r="E26" s="42" t="s">
        <v>1755</v>
      </c>
      <c r="F26" s="42" t="s">
        <v>1000</v>
      </c>
      <c r="G26" s="42" t="s">
        <v>1820</v>
      </c>
      <c r="H26" s="42" t="s">
        <v>1821</v>
      </c>
      <c r="I26" s="42" t="s">
        <v>82</v>
      </c>
      <c r="J26" s="42" t="s">
        <v>493</v>
      </c>
      <c r="K26" s="42" t="s">
        <v>1822</v>
      </c>
      <c r="L26" s="42" t="s">
        <v>55</v>
      </c>
      <c r="M26" s="42" t="str">
        <f>VLOOKUP(G26,'Sheet 1 (2)'!$H$4:$M$536,6,FALSE)</f>
        <v/>
      </c>
      <c r="N26" s="42" t="str">
        <f t="shared" si="0"/>
        <v/>
      </c>
      <c r="O26" s="42" t="str">
        <f>VLOOKUP(G26,Hoja1!$C$4:$D$146,2,FALSE)</f>
        <v>100%*(0081203/0081204/0081205/0081206/0081207)</v>
      </c>
      <c r="P26" s="42" t="s">
        <v>264</v>
      </c>
      <c r="Q26" s="42" t="s">
        <v>55</v>
      </c>
      <c r="R26" s="42" t="str">
        <f>VLOOKUP(G26,'Sheet 1 (2)'!$H$4:$O$536,8,FALSE)</f>
        <v/>
      </c>
      <c r="S26" s="42" t="str">
        <f t="shared" si="1"/>
        <v/>
      </c>
      <c r="T26" s="42"/>
      <c r="U26" s="42" t="s">
        <v>55</v>
      </c>
      <c r="V26" s="42" t="str">
        <f>VLOOKUP(G26,'Sheet 1 (2)'!$H$4:$Q$536,10,FALSE)</f>
        <v/>
      </c>
      <c r="W26" s="42" t="str">
        <f t="shared" si="2"/>
        <v/>
      </c>
      <c r="X26" s="42" t="s">
        <v>1826</v>
      </c>
      <c r="Y26" s="42" t="s">
        <v>55</v>
      </c>
      <c r="Z26" s="42" t="str">
        <f>VLOOKUP(G26,'Sheet 1 (2)'!$H$4:$S$536,12,FALSE)</f>
        <v/>
      </c>
      <c r="AA26" s="42" t="str">
        <f t="shared" si="3"/>
        <v/>
      </c>
      <c r="AB26" s="42" t="s">
        <v>55</v>
      </c>
      <c r="AC26" s="42" t="str">
        <f>VLOOKUP(G26,'Sheet 1 (2)'!$H$4:$AF$536,25,FALSE)</f>
        <v/>
      </c>
      <c r="AD26" s="42" t="s">
        <v>709</v>
      </c>
      <c r="AE26" s="42" t="str">
        <f t="shared" si="4"/>
        <v/>
      </c>
      <c r="AF26" s="42" t="s">
        <v>82</v>
      </c>
      <c r="AG26" s="42" t="str">
        <f>VLOOKUP(G26,'Sheet 1 (2)'!$H$4:$AG$536,26,FALSE)</f>
        <v/>
      </c>
      <c r="AH26" s="42" t="s">
        <v>82</v>
      </c>
      <c r="AI26" s="42" t="s">
        <v>55</v>
      </c>
      <c r="AJ26" s="42" t="str">
        <f>VLOOKUP(G26,'Sheet 1 (2)'!$H$4:$AH$536,27,FALSE)</f>
        <v/>
      </c>
      <c r="AK26" s="42" t="str">
        <f t="shared" si="7"/>
        <v/>
      </c>
      <c r="AL26" s="44">
        <v>1</v>
      </c>
      <c r="AM26" s="44">
        <f t="shared" si="6"/>
        <v>1</v>
      </c>
    </row>
    <row r="27" spans="1:39" ht="15.75" customHeight="1" x14ac:dyDescent="0.2">
      <c r="A27" s="42" t="s">
        <v>1401</v>
      </c>
      <c r="B27" s="42" t="s">
        <v>907</v>
      </c>
      <c r="C27" s="42" t="s">
        <v>1754</v>
      </c>
      <c r="D27" s="42" t="s">
        <v>930</v>
      </c>
      <c r="E27" s="42" t="s">
        <v>1755</v>
      </c>
      <c r="F27" s="42" t="s">
        <v>1000</v>
      </c>
      <c r="G27" s="42" t="s">
        <v>1829</v>
      </c>
      <c r="H27" s="42" t="s">
        <v>1830</v>
      </c>
      <c r="I27" s="42" t="s">
        <v>82</v>
      </c>
      <c r="J27" s="42" t="s">
        <v>493</v>
      </c>
      <c r="K27" s="42" t="s">
        <v>1822</v>
      </c>
      <c r="L27" s="42" t="s">
        <v>55</v>
      </c>
      <c r="M27" s="42" t="str">
        <f>VLOOKUP(G27,'Sheet 1 (2)'!$H$4:$M$536,6,FALSE)</f>
        <v/>
      </c>
      <c r="N27" s="42" t="str">
        <f t="shared" si="0"/>
        <v/>
      </c>
      <c r="O27" s="42" t="str">
        <f>VLOOKUP(G27,Hoja1!$C$4:$D$146,2,FALSE)</f>
        <v>100%*(0081203/0081204/0081205/0081206/0081207)</v>
      </c>
      <c r="P27" s="42" t="s">
        <v>264</v>
      </c>
      <c r="Q27" s="42" t="s">
        <v>55</v>
      </c>
      <c r="R27" s="42" t="str">
        <f>VLOOKUP(G27,'Sheet 1 (2)'!$H$4:$O$536,8,FALSE)</f>
        <v/>
      </c>
      <c r="S27" s="42" t="str">
        <f t="shared" si="1"/>
        <v/>
      </c>
      <c r="T27" s="42"/>
      <c r="U27" s="42" t="s">
        <v>55</v>
      </c>
      <c r="V27" s="42" t="str">
        <f>VLOOKUP(G27,'Sheet 1 (2)'!$H$4:$Q$536,10,FALSE)</f>
        <v/>
      </c>
      <c r="W27" s="42" t="str">
        <f t="shared" si="2"/>
        <v/>
      </c>
      <c r="X27" s="42" t="s">
        <v>1834</v>
      </c>
      <c r="Y27" s="42" t="s">
        <v>55</v>
      </c>
      <c r="Z27" s="42" t="str">
        <f>VLOOKUP(G27,'Sheet 1 (2)'!$H$4:$S$536,12,FALSE)</f>
        <v/>
      </c>
      <c r="AA27" s="42" t="str">
        <f t="shared" si="3"/>
        <v/>
      </c>
      <c r="AB27" s="42" t="s">
        <v>55</v>
      </c>
      <c r="AC27" s="42" t="str">
        <f>VLOOKUP(G27,'Sheet 1 (2)'!$H$4:$AF$536,25,FALSE)</f>
        <v/>
      </c>
      <c r="AD27" s="42" t="s">
        <v>709</v>
      </c>
      <c r="AE27" s="42" t="str">
        <f t="shared" si="4"/>
        <v/>
      </c>
      <c r="AF27" s="42" t="s">
        <v>82</v>
      </c>
      <c r="AG27" s="42" t="str">
        <f>VLOOKUP(G27,'Sheet 1 (2)'!$H$4:$AG$536,26,FALSE)</f>
        <v/>
      </c>
      <c r="AH27" s="42" t="s">
        <v>82</v>
      </c>
      <c r="AI27" s="42" t="s">
        <v>55</v>
      </c>
      <c r="AJ27" s="42" t="str">
        <f>VLOOKUP(G27,'Sheet 1 (2)'!$H$4:$AH$536,27,FALSE)</f>
        <v/>
      </c>
      <c r="AK27" s="42" t="str">
        <f t="shared" si="7"/>
        <v/>
      </c>
      <c r="AL27" s="44">
        <v>1</v>
      </c>
      <c r="AM27" s="44">
        <f t="shared" si="6"/>
        <v>1</v>
      </c>
    </row>
    <row r="28" spans="1:39" ht="15.75" customHeight="1" x14ac:dyDescent="0.2">
      <c r="A28" s="42" t="s">
        <v>1401</v>
      </c>
      <c r="B28" s="42" t="s">
        <v>907</v>
      </c>
      <c r="C28" s="42" t="s">
        <v>1754</v>
      </c>
      <c r="D28" s="42" t="s">
        <v>930</v>
      </c>
      <c r="E28" s="42" t="s">
        <v>1755</v>
      </c>
      <c r="F28" s="42" t="s">
        <v>1000</v>
      </c>
      <c r="G28" s="42" t="s">
        <v>1838</v>
      </c>
      <c r="H28" s="42" t="s">
        <v>1839</v>
      </c>
      <c r="I28" s="42" t="s">
        <v>82</v>
      </c>
      <c r="J28" s="42" t="s">
        <v>493</v>
      </c>
      <c r="K28" s="42" t="s">
        <v>1822</v>
      </c>
      <c r="L28" s="42" t="s">
        <v>55</v>
      </c>
      <c r="M28" s="42" t="str">
        <f>VLOOKUP(G28,'Sheet 1 (2)'!$H$4:$M$536,6,FALSE)</f>
        <v/>
      </c>
      <c r="N28" s="42" t="str">
        <f t="shared" si="0"/>
        <v/>
      </c>
      <c r="O28" s="42" t="str">
        <f>VLOOKUP(G28,Hoja1!$C$4:$D$146,2,FALSE)</f>
        <v>100%*(0081203/0081204/0081205/0081206/0081207)</v>
      </c>
      <c r="P28" s="42" t="s">
        <v>264</v>
      </c>
      <c r="Q28" s="42" t="s">
        <v>55</v>
      </c>
      <c r="R28" s="42" t="str">
        <f>VLOOKUP(G28,'Sheet 1 (2)'!$H$4:$O$536,8,FALSE)</f>
        <v/>
      </c>
      <c r="S28" s="42" t="str">
        <f t="shared" si="1"/>
        <v/>
      </c>
      <c r="T28" s="42"/>
      <c r="U28" s="42" t="s">
        <v>55</v>
      </c>
      <c r="V28" s="42" t="str">
        <f>VLOOKUP(G28,'Sheet 1 (2)'!$H$4:$Q$536,10,FALSE)</f>
        <v/>
      </c>
      <c r="W28" s="42" t="str">
        <f t="shared" si="2"/>
        <v/>
      </c>
      <c r="X28" s="42" t="s">
        <v>1844</v>
      </c>
      <c r="Y28" s="42" t="s">
        <v>55</v>
      </c>
      <c r="Z28" s="42" t="str">
        <f>VLOOKUP(G28,'Sheet 1 (2)'!$H$4:$S$536,12,FALSE)</f>
        <v/>
      </c>
      <c r="AA28" s="42" t="str">
        <f t="shared" si="3"/>
        <v/>
      </c>
      <c r="AB28" s="42" t="s">
        <v>55</v>
      </c>
      <c r="AC28" s="42" t="str">
        <f>VLOOKUP(G28,'Sheet 1 (2)'!$H$4:$AF$536,25,FALSE)</f>
        <v/>
      </c>
      <c r="AD28" s="42" t="s">
        <v>709</v>
      </c>
      <c r="AE28" s="42" t="str">
        <f t="shared" si="4"/>
        <v/>
      </c>
      <c r="AF28" s="42" t="s">
        <v>82</v>
      </c>
      <c r="AG28" s="42" t="str">
        <f>VLOOKUP(G28,'Sheet 1 (2)'!$H$4:$AG$536,26,FALSE)</f>
        <v/>
      </c>
      <c r="AH28" s="42" t="s">
        <v>82</v>
      </c>
      <c r="AI28" s="42" t="s">
        <v>55</v>
      </c>
      <c r="AJ28" s="42" t="str">
        <f>VLOOKUP(G28,'Sheet 1 (2)'!$H$4:$AH$536,27,FALSE)</f>
        <v/>
      </c>
      <c r="AK28" s="42" t="str">
        <f t="shared" si="7"/>
        <v/>
      </c>
      <c r="AL28" s="44">
        <v>1</v>
      </c>
      <c r="AM28" s="44">
        <f t="shared" si="6"/>
        <v>1</v>
      </c>
    </row>
    <row r="29" spans="1:39" ht="15.75" customHeight="1" x14ac:dyDescent="0.2">
      <c r="A29" s="42" t="s">
        <v>1401</v>
      </c>
      <c r="B29" s="42" t="s">
        <v>907</v>
      </c>
      <c r="C29" s="42" t="s">
        <v>1754</v>
      </c>
      <c r="D29" s="42" t="s">
        <v>930</v>
      </c>
      <c r="E29" s="42" t="s">
        <v>1755</v>
      </c>
      <c r="F29" s="42" t="s">
        <v>1000</v>
      </c>
      <c r="G29" s="42" t="s">
        <v>1849</v>
      </c>
      <c r="H29" s="42" t="s">
        <v>1850</v>
      </c>
      <c r="I29" s="42" t="s">
        <v>82</v>
      </c>
      <c r="J29" s="42" t="s">
        <v>493</v>
      </c>
      <c r="K29" s="42" t="s">
        <v>1822</v>
      </c>
      <c r="L29" s="42" t="s">
        <v>55</v>
      </c>
      <c r="M29" s="42" t="str">
        <f>VLOOKUP(G29,'Sheet 1 (2)'!$H$4:$M$536,6,FALSE)</f>
        <v/>
      </c>
      <c r="N29" s="42" t="str">
        <f t="shared" si="0"/>
        <v/>
      </c>
      <c r="O29" s="42" t="str">
        <f>VLOOKUP(G29,Hoja1!$C$4:$D$146,2,FALSE)</f>
        <v>100%*(0081203/0081204/0081205/0081206/0081207)</v>
      </c>
      <c r="P29" s="42" t="s">
        <v>264</v>
      </c>
      <c r="Q29" s="42" t="s">
        <v>55</v>
      </c>
      <c r="R29" s="42" t="str">
        <f>VLOOKUP(G29,'Sheet 1 (2)'!$H$4:$O$536,8,FALSE)</f>
        <v/>
      </c>
      <c r="S29" s="42" t="str">
        <f t="shared" si="1"/>
        <v/>
      </c>
      <c r="T29" s="42"/>
      <c r="U29" s="42" t="s">
        <v>55</v>
      </c>
      <c r="V29" s="42" t="str">
        <f>VLOOKUP(G29,'Sheet 1 (2)'!$H$4:$Q$536,10,FALSE)</f>
        <v/>
      </c>
      <c r="W29" s="42" t="str">
        <f t="shared" si="2"/>
        <v/>
      </c>
      <c r="X29" s="42" t="s">
        <v>1851</v>
      </c>
      <c r="Y29" s="42" t="s">
        <v>55</v>
      </c>
      <c r="Z29" s="42" t="str">
        <f>VLOOKUP(G29,'Sheet 1 (2)'!$H$4:$S$536,12,FALSE)</f>
        <v/>
      </c>
      <c r="AA29" s="42" t="str">
        <f t="shared" si="3"/>
        <v/>
      </c>
      <c r="AB29" s="42" t="s">
        <v>55</v>
      </c>
      <c r="AC29" s="42" t="str">
        <f>VLOOKUP(G29,'Sheet 1 (2)'!$H$4:$AF$536,25,FALSE)</f>
        <v/>
      </c>
      <c r="AD29" s="42" t="s">
        <v>709</v>
      </c>
      <c r="AE29" s="42" t="str">
        <f t="shared" si="4"/>
        <v/>
      </c>
      <c r="AF29" s="42" t="s">
        <v>82</v>
      </c>
      <c r="AG29" s="42" t="str">
        <f>VLOOKUP(G29,'Sheet 1 (2)'!$H$4:$AG$536,26,FALSE)</f>
        <v/>
      </c>
      <c r="AH29" s="42" t="s">
        <v>82</v>
      </c>
      <c r="AI29" s="42" t="s">
        <v>55</v>
      </c>
      <c r="AJ29" s="42" t="str">
        <f>VLOOKUP(G29,'Sheet 1 (2)'!$H$4:$AH$536,27,FALSE)</f>
        <v/>
      </c>
      <c r="AK29" s="42" t="str">
        <f t="shared" si="7"/>
        <v/>
      </c>
      <c r="AL29" s="44">
        <v>1</v>
      </c>
      <c r="AM29" s="44">
        <f t="shared" si="6"/>
        <v>1</v>
      </c>
    </row>
    <row r="30" spans="1:39" ht="15.75" customHeight="1" x14ac:dyDescent="0.2">
      <c r="A30" s="42" t="s">
        <v>1401</v>
      </c>
      <c r="B30" s="42" t="s">
        <v>907</v>
      </c>
      <c r="C30" s="42" t="s">
        <v>1754</v>
      </c>
      <c r="D30" s="42" t="s">
        <v>930</v>
      </c>
      <c r="E30" s="42" t="s">
        <v>1755</v>
      </c>
      <c r="F30" s="42" t="s">
        <v>1000</v>
      </c>
      <c r="G30" s="42" t="s">
        <v>1853</v>
      </c>
      <c r="H30" s="42" t="s">
        <v>1854</v>
      </c>
      <c r="I30" s="42" t="s">
        <v>82</v>
      </c>
      <c r="J30" s="42" t="s">
        <v>493</v>
      </c>
      <c r="K30" s="42" t="s">
        <v>1855</v>
      </c>
      <c r="L30" s="42" t="s">
        <v>55</v>
      </c>
      <c r="M30" s="42" t="str">
        <f>VLOOKUP(G30,'Sheet 1 (2)'!$H$4:$M$536,6,FALSE)</f>
        <v/>
      </c>
      <c r="N30" s="42" t="str">
        <f t="shared" si="0"/>
        <v/>
      </c>
      <c r="O30" s="42" t="str">
        <f>VLOOKUP(G30,Hoja1!$C$4:$D$146,2,FALSE)</f>
        <v>30%*(0081203/0081204/0081205/0081206/0081207)</v>
      </c>
      <c r="P30" s="42" t="s">
        <v>264</v>
      </c>
      <c r="Q30" s="42" t="s">
        <v>55</v>
      </c>
      <c r="R30" s="42" t="str">
        <f>VLOOKUP(G30,'Sheet 1 (2)'!$H$4:$O$536,8,FALSE)</f>
        <v/>
      </c>
      <c r="S30" s="42" t="str">
        <f t="shared" si="1"/>
        <v/>
      </c>
      <c r="T30" s="42"/>
      <c r="U30" s="42" t="s">
        <v>55</v>
      </c>
      <c r="V30" s="42" t="str">
        <f>VLOOKUP(G30,'Sheet 1 (2)'!$H$4:$Q$536,10,FALSE)</f>
        <v/>
      </c>
      <c r="W30" s="42" t="str">
        <f t="shared" si="2"/>
        <v/>
      </c>
      <c r="X30" s="42" t="s">
        <v>1858</v>
      </c>
      <c r="Y30" s="42" t="s">
        <v>55</v>
      </c>
      <c r="Z30" s="42" t="str">
        <f>VLOOKUP(G30,'Sheet 1 (2)'!$H$4:$S$536,12,FALSE)</f>
        <v/>
      </c>
      <c r="AA30" s="42" t="str">
        <f t="shared" si="3"/>
        <v/>
      </c>
      <c r="AB30" s="42" t="s">
        <v>55</v>
      </c>
      <c r="AC30" s="42" t="str">
        <f>VLOOKUP(G30,'Sheet 1 (2)'!$H$4:$AF$536,25,FALSE)</f>
        <v/>
      </c>
      <c r="AD30" s="42" t="s">
        <v>709</v>
      </c>
      <c r="AE30" s="42" t="str">
        <f t="shared" si="4"/>
        <v/>
      </c>
      <c r="AF30" s="42" t="s">
        <v>82</v>
      </c>
      <c r="AG30" s="42" t="str">
        <f>VLOOKUP(G30,'Sheet 1 (2)'!$H$4:$AG$536,26,FALSE)</f>
        <v/>
      </c>
      <c r="AH30" s="42" t="s">
        <v>82</v>
      </c>
      <c r="AI30" s="42" t="s">
        <v>55</v>
      </c>
      <c r="AJ30" s="42" t="str">
        <f>VLOOKUP(G30,'Sheet 1 (2)'!$H$4:$AH$536,27,FALSE)</f>
        <v/>
      </c>
      <c r="AK30" s="42" t="str">
        <f t="shared" si="7"/>
        <v/>
      </c>
      <c r="AL30" s="44">
        <v>1</v>
      </c>
      <c r="AM30" s="44">
        <f t="shared" si="6"/>
        <v>1</v>
      </c>
    </row>
    <row r="31" spans="1:39" ht="15.75" customHeight="1" x14ac:dyDescent="0.2">
      <c r="A31" s="42" t="s">
        <v>1401</v>
      </c>
      <c r="B31" s="42" t="s">
        <v>907</v>
      </c>
      <c r="C31" s="42" t="s">
        <v>1859</v>
      </c>
      <c r="D31" s="42" t="s">
        <v>932</v>
      </c>
      <c r="E31" s="42" t="s">
        <v>1860</v>
      </c>
      <c r="F31" s="42" t="s">
        <v>1002</v>
      </c>
      <c r="G31" s="42" t="s">
        <v>1861</v>
      </c>
      <c r="H31" s="42" t="s">
        <v>1862</v>
      </c>
      <c r="I31" s="42" t="s">
        <v>82</v>
      </c>
      <c r="J31" s="42" t="s">
        <v>1704</v>
      </c>
      <c r="K31" s="42" t="s">
        <v>1863</v>
      </c>
      <c r="L31" s="42" t="s">
        <v>55</v>
      </c>
      <c r="M31" s="42" t="str">
        <f>VLOOKUP(G31,'Sheet 1 (2)'!$H$4:$M$536,6,FALSE)</f>
        <v/>
      </c>
      <c r="N31" s="42" t="str">
        <f t="shared" si="0"/>
        <v/>
      </c>
      <c r="O31" s="42">
        <f>VLOOKUP(G31,Hoja1!$C$4:$D$146,2,FALSE)</f>
        <v>0</v>
      </c>
      <c r="P31" s="42" t="s">
        <v>264</v>
      </c>
      <c r="Q31" s="42" t="s">
        <v>55</v>
      </c>
      <c r="R31" s="42" t="str">
        <f>VLOOKUP(G31,'Sheet 1 (2)'!$H$4:$O$536,8,FALSE)</f>
        <v/>
      </c>
      <c r="S31" s="42" t="str">
        <f t="shared" si="1"/>
        <v/>
      </c>
      <c r="T31" s="42"/>
      <c r="U31" s="42" t="s">
        <v>55</v>
      </c>
      <c r="V31" s="42" t="str">
        <f>VLOOKUP(G31,'Sheet 1 (2)'!$H$4:$Q$536,10,FALSE)</f>
        <v/>
      </c>
      <c r="W31" s="42" t="str">
        <f t="shared" si="2"/>
        <v/>
      </c>
      <c r="X31" s="42" t="s">
        <v>1866</v>
      </c>
      <c r="Y31" s="42" t="s">
        <v>55</v>
      </c>
      <c r="Z31" s="42" t="str">
        <f>VLOOKUP(G31,'Sheet 1 (2)'!$H$4:$S$536,12,FALSE)</f>
        <v/>
      </c>
      <c r="AA31" s="42" t="str">
        <f t="shared" si="3"/>
        <v/>
      </c>
      <c r="AB31" s="42" t="s">
        <v>55</v>
      </c>
      <c r="AC31" s="42" t="str">
        <f>VLOOKUP(G31,'Sheet 1 (2)'!$H$4:$AF$536,25,FALSE)</f>
        <v/>
      </c>
      <c r="AD31" s="42" t="s">
        <v>87</v>
      </c>
      <c r="AE31" s="42" t="str">
        <f t="shared" si="4"/>
        <v/>
      </c>
      <c r="AF31" s="42" t="s">
        <v>82</v>
      </c>
      <c r="AG31" s="42" t="str">
        <f>VLOOKUP(G31,'Sheet 1 (2)'!$H$4:$AG$536,26,FALSE)</f>
        <v/>
      </c>
      <c r="AH31" s="42" t="s">
        <v>82</v>
      </c>
      <c r="AI31" s="42" t="s">
        <v>55</v>
      </c>
      <c r="AJ31" s="42" t="str">
        <f>VLOOKUP(G31,'Sheet 1 (2)'!$H$4:$AH$536,27,FALSE)</f>
        <v/>
      </c>
      <c r="AK31" s="42" t="str">
        <f t="shared" si="7"/>
        <v/>
      </c>
      <c r="AL31" s="44">
        <v>1</v>
      </c>
      <c r="AM31" s="44">
        <f t="shared" si="6"/>
        <v>1</v>
      </c>
    </row>
    <row r="32" spans="1:39" ht="15.75" customHeight="1" x14ac:dyDescent="0.2">
      <c r="A32" s="42" t="s">
        <v>1401</v>
      </c>
      <c r="B32" s="42" t="s">
        <v>907</v>
      </c>
      <c r="C32" s="42" t="s">
        <v>1859</v>
      </c>
      <c r="D32" s="42" t="s">
        <v>932</v>
      </c>
      <c r="E32" s="42" t="s">
        <v>1860</v>
      </c>
      <c r="F32" s="42" t="s">
        <v>1002</v>
      </c>
      <c r="G32" s="42" t="s">
        <v>1867</v>
      </c>
      <c r="H32" s="42" t="s">
        <v>1868</v>
      </c>
      <c r="I32" s="42" t="s">
        <v>52</v>
      </c>
      <c r="J32" s="42" t="s">
        <v>53</v>
      </c>
      <c r="K32" s="42" t="s">
        <v>1869</v>
      </c>
      <c r="L32" s="42" t="s">
        <v>55</v>
      </c>
      <c r="M32" s="42" t="str">
        <f>VLOOKUP(G32,'Sheet 1 (2)'!$H$4:$M$536,6,FALSE)</f>
        <v/>
      </c>
      <c r="N32" s="42" t="str">
        <f t="shared" si="0"/>
        <v/>
      </c>
      <c r="O32" s="42" t="str">
        <f>VLOOKUP(G32,Hoja1!$C$4:$D$146,2,FALSE)</f>
        <v>100%*0081305</v>
      </c>
      <c r="P32" s="42" t="s">
        <v>264</v>
      </c>
      <c r="Q32" s="42" t="s">
        <v>55</v>
      </c>
      <c r="R32" s="42" t="str">
        <f>VLOOKUP(G32,'Sheet 1 (2)'!$H$4:$O$536,8,FALSE)</f>
        <v/>
      </c>
      <c r="S32" s="42" t="str">
        <f t="shared" si="1"/>
        <v/>
      </c>
      <c r="T32" s="42"/>
      <c r="U32" s="42" t="s">
        <v>55</v>
      </c>
      <c r="V32" s="42" t="str">
        <f>VLOOKUP(G32,'Sheet 1 (2)'!$H$4:$Q$536,10,FALSE)</f>
        <v/>
      </c>
      <c r="W32" s="42" t="str">
        <f t="shared" si="2"/>
        <v/>
      </c>
      <c r="X32" s="42" t="s">
        <v>1870</v>
      </c>
      <c r="Y32" s="42" t="s">
        <v>55</v>
      </c>
      <c r="Z32" s="42" t="str">
        <f>VLOOKUP(G32,'Sheet 1 (2)'!$H$4:$S$536,12,FALSE)</f>
        <v/>
      </c>
      <c r="AA32" s="42" t="str">
        <f t="shared" si="3"/>
        <v/>
      </c>
      <c r="AB32" s="42" t="s">
        <v>55</v>
      </c>
      <c r="AC32" s="42" t="str">
        <f>VLOOKUP(G32,'Sheet 1 (2)'!$H$4:$AF$536,25,FALSE)</f>
        <v/>
      </c>
      <c r="AD32" s="42" t="s">
        <v>87</v>
      </c>
      <c r="AE32" s="42" t="str">
        <f t="shared" si="4"/>
        <v/>
      </c>
      <c r="AF32" s="42" t="s">
        <v>82</v>
      </c>
      <c r="AG32" s="42" t="str">
        <f>VLOOKUP(G32,'Sheet 1 (2)'!$H$4:$AG$536,26,FALSE)</f>
        <v/>
      </c>
      <c r="AH32" s="42" t="s">
        <v>82</v>
      </c>
      <c r="AI32" s="42" t="s">
        <v>55</v>
      </c>
      <c r="AJ32" s="42" t="str">
        <f>VLOOKUP(G32,'Sheet 1 (2)'!$H$4:$AH$536,27,FALSE)</f>
        <v/>
      </c>
      <c r="AK32" s="42" t="str">
        <f t="shared" si="7"/>
        <v/>
      </c>
      <c r="AL32" s="44">
        <v>1</v>
      </c>
      <c r="AM32" s="44">
        <f t="shared" si="6"/>
        <v>1</v>
      </c>
    </row>
    <row r="33" spans="1:39" ht="15.75" customHeight="1" x14ac:dyDescent="0.2">
      <c r="A33" s="42" t="s">
        <v>1401</v>
      </c>
      <c r="B33" s="42" t="s">
        <v>907</v>
      </c>
      <c r="C33" s="42" t="s">
        <v>1859</v>
      </c>
      <c r="D33" s="42" t="s">
        <v>932</v>
      </c>
      <c r="E33" s="42" t="s">
        <v>1860</v>
      </c>
      <c r="F33" s="42" t="s">
        <v>1002</v>
      </c>
      <c r="G33" s="42" t="s">
        <v>1880</v>
      </c>
      <c r="H33" s="42" t="s">
        <v>1881</v>
      </c>
      <c r="I33" s="42" t="s">
        <v>52</v>
      </c>
      <c r="J33" s="42" t="s">
        <v>1746</v>
      </c>
      <c r="K33" s="42" t="s">
        <v>1869</v>
      </c>
      <c r="L33" s="42" t="s">
        <v>55</v>
      </c>
      <c r="M33" s="42" t="str">
        <f>VLOOKUP(G33,'Sheet 1 (2)'!$H$4:$M$536,6,FALSE)</f>
        <v/>
      </c>
      <c r="N33" s="42" t="str">
        <f t="shared" si="0"/>
        <v/>
      </c>
      <c r="O33" s="42" t="str">
        <f>VLOOKUP(G33,Hoja1!$C$4:$D$146,2,FALSE)</f>
        <v>100%*0081305</v>
      </c>
      <c r="P33" s="42" t="s">
        <v>264</v>
      </c>
      <c r="Q33" s="42" t="s">
        <v>55</v>
      </c>
      <c r="R33" s="42" t="str">
        <f>VLOOKUP(G33,'Sheet 1 (2)'!$H$4:$O$536,8,FALSE)</f>
        <v/>
      </c>
      <c r="S33" s="42" t="str">
        <f t="shared" si="1"/>
        <v/>
      </c>
      <c r="T33" s="42"/>
      <c r="U33" s="42" t="s">
        <v>55</v>
      </c>
      <c r="V33" s="42" t="str">
        <f>VLOOKUP(G33,'Sheet 1 (2)'!$H$4:$Q$536,10,FALSE)</f>
        <v/>
      </c>
      <c r="W33" s="42" t="str">
        <f t="shared" si="2"/>
        <v/>
      </c>
      <c r="X33" s="42" t="s">
        <v>1885</v>
      </c>
      <c r="Y33" s="42" t="s">
        <v>55</v>
      </c>
      <c r="Z33" s="42" t="str">
        <f>VLOOKUP(G33,'Sheet 1 (2)'!$H$4:$S$536,12,FALSE)</f>
        <v/>
      </c>
      <c r="AA33" s="42" t="str">
        <f t="shared" si="3"/>
        <v/>
      </c>
      <c r="AB33" s="42" t="s">
        <v>55</v>
      </c>
      <c r="AC33" s="42" t="str">
        <f>VLOOKUP(G33,'Sheet 1 (2)'!$H$4:$AF$536,25,FALSE)</f>
        <v/>
      </c>
      <c r="AD33" s="42" t="s">
        <v>87</v>
      </c>
      <c r="AE33" s="42" t="str">
        <f t="shared" si="4"/>
        <v/>
      </c>
      <c r="AF33" s="42" t="s">
        <v>82</v>
      </c>
      <c r="AG33" s="42" t="str">
        <f>VLOOKUP(G33,'Sheet 1 (2)'!$H$4:$AG$536,26,FALSE)</f>
        <v/>
      </c>
      <c r="AH33" s="42" t="s">
        <v>82</v>
      </c>
      <c r="AI33" s="42" t="s">
        <v>55</v>
      </c>
      <c r="AJ33" s="42" t="str">
        <f>VLOOKUP(G33,'Sheet 1 (2)'!$H$4:$AH$536,27,FALSE)</f>
        <v/>
      </c>
      <c r="AK33" s="42" t="str">
        <f t="shared" si="7"/>
        <v/>
      </c>
      <c r="AL33" s="44">
        <v>1</v>
      </c>
      <c r="AM33" s="44">
        <f t="shared" si="6"/>
        <v>1</v>
      </c>
    </row>
    <row r="34" spans="1:39" ht="15.75" customHeight="1" x14ac:dyDescent="0.2">
      <c r="A34" s="42" t="s">
        <v>1401</v>
      </c>
      <c r="B34" s="42" t="s">
        <v>907</v>
      </c>
      <c r="C34" s="42" t="s">
        <v>1859</v>
      </c>
      <c r="D34" s="42" t="s">
        <v>932</v>
      </c>
      <c r="E34" s="42" t="s">
        <v>1860</v>
      </c>
      <c r="F34" s="42" t="s">
        <v>1002</v>
      </c>
      <c r="G34" s="42" t="s">
        <v>1890</v>
      </c>
      <c r="H34" s="42" t="s">
        <v>1891</v>
      </c>
      <c r="I34" s="42" t="s">
        <v>82</v>
      </c>
      <c r="J34" s="42" t="s">
        <v>1704</v>
      </c>
      <c r="K34" s="42" t="s">
        <v>1892</v>
      </c>
      <c r="L34" s="42" t="s">
        <v>55</v>
      </c>
      <c r="M34" s="42" t="str">
        <f>VLOOKUP(G34,'Sheet 1 (2)'!$H$4:$M$536,6,FALSE)</f>
        <v/>
      </c>
      <c r="N34" s="42" t="str">
        <f t="shared" si="0"/>
        <v/>
      </c>
      <c r="O34" s="42" t="str">
        <f>VLOOKUP(G34,Hoja1!$C$4:$D$146,2,FALSE)</f>
        <v>14%*0081303</v>
      </c>
      <c r="P34" s="42" t="s">
        <v>264</v>
      </c>
      <c r="Q34" s="42" t="s">
        <v>55</v>
      </c>
      <c r="R34" s="42" t="str">
        <f>VLOOKUP(G34,'Sheet 1 (2)'!$H$4:$O$536,8,FALSE)</f>
        <v/>
      </c>
      <c r="S34" s="42" t="str">
        <f t="shared" si="1"/>
        <v/>
      </c>
      <c r="T34" s="42"/>
      <c r="U34" s="42" t="s">
        <v>55</v>
      </c>
      <c r="V34" s="42" t="str">
        <f>VLOOKUP(G34,'Sheet 1 (2)'!$H$4:$Q$536,10,FALSE)</f>
        <v/>
      </c>
      <c r="W34" s="42" t="str">
        <f t="shared" si="2"/>
        <v/>
      </c>
      <c r="X34" s="42" t="s">
        <v>1896</v>
      </c>
      <c r="Y34" s="42" t="s">
        <v>55</v>
      </c>
      <c r="Z34" s="42" t="str">
        <f>VLOOKUP(G34,'Sheet 1 (2)'!$H$4:$S$536,12,FALSE)</f>
        <v/>
      </c>
      <c r="AA34" s="42" t="str">
        <f t="shared" si="3"/>
        <v/>
      </c>
      <c r="AB34" s="42" t="s">
        <v>55</v>
      </c>
      <c r="AC34" s="42" t="str">
        <f>VLOOKUP(G34,'Sheet 1 (2)'!$H$4:$AF$536,25,FALSE)</f>
        <v/>
      </c>
      <c r="AD34" s="42" t="s">
        <v>176</v>
      </c>
      <c r="AE34" s="42" t="str">
        <f t="shared" si="4"/>
        <v/>
      </c>
      <c r="AF34" s="42" t="s">
        <v>82</v>
      </c>
      <c r="AG34" s="42" t="str">
        <f>VLOOKUP(G34,'Sheet 1 (2)'!$H$4:$AG$536,26,FALSE)</f>
        <v/>
      </c>
      <c r="AH34" s="42" t="s">
        <v>82</v>
      </c>
      <c r="AI34" s="42" t="s">
        <v>55</v>
      </c>
      <c r="AJ34" s="42" t="str">
        <f>VLOOKUP(G34,'Sheet 1 (2)'!$H$4:$AH$536,27,FALSE)</f>
        <v/>
      </c>
      <c r="AK34" s="42" t="str">
        <f t="shared" si="7"/>
        <v/>
      </c>
      <c r="AL34" s="44">
        <v>1</v>
      </c>
      <c r="AM34" s="44">
        <f t="shared" si="6"/>
        <v>1</v>
      </c>
    </row>
    <row r="35" spans="1:39" ht="15.75" customHeight="1" x14ac:dyDescent="0.2">
      <c r="A35" s="42" t="s">
        <v>1401</v>
      </c>
      <c r="B35" s="42" t="s">
        <v>907</v>
      </c>
      <c r="C35" s="42" t="s">
        <v>1859</v>
      </c>
      <c r="D35" s="42" t="s">
        <v>932</v>
      </c>
      <c r="E35" s="42" t="s">
        <v>1860</v>
      </c>
      <c r="F35" s="42" t="s">
        <v>1002</v>
      </c>
      <c r="G35" s="42" t="s">
        <v>1900</v>
      </c>
      <c r="H35" s="42" t="s">
        <v>1901</v>
      </c>
      <c r="I35" s="42" t="s">
        <v>82</v>
      </c>
      <c r="J35" s="42" t="s">
        <v>1704</v>
      </c>
      <c r="K35" s="42" t="s">
        <v>1903</v>
      </c>
      <c r="L35" s="42" t="s">
        <v>55</v>
      </c>
      <c r="M35" s="42" t="str">
        <f>VLOOKUP(G35,'Sheet 1 (2)'!$H$4:$M$536,6,FALSE)</f>
        <v/>
      </c>
      <c r="N35" s="42" t="str">
        <f t="shared" si="0"/>
        <v/>
      </c>
      <c r="O35" s="42" t="str">
        <f>VLOOKUP(G35,Hoja1!$C$4:$D$146,2,FALSE)</f>
        <v>20%*0081301</v>
      </c>
      <c r="P35" s="42" t="s">
        <v>264</v>
      </c>
      <c r="Q35" s="42" t="s">
        <v>55</v>
      </c>
      <c r="R35" s="42" t="str">
        <f>VLOOKUP(G35,'Sheet 1 (2)'!$H$4:$O$536,8,FALSE)</f>
        <v/>
      </c>
      <c r="S35" s="42" t="str">
        <f t="shared" si="1"/>
        <v/>
      </c>
      <c r="T35" s="42"/>
      <c r="U35" s="42" t="s">
        <v>55</v>
      </c>
      <c r="V35" s="42" t="str">
        <f>VLOOKUP(G35,'Sheet 1 (2)'!$H$4:$Q$536,10,FALSE)</f>
        <v/>
      </c>
      <c r="W35" s="42" t="str">
        <f t="shared" si="2"/>
        <v/>
      </c>
      <c r="X35" s="42" t="s">
        <v>1866</v>
      </c>
      <c r="Y35" s="42" t="s">
        <v>55</v>
      </c>
      <c r="Z35" s="42" t="str">
        <f>VLOOKUP(G35,'Sheet 1 (2)'!$H$4:$S$536,12,FALSE)</f>
        <v/>
      </c>
      <c r="AA35" s="42" t="str">
        <f t="shared" si="3"/>
        <v/>
      </c>
      <c r="AB35" s="42" t="s">
        <v>55</v>
      </c>
      <c r="AC35" s="42" t="str">
        <f>VLOOKUP(G35,'Sheet 1 (2)'!$H$4:$AF$536,25,FALSE)</f>
        <v/>
      </c>
      <c r="AD35" s="42" t="s">
        <v>1907</v>
      </c>
      <c r="AE35" s="42" t="str">
        <f t="shared" si="4"/>
        <v/>
      </c>
      <c r="AF35" s="42" t="s">
        <v>82</v>
      </c>
      <c r="AG35" s="42" t="str">
        <f>VLOOKUP(G35,'Sheet 1 (2)'!$H$4:$AG$536,26,FALSE)</f>
        <v/>
      </c>
      <c r="AH35" s="42" t="s">
        <v>82</v>
      </c>
      <c r="AI35" s="42" t="s">
        <v>55</v>
      </c>
      <c r="AJ35" s="42" t="str">
        <f>VLOOKUP(G35,'Sheet 1 (2)'!$H$4:$AH$536,27,FALSE)</f>
        <v/>
      </c>
      <c r="AK35" s="42" t="str">
        <f t="shared" si="7"/>
        <v/>
      </c>
      <c r="AL35" s="44">
        <v>1</v>
      </c>
      <c r="AM35" s="44">
        <f t="shared" si="6"/>
        <v>1</v>
      </c>
    </row>
    <row r="36" spans="1:39" ht="15.75" customHeight="1" x14ac:dyDescent="0.2">
      <c r="A36" s="42" t="s">
        <v>1401</v>
      </c>
      <c r="B36" s="42" t="s">
        <v>907</v>
      </c>
      <c r="C36" s="42" t="s">
        <v>1909</v>
      </c>
      <c r="D36" s="42" t="s">
        <v>933</v>
      </c>
      <c r="E36" s="42" t="s">
        <v>1910</v>
      </c>
      <c r="F36" s="42" t="s">
        <v>1003</v>
      </c>
      <c r="G36" s="42" t="s">
        <v>1911</v>
      </c>
      <c r="H36" s="42" t="s">
        <v>1912</v>
      </c>
      <c r="I36" s="42" t="s">
        <v>82</v>
      </c>
      <c r="J36" s="42" t="s">
        <v>1632</v>
      </c>
      <c r="K36" s="42" t="s">
        <v>1914</v>
      </c>
      <c r="L36" s="42" t="s">
        <v>55</v>
      </c>
      <c r="M36" s="42" t="str">
        <f>VLOOKUP(G36,'Sheet 1 (2)'!$H$4:$M$536,6,FALSE)</f>
        <v/>
      </c>
      <c r="N36" s="42" t="str">
        <f t="shared" si="0"/>
        <v/>
      </c>
      <c r="O36" s="42" t="str">
        <f>VLOOKUP(G36,Hoja1!$C$4:$D$146,2,FALSE)</f>
        <v>100%*0081304</v>
      </c>
      <c r="P36" s="42" t="s">
        <v>264</v>
      </c>
      <c r="Q36" s="42" t="s">
        <v>55</v>
      </c>
      <c r="R36" s="42" t="str">
        <f>VLOOKUP(G36,'Sheet 1 (2)'!$H$4:$O$536,8,FALSE)</f>
        <v/>
      </c>
      <c r="S36" s="42" t="str">
        <f t="shared" si="1"/>
        <v/>
      </c>
      <c r="T36" s="42"/>
      <c r="U36" s="42" t="s">
        <v>55</v>
      </c>
      <c r="V36" s="42" t="str">
        <f>VLOOKUP(G36,'Sheet 1 (2)'!$H$4:$Q$536,10,FALSE)</f>
        <v/>
      </c>
      <c r="W36" s="42" t="str">
        <f t="shared" si="2"/>
        <v/>
      </c>
      <c r="X36" s="42" t="s">
        <v>1917</v>
      </c>
      <c r="Y36" s="42" t="s">
        <v>55</v>
      </c>
      <c r="Z36" s="42" t="str">
        <f>VLOOKUP(G36,'Sheet 1 (2)'!$H$4:$S$536,12,FALSE)</f>
        <v/>
      </c>
      <c r="AA36" s="42" t="str">
        <f t="shared" si="3"/>
        <v/>
      </c>
      <c r="AB36" s="42" t="s">
        <v>55</v>
      </c>
      <c r="AC36" s="42" t="str">
        <f>VLOOKUP(G36,'Sheet 1 (2)'!$H$4:$AF$536,25,FALSE)</f>
        <v/>
      </c>
      <c r="AD36" s="42" t="s">
        <v>411</v>
      </c>
      <c r="AE36" s="42" t="str">
        <f t="shared" si="4"/>
        <v/>
      </c>
      <c r="AF36" s="42" t="s">
        <v>82</v>
      </c>
      <c r="AG36" s="42" t="str">
        <f>VLOOKUP(G36,'Sheet 1 (2)'!$H$4:$AG$536,26,FALSE)</f>
        <v/>
      </c>
      <c r="AH36" s="42" t="s">
        <v>82</v>
      </c>
      <c r="AI36" s="42" t="s">
        <v>55</v>
      </c>
      <c r="AJ36" s="42" t="str">
        <f>VLOOKUP(G36,'Sheet 1 (2)'!$H$4:$AH$536,27,FALSE)</f>
        <v/>
      </c>
      <c r="AK36" s="42" t="str">
        <f t="shared" si="7"/>
        <v/>
      </c>
      <c r="AL36" s="44">
        <v>1</v>
      </c>
      <c r="AM36" s="44">
        <f t="shared" si="6"/>
        <v>1</v>
      </c>
    </row>
    <row r="37" spans="1:39" ht="15.75" customHeight="1" x14ac:dyDescent="0.2">
      <c r="A37" s="42" t="s">
        <v>1401</v>
      </c>
      <c r="B37" s="42" t="s">
        <v>907</v>
      </c>
      <c r="C37" s="42" t="s">
        <v>1909</v>
      </c>
      <c r="D37" s="42" t="s">
        <v>933</v>
      </c>
      <c r="E37" s="42" t="s">
        <v>1910</v>
      </c>
      <c r="F37" s="42" t="s">
        <v>1003</v>
      </c>
      <c r="G37" s="42" t="s">
        <v>1921</v>
      </c>
      <c r="H37" s="42" t="s">
        <v>1922</v>
      </c>
      <c r="I37" s="42" t="s">
        <v>82</v>
      </c>
      <c r="J37" s="42" t="s">
        <v>1758</v>
      </c>
      <c r="K37" s="42" t="s">
        <v>1914</v>
      </c>
      <c r="L37" s="42" t="s">
        <v>55</v>
      </c>
      <c r="M37" s="42" t="str">
        <f>VLOOKUP(G37,'Sheet 1 (2)'!$H$4:$M$536,6,FALSE)</f>
        <v/>
      </c>
      <c r="N37" s="42" t="str">
        <f t="shared" si="0"/>
        <v/>
      </c>
      <c r="O37" s="42" t="str">
        <f>VLOOKUP(G37,Hoja1!$C$4:$D$146,2,FALSE)</f>
        <v>100%*0081304</v>
      </c>
      <c r="P37" s="42" t="s">
        <v>264</v>
      </c>
      <c r="Q37" s="42" t="s">
        <v>55</v>
      </c>
      <c r="R37" s="42" t="str">
        <f>VLOOKUP(G37,'Sheet 1 (2)'!$H$4:$O$536,8,FALSE)</f>
        <v/>
      </c>
      <c r="S37" s="42" t="str">
        <f t="shared" si="1"/>
        <v/>
      </c>
      <c r="T37" s="42"/>
      <c r="U37" s="42" t="s">
        <v>55</v>
      </c>
      <c r="V37" s="42" t="str">
        <f>VLOOKUP(G37,'Sheet 1 (2)'!$H$4:$Q$536,10,FALSE)</f>
        <v/>
      </c>
      <c r="W37" s="42" t="str">
        <f t="shared" si="2"/>
        <v/>
      </c>
      <c r="X37" s="42" t="s">
        <v>1923</v>
      </c>
      <c r="Y37" s="42" t="s">
        <v>55</v>
      </c>
      <c r="Z37" s="42" t="str">
        <f>VLOOKUP(G37,'Sheet 1 (2)'!$H$4:$S$536,12,FALSE)</f>
        <v/>
      </c>
      <c r="AA37" s="42" t="str">
        <f t="shared" si="3"/>
        <v/>
      </c>
      <c r="AB37" s="42" t="s">
        <v>55</v>
      </c>
      <c r="AC37" s="42" t="str">
        <f>VLOOKUP(G37,'Sheet 1 (2)'!$H$4:$AF$536,25,FALSE)</f>
        <v/>
      </c>
      <c r="AD37" s="42" t="s">
        <v>176</v>
      </c>
      <c r="AE37" s="42" t="str">
        <f t="shared" si="4"/>
        <v/>
      </c>
      <c r="AF37" s="42" t="s">
        <v>82</v>
      </c>
      <c r="AG37" s="42" t="str">
        <f>VLOOKUP(G37,'Sheet 1 (2)'!$H$4:$AG$536,26,FALSE)</f>
        <v/>
      </c>
      <c r="AH37" s="42" t="s">
        <v>82</v>
      </c>
      <c r="AI37" s="42" t="s">
        <v>55</v>
      </c>
      <c r="AJ37" s="42" t="str">
        <f>VLOOKUP(G37,'Sheet 1 (2)'!$H$4:$AH$536,27,FALSE)</f>
        <v/>
      </c>
      <c r="AK37" s="42" t="str">
        <f t="shared" si="7"/>
        <v/>
      </c>
      <c r="AL37" s="44">
        <v>1</v>
      </c>
      <c r="AM37" s="44">
        <f t="shared" si="6"/>
        <v>1</v>
      </c>
    </row>
    <row r="38" spans="1:39" ht="15.75" customHeight="1" x14ac:dyDescent="0.2">
      <c r="A38" s="42" t="s">
        <v>1926</v>
      </c>
      <c r="B38" s="42" t="s">
        <v>939</v>
      </c>
      <c r="C38" s="42" t="s">
        <v>1927</v>
      </c>
      <c r="D38" s="42" t="s">
        <v>973</v>
      </c>
      <c r="E38" s="42" t="s">
        <v>1928</v>
      </c>
      <c r="F38" s="42" t="s">
        <v>1066</v>
      </c>
      <c r="G38" s="42" t="s">
        <v>1929</v>
      </c>
      <c r="H38" s="42" t="s">
        <v>1930</v>
      </c>
      <c r="I38" s="42" t="s">
        <v>82</v>
      </c>
      <c r="J38" s="42" t="s">
        <v>493</v>
      </c>
      <c r="K38" s="42" t="s">
        <v>1931</v>
      </c>
      <c r="L38" s="42" t="s">
        <v>55</v>
      </c>
      <c r="M38" s="42" t="str">
        <f>VLOOKUP(G38,'Sheet 1 (2)'!$H$4:$M$536,6,FALSE)</f>
        <v/>
      </c>
      <c r="N38" s="42" t="str">
        <f t="shared" si="0"/>
        <v/>
      </c>
      <c r="O38" s="42"/>
      <c r="P38" s="42" t="s">
        <v>1932</v>
      </c>
      <c r="Q38" s="42" t="s">
        <v>55</v>
      </c>
      <c r="R38" s="42" t="str">
        <f>VLOOKUP(G38,'Sheet 1 (2)'!$H$4:$O$536,8,FALSE)</f>
        <v/>
      </c>
      <c r="S38" s="42" t="str">
        <f t="shared" si="1"/>
        <v/>
      </c>
      <c r="T38" s="42" t="s">
        <v>1932</v>
      </c>
      <c r="U38" s="42" t="s">
        <v>55</v>
      </c>
      <c r="V38" s="42" t="str">
        <f>VLOOKUP(G38,'Sheet 1 (2)'!$H$4:$Q$536,10,FALSE)</f>
        <v/>
      </c>
      <c r="W38" s="42" t="str">
        <f t="shared" si="2"/>
        <v/>
      </c>
      <c r="X38" s="42" t="s">
        <v>1933</v>
      </c>
      <c r="Y38" s="42" t="s">
        <v>55</v>
      </c>
      <c r="Z38" s="42" t="str">
        <f>VLOOKUP(G38,'Sheet 1 (2)'!$H$4:$S$536,12,FALSE)</f>
        <v/>
      </c>
      <c r="AA38" s="42" t="str">
        <f t="shared" si="3"/>
        <v/>
      </c>
      <c r="AB38" s="42" t="s">
        <v>55</v>
      </c>
      <c r="AC38" s="42" t="str">
        <f>VLOOKUP(G38,'Sheet 1 (2)'!$H$4:$AF$536,25,FALSE)</f>
        <v/>
      </c>
      <c r="AD38" s="42" t="s">
        <v>87</v>
      </c>
      <c r="AE38" s="42" t="str">
        <f t="shared" si="4"/>
        <v/>
      </c>
      <c r="AF38" s="42" t="s">
        <v>55</v>
      </c>
      <c r="AG38" s="42" t="str">
        <f>VLOOKUP(G38,'Sheet 1 (2)'!$H$4:$AG$536,26,FALSE)</f>
        <v>SI</v>
      </c>
      <c r="AH38" s="42" t="s">
        <v>82</v>
      </c>
      <c r="AI38" s="42" t="s">
        <v>55</v>
      </c>
      <c r="AJ38" s="42" t="str">
        <f>VLOOKUP(G38,'Sheet 1 (2)'!$H$4:$AH$536,27,FALSE)</f>
        <v/>
      </c>
      <c r="AK38" s="42" t="str">
        <f t="shared" si="7"/>
        <v/>
      </c>
      <c r="AL38" s="44">
        <v>1</v>
      </c>
      <c r="AM38" s="44">
        <f t="shared" si="6"/>
        <v>1</v>
      </c>
    </row>
    <row r="39" spans="1:39" ht="15.75" customHeight="1" x14ac:dyDescent="0.2">
      <c r="A39" s="42" t="s">
        <v>1401</v>
      </c>
      <c r="B39" s="42" t="s">
        <v>907</v>
      </c>
      <c r="C39" s="42" t="s">
        <v>1939</v>
      </c>
      <c r="D39" s="42" t="s">
        <v>935</v>
      </c>
      <c r="E39" s="42" t="s">
        <v>1940</v>
      </c>
      <c r="F39" s="42" t="s">
        <v>1004</v>
      </c>
      <c r="G39" s="42" t="s">
        <v>1942</v>
      </c>
      <c r="H39" s="42" t="s">
        <v>1943</v>
      </c>
      <c r="I39" s="42" t="s">
        <v>82</v>
      </c>
      <c r="J39" s="42" t="s">
        <v>1704</v>
      </c>
      <c r="K39" s="42" t="s">
        <v>1944</v>
      </c>
      <c r="L39" s="42" t="s">
        <v>55</v>
      </c>
      <c r="M39" s="42" t="str">
        <f>VLOOKUP(G39,'Sheet 1 (2)'!$H$4:$M$536,6,FALSE)</f>
        <v/>
      </c>
      <c r="N39" s="42" t="str">
        <f t="shared" si="0"/>
        <v/>
      </c>
      <c r="O39" s="42" t="str">
        <f>VLOOKUP(G39,Hoja1!$C$4:$D$146,2,FALSE)</f>
        <v>*Se puede obtener con el CIE10</v>
      </c>
      <c r="P39" s="42" t="s">
        <v>264</v>
      </c>
      <c r="Q39" s="42" t="s">
        <v>55</v>
      </c>
      <c r="R39" s="42" t="str">
        <f>VLOOKUP(G39,'Sheet 1 (2)'!$H$4:$O$536,8,FALSE)</f>
        <v/>
      </c>
      <c r="S39" s="42" t="str">
        <f t="shared" si="1"/>
        <v/>
      </c>
      <c r="T39" s="42"/>
      <c r="U39" s="42" t="s">
        <v>55</v>
      </c>
      <c r="V39" s="42" t="str">
        <f>VLOOKUP(G39,'Sheet 1 (2)'!$H$4:$Q$536,10,FALSE)</f>
        <v/>
      </c>
      <c r="W39" s="42" t="str">
        <f t="shared" si="2"/>
        <v/>
      </c>
      <c r="X39" s="42" t="s">
        <v>1945</v>
      </c>
      <c r="Y39" s="42" t="s">
        <v>1946</v>
      </c>
      <c r="Z39" s="42" t="str">
        <f>VLOOKUP(G39,'Sheet 1 (2)'!$H$4:$S$536,12,FALSE)</f>
        <v/>
      </c>
      <c r="AA39" s="42" t="str">
        <f t="shared" si="3"/>
        <v>E11</v>
      </c>
      <c r="AB39" s="42" t="s">
        <v>55</v>
      </c>
      <c r="AC39" s="42" t="str">
        <f>VLOOKUP(G39,'Sheet 1 (2)'!$H$4:$AF$536,25,FALSE)</f>
        <v/>
      </c>
      <c r="AD39" s="42" t="s">
        <v>87</v>
      </c>
      <c r="AE39" s="42" t="str">
        <f t="shared" si="4"/>
        <v/>
      </c>
      <c r="AF39" s="42" t="s">
        <v>82</v>
      </c>
      <c r="AG39" s="42" t="str">
        <f>VLOOKUP(G39,'Sheet 1 (2)'!$H$4:$AG$536,26,FALSE)</f>
        <v/>
      </c>
      <c r="AH39" s="42" t="s">
        <v>82</v>
      </c>
      <c r="AI39" s="42" t="s">
        <v>1951</v>
      </c>
      <c r="AJ39" s="42" t="str">
        <f>VLOOKUP(G39,'Sheet 1 (2)'!$H$4:$AH$536,27,FALSE)</f>
        <v/>
      </c>
      <c r="AK39" s="42" t="str">
        <f t="shared" si="7"/>
        <v>NOS DIERON EL CIE10</v>
      </c>
      <c r="AL39" s="44">
        <v>1</v>
      </c>
      <c r="AM39" s="44">
        <f t="shared" si="6"/>
        <v>1</v>
      </c>
    </row>
    <row r="40" spans="1:39" ht="15.75" customHeight="1" x14ac:dyDescent="0.2">
      <c r="A40" s="42" t="s">
        <v>1401</v>
      </c>
      <c r="B40" s="42" t="s">
        <v>907</v>
      </c>
      <c r="C40" s="42" t="s">
        <v>1939</v>
      </c>
      <c r="D40" s="42" t="s">
        <v>935</v>
      </c>
      <c r="E40" s="42" t="s">
        <v>1940</v>
      </c>
      <c r="F40" s="42" t="s">
        <v>1004</v>
      </c>
      <c r="G40" s="42" t="s">
        <v>1952</v>
      </c>
      <c r="H40" s="42" t="s">
        <v>1953</v>
      </c>
      <c r="I40" s="42" t="s">
        <v>82</v>
      </c>
      <c r="J40" s="42" t="s">
        <v>1704</v>
      </c>
      <c r="K40" s="42" t="s">
        <v>1955</v>
      </c>
      <c r="L40" s="42" t="s">
        <v>55</v>
      </c>
      <c r="M40" s="42" t="str">
        <f>VLOOKUP(G40,'Sheet 1 (2)'!$H$4:$M$536,6,FALSE)</f>
        <v/>
      </c>
      <c r="N40" s="42" t="str">
        <f t="shared" si="0"/>
        <v/>
      </c>
      <c r="O40" s="42" t="str">
        <f>VLOOKUP(G40,Hoja1!$C$4:$D$146,2,FALSE)</f>
        <v>100%*0086501</v>
      </c>
      <c r="P40" s="42" t="s">
        <v>264</v>
      </c>
      <c r="Q40" s="42" t="s">
        <v>55</v>
      </c>
      <c r="R40" s="42" t="str">
        <f>VLOOKUP(G40,'Sheet 1 (2)'!$H$4:$O$536,8,FALSE)</f>
        <v/>
      </c>
      <c r="S40" s="42" t="str">
        <f t="shared" si="1"/>
        <v/>
      </c>
      <c r="T40" s="42"/>
      <c r="U40" s="42" t="s">
        <v>55</v>
      </c>
      <c r="V40" s="42" t="str">
        <f>VLOOKUP(G40,'Sheet 1 (2)'!$H$4:$Q$536,10,FALSE)</f>
        <v/>
      </c>
      <c r="W40" s="42" t="str">
        <f t="shared" si="2"/>
        <v/>
      </c>
      <c r="X40" s="42" t="s">
        <v>1957</v>
      </c>
      <c r="Y40" s="42" t="s">
        <v>55</v>
      </c>
      <c r="Z40" s="42" t="str">
        <f>VLOOKUP(G40,'Sheet 1 (2)'!$H$4:$S$536,12,FALSE)</f>
        <v/>
      </c>
      <c r="AA40" s="42" t="str">
        <f t="shared" si="3"/>
        <v/>
      </c>
      <c r="AB40" s="42" t="s">
        <v>55</v>
      </c>
      <c r="AC40" s="42" t="str">
        <f>VLOOKUP(G40,'Sheet 1 (2)'!$H$4:$AF$536,25,FALSE)</f>
        <v/>
      </c>
      <c r="AD40" s="42" t="s">
        <v>79</v>
      </c>
      <c r="AE40" s="42" t="str">
        <f t="shared" si="4"/>
        <v/>
      </c>
      <c r="AF40" s="42" t="s">
        <v>82</v>
      </c>
      <c r="AG40" s="42" t="str">
        <f>VLOOKUP(G40,'Sheet 1 (2)'!$H$4:$AG$536,26,FALSE)</f>
        <v/>
      </c>
      <c r="AH40" s="42" t="s">
        <v>82</v>
      </c>
      <c r="AI40" s="42" t="s">
        <v>55</v>
      </c>
      <c r="AJ40" s="42" t="str">
        <f>VLOOKUP(G40,'Sheet 1 (2)'!$H$4:$AH$536,27,FALSE)</f>
        <v/>
      </c>
      <c r="AK40" s="42" t="str">
        <f t="shared" si="7"/>
        <v/>
      </c>
      <c r="AL40" s="44">
        <v>1</v>
      </c>
      <c r="AM40" s="44">
        <f t="shared" si="6"/>
        <v>1</v>
      </c>
    </row>
    <row r="41" spans="1:39" ht="15.75" customHeight="1" x14ac:dyDescent="0.2">
      <c r="A41" s="42" t="s">
        <v>1401</v>
      </c>
      <c r="B41" s="42" t="s">
        <v>907</v>
      </c>
      <c r="C41" s="42" t="s">
        <v>1939</v>
      </c>
      <c r="D41" s="42" t="s">
        <v>935</v>
      </c>
      <c r="E41" s="42" t="s">
        <v>1940</v>
      </c>
      <c r="F41" s="42" t="s">
        <v>1004</v>
      </c>
      <c r="G41" s="42" t="s">
        <v>1963</v>
      </c>
      <c r="H41" s="42" t="s">
        <v>1964</v>
      </c>
      <c r="I41" s="42" t="s">
        <v>82</v>
      </c>
      <c r="J41" s="42" t="s">
        <v>53</v>
      </c>
      <c r="K41" s="42" t="s">
        <v>1965</v>
      </c>
      <c r="L41" s="42" t="s">
        <v>55</v>
      </c>
      <c r="M41" s="42" t="str">
        <f>VLOOKUP(G41,'Sheet 1 (2)'!$H$4:$M$536,6,FALSE)</f>
        <v/>
      </c>
      <c r="N41" s="42" t="str">
        <f t="shared" si="0"/>
        <v/>
      </c>
      <c r="O41" s="42" t="str">
        <f>VLOOKUP(G41,Hoja1!$C$4:$D$146,2,FALSE)</f>
        <v>100%*0086502</v>
      </c>
      <c r="P41" s="42" t="s">
        <v>264</v>
      </c>
      <c r="Q41" s="42" t="s">
        <v>55</v>
      </c>
      <c r="R41" s="42" t="str">
        <f>VLOOKUP(G41,'Sheet 1 (2)'!$H$4:$O$536,8,FALSE)</f>
        <v/>
      </c>
      <c r="S41" s="42" t="str">
        <f t="shared" si="1"/>
        <v/>
      </c>
      <c r="T41" s="42"/>
      <c r="U41" s="42" t="s">
        <v>55</v>
      </c>
      <c r="V41" s="42" t="str">
        <f>VLOOKUP(G41,'Sheet 1 (2)'!$H$4:$Q$536,10,FALSE)</f>
        <v/>
      </c>
      <c r="W41" s="42" t="str">
        <f t="shared" si="2"/>
        <v/>
      </c>
      <c r="X41" s="42" t="s">
        <v>1968</v>
      </c>
      <c r="Y41" s="42" t="s">
        <v>55</v>
      </c>
      <c r="Z41" s="42" t="str">
        <f>VLOOKUP(G41,'Sheet 1 (2)'!$H$4:$S$536,12,FALSE)</f>
        <v/>
      </c>
      <c r="AA41" s="42" t="str">
        <f t="shared" si="3"/>
        <v/>
      </c>
      <c r="AB41" s="42" t="s">
        <v>55</v>
      </c>
      <c r="AC41" s="42" t="str">
        <f>VLOOKUP(G41,'Sheet 1 (2)'!$H$4:$AF$536,25,FALSE)</f>
        <v/>
      </c>
      <c r="AD41" s="42" t="s">
        <v>87</v>
      </c>
      <c r="AE41" s="42" t="str">
        <f t="shared" si="4"/>
        <v/>
      </c>
      <c r="AF41" s="42" t="s">
        <v>82</v>
      </c>
      <c r="AG41" s="42" t="str">
        <f>VLOOKUP(G41,'Sheet 1 (2)'!$H$4:$AG$536,26,FALSE)</f>
        <v/>
      </c>
      <c r="AH41" s="42" t="s">
        <v>82</v>
      </c>
      <c r="AI41" s="42" t="s">
        <v>55</v>
      </c>
      <c r="AJ41" s="42" t="str">
        <f>VLOOKUP(G41,'Sheet 1 (2)'!$H$4:$AH$536,27,FALSE)</f>
        <v/>
      </c>
      <c r="AK41" s="42" t="str">
        <f t="shared" si="7"/>
        <v/>
      </c>
      <c r="AL41" s="44">
        <v>1</v>
      </c>
      <c r="AM41" s="44">
        <f t="shared" si="6"/>
        <v>1</v>
      </c>
    </row>
    <row r="42" spans="1:39" ht="15.75" customHeight="1" x14ac:dyDescent="0.2">
      <c r="A42" s="42" t="s">
        <v>1401</v>
      </c>
      <c r="B42" s="42" t="s">
        <v>907</v>
      </c>
      <c r="C42" s="42" t="s">
        <v>1939</v>
      </c>
      <c r="D42" s="42" t="s">
        <v>935</v>
      </c>
      <c r="E42" s="42" t="s">
        <v>1940</v>
      </c>
      <c r="F42" s="42" t="s">
        <v>1004</v>
      </c>
      <c r="G42" s="42" t="s">
        <v>1974</v>
      </c>
      <c r="H42" s="42" t="s">
        <v>1975</v>
      </c>
      <c r="I42" s="42" t="s">
        <v>52</v>
      </c>
      <c r="J42" s="42" t="s">
        <v>1746</v>
      </c>
      <c r="K42" s="42" t="s">
        <v>1977</v>
      </c>
      <c r="L42" s="42" t="s">
        <v>55</v>
      </c>
      <c r="M42" s="42" t="str">
        <f>VLOOKUP(G42,'Sheet 1 (2)'!$H$4:$M$536,6,FALSE)</f>
        <v/>
      </c>
      <c r="N42" s="42" t="str">
        <f t="shared" si="0"/>
        <v/>
      </c>
      <c r="O42" s="42" t="str">
        <f>VLOOKUP(G42,Hoja1!$C$4:$D$146,2,FALSE)</f>
        <v>100%*0086502</v>
      </c>
      <c r="P42" s="42" t="s">
        <v>264</v>
      </c>
      <c r="Q42" s="42" t="s">
        <v>55</v>
      </c>
      <c r="R42" s="42" t="str">
        <f>VLOOKUP(G42,'Sheet 1 (2)'!$H$4:$O$536,8,FALSE)</f>
        <v/>
      </c>
      <c r="S42" s="42" t="str">
        <f t="shared" si="1"/>
        <v/>
      </c>
      <c r="T42" s="42"/>
      <c r="U42" s="42" t="s">
        <v>55</v>
      </c>
      <c r="V42" s="42" t="str">
        <f>VLOOKUP(G42,'Sheet 1 (2)'!$H$4:$Q$536,10,FALSE)</f>
        <v/>
      </c>
      <c r="W42" s="42" t="str">
        <f t="shared" si="2"/>
        <v/>
      </c>
      <c r="X42" s="42" t="s">
        <v>1983</v>
      </c>
      <c r="Y42" s="42" t="s">
        <v>55</v>
      </c>
      <c r="Z42" s="42" t="str">
        <f>VLOOKUP(G42,'Sheet 1 (2)'!$H$4:$S$536,12,FALSE)</f>
        <v/>
      </c>
      <c r="AA42" s="42" t="str">
        <f t="shared" si="3"/>
        <v/>
      </c>
      <c r="AB42" s="42" t="s">
        <v>55</v>
      </c>
      <c r="AC42" s="42" t="str">
        <f>VLOOKUP(G42,'Sheet 1 (2)'!$H$4:$AF$536,25,FALSE)</f>
        <v/>
      </c>
      <c r="AD42" s="42" t="s">
        <v>87</v>
      </c>
      <c r="AE42" s="42" t="str">
        <f t="shared" si="4"/>
        <v/>
      </c>
      <c r="AF42" s="42" t="s">
        <v>82</v>
      </c>
      <c r="AG42" s="42" t="str">
        <f>VLOOKUP(G42,'Sheet 1 (2)'!$H$4:$AG$536,26,FALSE)</f>
        <v/>
      </c>
      <c r="AH42" s="42" t="s">
        <v>82</v>
      </c>
      <c r="AI42" s="42" t="s">
        <v>55</v>
      </c>
      <c r="AJ42" s="42" t="str">
        <f>VLOOKUP(G42,'Sheet 1 (2)'!$H$4:$AH$536,27,FALSE)</f>
        <v/>
      </c>
      <c r="AK42" s="42" t="str">
        <f t="shared" si="7"/>
        <v/>
      </c>
      <c r="AL42" s="44">
        <v>1</v>
      </c>
      <c r="AM42" s="44">
        <f t="shared" si="6"/>
        <v>1</v>
      </c>
    </row>
    <row r="43" spans="1:39" ht="15.75" customHeight="1" x14ac:dyDescent="0.2">
      <c r="A43" s="42" t="s">
        <v>1401</v>
      </c>
      <c r="B43" s="42" t="s">
        <v>907</v>
      </c>
      <c r="C43" s="42" t="s">
        <v>1939</v>
      </c>
      <c r="D43" s="42" t="s">
        <v>935</v>
      </c>
      <c r="E43" s="42" t="s">
        <v>1940</v>
      </c>
      <c r="F43" s="42" t="s">
        <v>1004</v>
      </c>
      <c r="G43" s="42" t="s">
        <v>1984</v>
      </c>
      <c r="H43" s="42" t="s">
        <v>1985</v>
      </c>
      <c r="I43" s="42" t="s">
        <v>82</v>
      </c>
      <c r="J43" s="42" t="s">
        <v>1704</v>
      </c>
      <c r="K43" s="42" t="s">
        <v>1986</v>
      </c>
      <c r="L43" s="42" t="s">
        <v>55</v>
      </c>
      <c r="M43" s="42" t="str">
        <f>VLOOKUP(G43,'Sheet 1 (2)'!$H$4:$M$536,6,FALSE)</f>
        <v/>
      </c>
      <c r="N43" s="42" t="str">
        <f t="shared" si="0"/>
        <v/>
      </c>
      <c r="O43" s="42" t="str">
        <f>VLOOKUP(G43,Hoja1!$C$4:$D$146,2,FALSE)</f>
        <v>25%*0086504</v>
      </c>
      <c r="P43" s="42" t="s">
        <v>264</v>
      </c>
      <c r="Q43" s="42" t="s">
        <v>55</v>
      </c>
      <c r="R43" s="42" t="str">
        <f>VLOOKUP(G43,'Sheet 1 (2)'!$H$4:$O$536,8,FALSE)</f>
        <v/>
      </c>
      <c r="S43" s="42" t="str">
        <f t="shared" si="1"/>
        <v/>
      </c>
      <c r="T43" s="42"/>
      <c r="U43" s="42" t="s">
        <v>55</v>
      </c>
      <c r="V43" s="42" t="str">
        <f>VLOOKUP(G43,'Sheet 1 (2)'!$H$4:$Q$536,10,FALSE)</f>
        <v/>
      </c>
      <c r="W43" s="42" t="str">
        <f t="shared" si="2"/>
        <v/>
      </c>
      <c r="X43" s="42" t="s">
        <v>1988</v>
      </c>
      <c r="Y43" s="42" t="s">
        <v>55</v>
      </c>
      <c r="Z43" s="42" t="str">
        <f>VLOOKUP(G43,'Sheet 1 (2)'!$H$4:$S$536,12,FALSE)</f>
        <v/>
      </c>
      <c r="AA43" s="42" t="str">
        <f t="shared" si="3"/>
        <v/>
      </c>
      <c r="AB43" s="42" t="s">
        <v>55</v>
      </c>
      <c r="AC43" s="42" t="str">
        <f>VLOOKUP(G43,'Sheet 1 (2)'!$H$4:$AF$536,25,FALSE)</f>
        <v/>
      </c>
      <c r="AD43" s="42" t="s">
        <v>176</v>
      </c>
      <c r="AE43" s="42" t="str">
        <f t="shared" si="4"/>
        <v/>
      </c>
      <c r="AF43" s="42" t="s">
        <v>82</v>
      </c>
      <c r="AG43" s="42" t="str">
        <f>VLOOKUP(G43,'Sheet 1 (2)'!$H$4:$AG$536,26,FALSE)</f>
        <v/>
      </c>
      <c r="AH43" s="42" t="s">
        <v>82</v>
      </c>
      <c r="AI43" s="42" t="s">
        <v>55</v>
      </c>
      <c r="AJ43" s="42" t="str">
        <f>VLOOKUP(G43,'Sheet 1 (2)'!$H$4:$AH$536,27,FALSE)</f>
        <v/>
      </c>
      <c r="AK43" s="42" t="str">
        <f t="shared" si="7"/>
        <v/>
      </c>
      <c r="AL43" s="44">
        <v>1</v>
      </c>
      <c r="AM43" s="44">
        <f t="shared" si="6"/>
        <v>1</v>
      </c>
    </row>
    <row r="44" spans="1:39" ht="15.75" customHeight="1" x14ac:dyDescent="0.2">
      <c r="A44" s="42" t="s">
        <v>1401</v>
      </c>
      <c r="B44" s="42" t="s">
        <v>907</v>
      </c>
      <c r="C44" s="42" t="s">
        <v>1939</v>
      </c>
      <c r="D44" s="42" t="s">
        <v>935</v>
      </c>
      <c r="E44" s="42" t="s">
        <v>1940</v>
      </c>
      <c r="F44" s="42" t="s">
        <v>1004</v>
      </c>
      <c r="G44" s="42" t="s">
        <v>1993</v>
      </c>
      <c r="H44" s="42" t="s">
        <v>1995</v>
      </c>
      <c r="I44" s="42" t="s">
        <v>82</v>
      </c>
      <c r="J44" s="42" t="s">
        <v>1704</v>
      </c>
      <c r="K44" s="42" t="s">
        <v>1997</v>
      </c>
      <c r="L44" s="42" t="s">
        <v>55</v>
      </c>
      <c r="M44" s="42" t="str">
        <f>VLOOKUP(G44,'Sheet 1 (2)'!$H$4:$M$536,6,FALSE)</f>
        <v/>
      </c>
      <c r="N44" s="42" t="str">
        <f t="shared" si="0"/>
        <v/>
      </c>
      <c r="O44" s="42" t="str">
        <f>VLOOKUP(G44,Hoja1!$C$4:$D$146,2,FALSE)</f>
        <v>100%*0086505</v>
      </c>
      <c r="P44" s="42" t="s">
        <v>264</v>
      </c>
      <c r="Q44" s="42" t="s">
        <v>55</v>
      </c>
      <c r="R44" s="42" t="str">
        <f>VLOOKUP(G44,'Sheet 1 (2)'!$H$4:$O$536,8,FALSE)</f>
        <v/>
      </c>
      <c r="S44" s="42" t="str">
        <f t="shared" si="1"/>
        <v/>
      </c>
      <c r="T44" s="42"/>
      <c r="U44" s="42" t="s">
        <v>55</v>
      </c>
      <c r="V44" s="42" t="str">
        <f>VLOOKUP(G44,'Sheet 1 (2)'!$H$4:$Q$536,10,FALSE)</f>
        <v/>
      </c>
      <c r="W44" s="42" t="str">
        <f t="shared" si="2"/>
        <v/>
      </c>
      <c r="X44" s="42" t="s">
        <v>1999</v>
      </c>
      <c r="Y44" s="42" t="s">
        <v>55</v>
      </c>
      <c r="Z44" s="42" t="str">
        <f>VLOOKUP(G44,'Sheet 1 (2)'!$H$4:$S$536,12,FALSE)</f>
        <v/>
      </c>
      <c r="AA44" s="42" t="str">
        <f t="shared" si="3"/>
        <v/>
      </c>
      <c r="AB44" s="42" t="s">
        <v>55</v>
      </c>
      <c r="AC44" s="42" t="str">
        <f>VLOOKUP(G44,'Sheet 1 (2)'!$H$4:$AF$536,25,FALSE)</f>
        <v/>
      </c>
      <c r="AD44" s="42" t="s">
        <v>176</v>
      </c>
      <c r="AE44" s="42" t="str">
        <f t="shared" si="4"/>
        <v/>
      </c>
      <c r="AF44" s="42" t="s">
        <v>82</v>
      </c>
      <c r="AG44" s="42" t="str">
        <f>VLOOKUP(G44,'Sheet 1 (2)'!$H$4:$AG$536,26,FALSE)</f>
        <v/>
      </c>
      <c r="AH44" s="42" t="s">
        <v>82</v>
      </c>
      <c r="AI44" s="42" t="s">
        <v>55</v>
      </c>
      <c r="AJ44" s="42" t="str">
        <f>VLOOKUP(G44,'Sheet 1 (2)'!$H$4:$AH$536,27,FALSE)</f>
        <v/>
      </c>
      <c r="AK44" s="42" t="str">
        <f t="shared" si="7"/>
        <v/>
      </c>
      <c r="AL44" s="44">
        <v>1</v>
      </c>
      <c r="AM44" s="44">
        <f t="shared" si="6"/>
        <v>1</v>
      </c>
    </row>
    <row r="45" spans="1:39" ht="15.75" customHeight="1" x14ac:dyDescent="0.2">
      <c r="A45" s="42" t="s">
        <v>1401</v>
      </c>
      <c r="B45" s="42" t="s">
        <v>907</v>
      </c>
      <c r="C45" s="42" t="s">
        <v>1939</v>
      </c>
      <c r="D45" s="42" t="s">
        <v>935</v>
      </c>
      <c r="E45" s="42" t="s">
        <v>1940</v>
      </c>
      <c r="F45" s="42" t="s">
        <v>1004</v>
      </c>
      <c r="G45" s="42" t="s">
        <v>2006</v>
      </c>
      <c r="H45" s="42" t="s">
        <v>2007</v>
      </c>
      <c r="I45" s="42" t="s">
        <v>82</v>
      </c>
      <c r="J45" s="42" t="s">
        <v>1704</v>
      </c>
      <c r="K45" s="42" t="s">
        <v>2008</v>
      </c>
      <c r="L45" s="42" t="s">
        <v>55</v>
      </c>
      <c r="M45" s="42" t="str">
        <f>VLOOKUP(G45,'Sheet 1 (2)'!$H$4:$M$536,6,FALSE)</f>
        <v/>
      </c>
      <c r="N45" s="42" t="str">
        <f t="shared" si="0"/>
        <v/>
      </c>
      <c r="O45" s="42" t="str">
        <f>VLOOKUP(G45,Hoja1!$C$4:$D$146,2,FALSE)</f>
        <v>100%*0086505</v>
      </c>
      <c r="P45" s="42" t="s">
        <v>264</v>
      </c>
      <c r="Q45" s="42" t="s">
        <v>55</v>
      </c>
      <c r="R45" s="42" t="str">
        <f>VLOOKUP(G45,'Sheet 1 (2)'!$H$4:$O$536,8,FALSE)</f>
        <v/>
      </c>
      <c r="S45" s="42" t="str">
        <f t="shared" si="1"/>
        <v/>
      </c>
      <c r="T45" s="42"/>
      <c r="U45" s="42" t="s">
        <v>55</v>
      </c>
      <c r="V45" s="42" t="str">
        <f>VLOOKUP(G45,'Sheet 1 (2)'!$H$4:$Q$536,10,FALSE)</f>
        <v/>
      </c>
      <c r="W45" s="42" t="str">
        <f t="shared" si="2"/>
        <v/>
      </c>
      <c r="X45" s="42" t="s">
        <v>2011</v>
      </c>
      <c r="Y45" s="42" t="s">
        <v>55</v>
      </c>
      <c r="Z45" s="42" t="str">
        <f>VLOOKUP(G45,'Sheet 1 (2)'!$H$4:$S$536,12,FALSE)</f>
        <v/>
      </c>
      <c r="AA45" s="42" t="str">
        <f t="shared" si="3"/>
        <v/>
      </c>
      <c r="AB45" s="42" t="s">
        <v>55</v>
      </c>
      <c r="AC45" s="42" t="str">
        <f>VLOOKUP(G45,'Sheet 1 (2)'!$H$4:$AF$536,25,FALSE)</f>
        <v/>
      </c>
      <c r="AD45" s="42" t="s">
        <v>176</v>
      </c>
      <c r="AE45" s="42" t="str">
        <f t="shared" si="4"/>
        <v/>
      </c>
      <c r="AF45" s="42" t="s">
        <v>82</v>
      </c>
      <c r="AG45" s="42" t="str">
        <f>VLOOKUP(G45,'Sheet 1 (2)'!$H$4:$AG$536,26,FALSE)</f>
        <v/>
      </c>
      <c r="AH45" s="42" t="s">
        <v>82</v>
      </c>
      <c r="AI45" s="42" t="s">
        <v>55</v>
      </c>
      <c r="AJ45" s="42" t="str">
        <f>VLOOKUP(G45,'Sheet 1 (2)'!$H$4:$AH$536,27,FALSE)</f>
        <v/>
      </c>
      <c r="AK45" s="42" t="str">
        <f t="shared" si="7"/>
        <v/>
      </c>
      <c r="AL45" s="44">
        <v>1</v>
      </c>
      <c r="AM45" s="44">
        <f t="shared" si="6"/>
        <v>1</v>
      </c>
    </row>
    <row r="46" spans="1:39" ht="15.75" customHeight="1" x14ac:dyDescent="0.2">
      <c r="A46" s="42" t="s">
        <v>1401</v>
      </c>
      <c r="B46" s="42" t="s">
        <v>907</v>
      </c>
      <c r="C46" s="42" t="s">
        <v>1939</v>
      </c>
      <c r="D46" s="42" t="s">
        <v>935</v>
      </c>
      <c r="E46" s="42" t="s">
        <v>2028</v>
      </c>
      <c r="F46" s="42" t="s">
        <v>1005</v>
      </c>
      <c r="G46" s="42" t="s">
        <v>2029</v>
      </c>
      <c r="H46" s="42" t="s">
        <v>2030</v>
      </c>
      <c r="I46" s="42" t="s">
        <v>82</v>
      </c>
      <c r="J46" s="42" t="s">
        <v>1632</v>
      </c>
      <c r="K46" s="42" t="s">
        <v>2032</v>
      </c>
      <c r="L46" s="42" t="s">
        <v>55</v>
      </c>
      <c r="M46" s="42" t="str">
        <f>VLOOKUP(G46,'Sheet 1 (2)'!$H$4:$M$536,6,FALSE)</f>
        <v/>
      </c>
      <c r="N46" s="42" t="str">
        <f t="shared" si="0"/>
        <v/>
      </c>
      <c r="O46" s="42" t="str">
        <f>VLOOKUP(G46,Hoja1!$C$4:$D$146,2,FALSE)</f>
        <v>60%*0086505</v>
      </c>
      <c r="P46" s="42" t="s">
        <v>264</v>
      </c>
      <c r="Q46" s="42" t="s">
        <v>55</v>
      </c>
      <c r="R46" s="42" t="str">
        <f>VLOOKUP(G46,'Sheet 1 (2)'!$H$4:$O$536,8,FALSE)</f>
        <v/>
      </c>
      <c r="S46" s="42" t="str">
        <f t="shared" si="1"/>
        <v/>
      </c>
      <c r="T46" s="42"/>
      <c r="U46" s="42" t="s">
        <v>55</v>
      </c>
      <c r="V46" s="42" t="str">
        <f>VLOOKUP(G46,'Sheet 1 (2)'!$H$4:$Q$536,10,FALSE)</f>
        <v/>
      </c>
      <c r="W46" s="42" t="str">
        <f t="shared" si="2"/>
        <v/>
      </c>
      <c r="X46" s="42" t="s">
        <v>2034</v>
      </c>
      <c r="Y46" s="42" t="s">
        <v>55</v>
      </c>
      <c r="Z46" s="42" t="str">
        <f>VLOOKUP(G46,'Sheet 1 (2)'!$H$4:$S$536,12,FALSE)</f>
        <v/>
      </c>
      <c r="AA46" s="42" t="str">
        <f t="shared" si="3"/>
        <v/>
      </c>
      <c r="AB46" s="42" t="s">
        <v>55</v>
      </c>
      <c r="AC46" s="42" t="str">
        <f>VLOOKUP(G46,'Sheet 1 (2)'!$H$4:$AF$536,25,FALSE)</f>
        <v/>
      </c>
      <c r="AD46" s="42" t="s">
        <v>663</v>
      </c>
      <c r="AE46" s="42" t="str">
        <f t="shared" si="4"/>
        <v/>
      </c>
      <c r="AF46" s="42" t="s">
        <v>82</v>
      </c>
      <c r="AG46" s="42" t="str">
        <f>VLOOKUP(G46,'Sheet 1 (2)'!$H$4:$AG$536,26,FALSE)</f>
        <v/>
      </c>
      <c r="AH46" s="42" t="s">
        <v>82</v>
      </c>
      <c r="AI46" s="42" t="s">
        <v>55</v>
      </c>
      <c r="AJ46" s="42" t="str">
        <f>VLOOKUP(G46,'Sheet 1 (2)'!$H$4:$AH$536,27,FALSE)</f>
        <v/>
      </c>
      <c r="AK46" s="42" t="str">
        <f t="shared" si="7"/>
        <v/>
      </c>
      <c r="AL46" s="44">
        <v>1</v>
      </c>
      <c r="AM46" s="44">
        <f t="shared" si="6"/>
        <v>1</v>
      </c>
    </row>
    <row r="47" spans="1:39" ht="15.75" customHeight="1" x14ac:dyDescent="0.2">
      <c r="A47" s="42" t="s">
        <v>1401</v>
      </c>
      <c r="B47" s="42" t="s">
        <v>907</v>
      </c>
      <c r="C47" s="42" t="s">
        <v>1939</v>
      </c>
      <c r="D47" s="42" t="s">
        <v>935</v>
      </c>
      <c r="E47" s="42" t="s">
        <v>2028</v>
      </c>
      <c r="F47" s="42" t="s">
        <v>1005</v>
      </c>
      <c r="G47" s="42" t="s">
        <v>2037</v>
      </c>
      <c r="H47" s="42" t="s">
        <v>2038</v>
      </c>
      <c r="I47" s="42" t="s">
        <v>82</v>
      </c>
      <c r="J47" s="42" t="s">
        <v>1632</v>
      </c>
      <c r="K47" s="42" t="s">
        <v>2040</v>
      </c>
      <c r="L47" s="42" t="s">
        <v>55</v>
      </c>
      <c r="M47" s="42" t="str">
        <f>VLOOKUP(G47,'Sheet 1 (2)'!$H$4:$M$536,6,FALSE)</f>
        <v/>
      </c>
      <c r="N47" s="42" t="str">
        <f t="shared" si="0"/>
        <v/>
      </c>
      <c r="O47" s="42" t="str">
        <f>VLOOKUP(G47,Hoja1!$C$4:$D$146,2,FALSE)</f>
        <v>35%*0086505</v>
      </c>
      <c r="P47" s="42" t="s">
        <v>264</v>
      </c>
      <c r="Q47" s="42" t="s">
        <v>55</v>
      </c>
      <c r="R47" s="42" t="str">
        <f>VLOOKUP(G47,'Sheet 1 (2)'!$H$4:$O$536,8,FALSE)</f>
        <v/>
      </c>
      <c r="S47" s="42" t="str">
        <f t="shared" si="1"/>
        <v/>
      </c>
      <c r="T47" s="42"/>
      <c r="U47" s="42" t="s">
        <v>55</v>
      </c>
      <c r="V47" s="42" t="str">
        <f>VLOOKUP(G47,'Sheet 1 (2)'!$H$4:$Q$536,10,FALSE)</f>
        <v/>
      </c>
      <c r="W47" s="42" t="str">
        <f t="shared" si="2"/>
        <v/>
      </c>
      <c r="X47" s="42" t="s">
        <v>2042</v>
      </c>
      <c r="Y47" s="42" t="s">
        <v>55</v>
      </c>
      <c r="Z47" s="42" t="str">
        <f>VLOOKUP(G47,'Sheet 1 (2)'!$H$4:$S$536,12,FALSE)</f>
        <v/>
      </c>
      <c r="AA47" s="42" t="str">
        <f t="shared" si="3"/>
        <v/>
      </c>
      <c r="AB47" s="42" t="s">
        <v>55</v>
      </c>
      <c r="AC47" s="42" t="str">
        <f>VLOOKUP(G47,'Sheet 1 (2)'!$H$4:$AF$536,25,FALSE)</f>
        <v/>
      </c>
      <c r="AD47" s="42" t="s">
        <v>663</v>
      </c>
      <c r="AE47" s="42" t="str">
        <f t="shared" si="4"/>
        <v/>
      </c>
      <c r="AF47" s="42" t="s">
        <v>82</v>
      </c>
      <c r="AG47" s="42" t="str">
        <f>VLOOKUP(G47,'Sheet 1 (2)'!$H$4:$AG$536,26,FALSE)</f>
        <v/>
      </c>
      <c r="AH47" s="42" t="s">
        <v>82</v>
      </c>
      <c r="AI47" s="42" t="s">
        <v>55</v>
      </c>
      <c r="AJ47" s="42" t="str">
        <f>VLOOKUP(G47,'Sheet 1 (2)'!$H$4:$AH$536,27,FALSE)</f>
        <v/>
      </c>
      <c r="AK47" s="42" t="str">
        <f t="shared" si="7"/>
        <v/>
      </c>
      <c r="AL47" s="44">
        <v>1</v>
      </c>
      <c r="AM47" s="44">
        <f t="shared" si="6"/>
        <v>1</v>
      </c>
    </row>
    <row r="48" spans="1:39" ht="15.75" customHeight="1" x14ac:dyDescent="0.2">
      <c r="A48" s="42" t="s">
        <v>1401</v>
      </c>
      <c r="B48" s="42" t="s">
        <v>907</v>
      </c>
      <c r="C48" s="42" t="s">
        <v>1939</v>
      </c>
      <c r="D48" s="42" t="s">
        <v>935</v>
      </c>
      <c r="E48" s="42" t="s">
        <v>2028</v>
      </c>
      <c r="F48" s="42" t="s">
        <v>1005</v>
      </c>
      <c r="G48" s="42" t="s">
        <v>2043</v>
      </c>
      <c r="H48" s="42" t="s">
        <v>2044</v>
      </c>
      <c r="I48" s="42" t="s">
        <v>82</v>
      </c>
      <c r="J48" s="42" t="s">
        <v>1632</v>
      </c>
      <c r="K48" s="42" t="s">
        <v>2046</v>
      </c>
      <c r="L48" s="42" t="s">
        <v>55</v>
      </c>
      <c r="M48" s="42" t="str">
        <f>VLOOKUP(G48,'Sheet 1 (2)'!$H$4:$M$536,6,FALSE)</f>
        <v/>
      </c>
      <c r="N48" s="42" t="str">
        <f t="shared" si="0"/>
        <v/>
      </c>
      <c r="O48" s="42" t="str">
        <f>VLOOKUP(G48,Hoja1!$C$4:$D$146,2,FALSE)</f>
        <v>5%*0086505</v>
      </c>
      <c r="P48" s="42" t="s">
        <v>264</v>
      </c>
      <c r="Q48" s="42" t="s">
        <v>55</v>
      </c>
      <c r="R48" s="42" t="str">
        <f>VLOOKUP(G48,'Sheet 1 (2)'!$H$4:$O$536,8,FALSE)</f>
        <v/>
      </c>
      <c r="S48" s="42" t="str">
        <f t="shared" si="1"/>
        <v/>
      </c>
      <c r="T48" s="42"/>
      <c r="U48" s="42" t="s">
        <v>55</v>
      </c>
      <c r="V48" s="42" t="str">
        <f>VLOOKUP(G48,'Sheet 1 (2)'!$H$4:$Q$536,10,FALSE)</f>
        <v/>
      </c>
      <c r="W48" s="42" t="str">
        <f t="shared" si="2"/>
        <v/>
      </c>
      <c r="X48" s="42" t="s">
        <v>2049</v>
      </c>
      <c r="Y48" s="42" t="s">
        <v>55</v>
      </c>
      <c r="Z48" s="42" t="str">
        <f>VLOOKUP(G48,'Sheet 1 (2)'!$H$4:$S$536,12,FALSE)</f>
        <v/>
      </c>
      <c r="AA48" s="42" t="str">
        <f t="shared" si="3"/>
        <v/>
      </c>
      <c r="AB48" s="42" t="s">
        <v>55</v>
      </c>
      <c r="AC48" s="42" t="str">
        <f>VLOOKUP(G48,'Sheet 1 (2)'!$H$4:$AF$536,25,FALSE)</f>
        <v/>
      </c>
      <c r="AD48" s="42" t="s">
        <v>663</v>
      </c>
      <c r="AE48" s="42" t="str">
        <f t="shared" si="4"/>
        <v/>
      </c>
      <c r="AF48" s="42" t="s">
        <v>82</v>
      </c>
      <c r="AG48" s="42" t="str">
        <f>VLOOKUP(G48,'Sheet 1 (2)'!$H$4:$AG$536,26,FALSE)</f>
        <v/>
      </c>
      <c r="AH48" s="42" t="s">
        <v>82</v>
      </c>
      <c r="AI48" s="42" t="s">
        <v>55</v>
      </c>
      <c r="AJ48" s="42" t="str">
        <f>VLOOKUP(G48,'Sheet 1 (2)'!$H$4:$AH$536,27,FALSE)</f>
        <v/>
      </c>
      <c r="AK48" s="42" t="str">
        <f t="shared" si="7"/>
        <v/>
      </c>
      <c r="AL48" s="44">
        <v>1</v>
      </c>
      <c r="AM48" s="44">
        <f t="shared" si="6"/>
        <v>1</v>
      </c>
    </row>
    <row r="49" spans="1:39" ht="15.75" customHeight="1" x14ac:dyDescent="0.2">
      <c r="A49" s="42" t="s">
        <v>1401</v>
      </c>
      <c r="B49" s="42" t="s">
        <v>907</v>
      </c>
      <c r="C49" s="42" t="s">
        <v>1939</v>
      </c>
      <c r="D49" s="42" t="s">
        <v>935</v>
      </c>
      <c r="E49" s="42" t="s">
        <v>2028</v>
      </c>
      <c r="F49" s="42" t="s">
        <v>1005</v>
      </c>
      <c r="G49" s="42" t="s">
        <v>2050</v>
      </c>
      <c r="H49" s="42" t="s">
        <v>2052</v>
      </c>
      <c r="I49" s="42" t="s">
        <v>82</v>
      </c>
      <c r="J49" s="42" t="s">
        <v>1758</v>
      </c>
      <c r="K49" s="42" t="s">
        <v>2053</v>
      </c>
      <c r="L49" s="42" t="s">
        <v>55</v>
      </c>
      <c r="M49" s="42" t="str">
        <f>VLOOKUP(G49,'Sheet 1 (2)'!$H$4:$M$536,6,FALSE)</f>
        <v/>
      </c>
      <c r="N49" s="42" t="str">
        <f t="shared" si="0"/>
        <v/>
      </c>
      <c r="O49" s="42" t="str">
        <f>VLOOKUP(G49,Hoja1!$C$4:$D$146,2,FALSE)</f>
        <v>100%*0086505</v>
      </c>
      <c r="P49" s="42" t="s">
        <v>264</v>
      </c>
      <c r="Q49" s="42" t="s">
        <v>55</v>
      </c>
      <c r="R49" s="42" t="str">
        <f>VLOOKUP(G49,'Sheet 1 (2)'!$H$4:$O$536,8,FALSE)</f>
        <v/>
      </c>
      <c r="S49" s="42" t="str">
        <f t="shared" si="1"/>
        <v/>
      </c>
      <c r="T49" s="42"/>
      <c r="U49" s="42" t="s">
        <v>55</v>
      </c>
      <c r="V49" s="42" t="str">
        <f>VLOOKUP(G49,'Sheet 1 (2)'!$H$4:$Q$536,10,FALSE)</f>
        <v/>
      </c>
      <c r="W49" s="42" t="str">
        <f t="shared" si="2"/>
        <v/>
      </c>
      <c r="X49" s="42" t="s">
        <v>2056</v>
      </c>
      <c r="Y49" s="42" t="s">
        <v>55</v>
      </c>
      <c r="Z49" s="42" t="str">
        <f>VLOOKUP(G49,'Sheet 1 (2)'!$H$4:$S$536,12,FALSE)</f>
        <v/>
      </c>
      <c r="AA49" s="42" t="str">
        <f t="shared" si="3"/>
        <v/>
      </c>
      <c r="AB49" s="42" t="s">
        <v>55</v>
      </c>
      <c r="AC49" s="42" t="str">
        <f>VLOOKUP(G49,'Sheet 1 (2)'!$H$4:$AF$536,25,FALSE)</f>
        <v/>
      </c>
      <c r="AD49" s="42" t="s">
        <v>663</v>
      </c>
      <c r="AE49" s="42" t="str">
        <f t="shared" si="4"/>
        <v/>
      </c>
      <c r="AF49" s="42" t="s">
        <v>82</v>
      </c>
      <c r="AG49" s="42" t="str">
        <f>VLOOKUP(G49,'Sheet 1 (2)'!$H$4:$AG$536,26,FALSE)</f>
        <v/>
      </c>
      <c r="AH49" s="42" t="s">
        <v>82</v>
      </c>
      <c r="AI49" s="42" t="s">
        <v>55</v>
      </c>
      <c r="AJ49" s="42" t="str">
        <f>VLOOKUP(G49,'Sheet 1 (2)'!$H$4:$AH$536,27,FALSE)</f>
        <v/>
      </c>
      <c r="AK49" s="42" t="str">
        <f t="shared" si="7"/>
        <v/>
      </c>
      <c r="AL49" s="44">
        <v>1</v>
      </c>
      <c r="AM49" s="44">
        <f t="shared" si="6"/>
        <v>1</v>
      </c>
    </row>
    <row r="50" spans="1:39" ht="15.75" customHeight="1" x14ac:dyDescent="0.2">
      <c r="A50" s="42" t="s">
        <v>1401</v>
      </c>
      <c r="B50" s="42" t="s">
        <v>907</v>
      </c>
      <c r="C50" s="42" t="s">
        <v>2058</v>
      </c>
      <c r="D50" s="42" t="s">
        <v>936</v>
      </c>
      <c r="E50" s="42" t="s">
        <v>2059</v>
      </c>
      <c r="F50" s="42" t="s">
        <v>1006</v>
      </c>
      <c r="G50" s="42" t="s">
        <v>2060</v>
      </c>
      <c r="H50" s="42" t="s">
        <v>2062</v>
      </c>
      <c r="I50" s="42" t="s">
        <v>52</v>
      </c>
      <c r="J50" s="42" t="s">
        <v>1704</v>
      </c>
      <c r="K50" s="42" t="s">
        <v>2063</v>
      </c>
      <c r="L50" s="42" t="s">
        <v>55</v>
      </c>
      <c r="M50" s="42" t="str">
        <f>VLOOKUP(G50,'Sheet 1 (2)'!$H$4:$M$536,6,FALSE)</f>
        <v/>
      </c>
      <c r="N50" s="42" t="str">
        <f t="shared" si="0"/>
        <v/>
      </c>
      <c r="O50" s="42" t="str">
        <f>VLOOKUP(G50,Hoja1!$C$4:$D$146,2,FALSE)</f>
        <v>No hay código CIE10 para calcular. Deben ser afiliados al SIS?</v>
      </c>
      <c r="P50" s="42" t="s">
        <v>264</v>
      </c>
      <c r="Q50" s="42" t="s">
        <v>55</v>
      </c>
      <c r="R50" s="42" t="str">
        <f>VLOOKUP(G50,'Sheet 1 (2)'!$H$4:$O$536,8,FALSE)</f>
        <v/>
      </c>
      <c r="S50" s="42" t="str">
        <f t="shared" si="1"/>
        <v/>
      </c>
      <c r="T50" s="42"/>
      <c r="U50" s="42" t="s">
        <v>55</v>
      </c>
      <c r="V50" s="42" t="str">
        <f>VLOOKUP(G50,'Sheet 1 (2)'!$H$4:$Q$536,10,FALSE)</f>
        <v/>
      </c>
      <c r="W50" s="42" t="str">
        <f t="shared" si="2"/>
        <v/>
      </c>
      <c r="X50" s="42" t="s">
        <v>2064</v>
      </c>
      <c r="Y50" s="42" t="s">
        <v>2065</v>
      </c>
      <c r="Z50" s="42" t="str">
        <f>VLOOKUP(G50,'Sheet 1 (2)'!$H$4:$S$536,12,FALSE)</f>
        <v/>
      </c>
      <c r="AA50" s="42" t="str">
        <f t="shared" si="3"/>
        <v>h00.1, h00, h10.9, h01.0</v>
      </c>
      <c r="AB50" s="42" t="s">
        <v>55</v>
      </c>
      <c r="AC50" s="42" t="str">
        <f>VLOOKUP(G50,'Sheet 1 (2)'!$H$4:$AF$536,25,FALSE)</f>
        <v/>
      </c>
      <c r="AD50" s="42" t="s">
        <v>87</v>
      </c>
      <c r="AE50" s="42" t="str">
        <f t="shared" si="4"/>
        <v/>
      </c>
      <c r="AF50" s="42" t="s">
        <v>82</v>
      </c>
      <c r="AG50" s="42" t="str">
        <f>VLOOKUP(G50,'Sheet 1 (2)'!$H$4:$AG$536,26,FALSE)</f>
        <v/>
      </c>
      <c r="AH50" s="42" t="s">
        <v>82</v>
      </c>
      <c r="AI50" s="42" t="s">
        <v>2066</v>
      </c>
      <c r="AJ50" s="42" t="str">
        <f>VLOOKUP(G50,'Sheet 1 (2)'!$H$4:$AH$536,27,FALSE)</f>
        <v/>
      </c>
      <c r="AK50" s="42" t="str">
        <f t="shared" si="7"/>
        <v>NOS DIERON EL CIE10, AUNQUE TAMBIÉN IBAN A ENVIAR UNA LISTA.</v>
      </c>
      <c r="AL50" s="44">
        <v>1</v>
      </c>
      <c r="AM50" s="44">
        <f t="shared" si="6"/>
        <v>1</v>
      </c>
    </row>
    <row r="51" spans="1:39" ht="15.75" customHeight="1" x14ac:dyDescent="0.2">
      <c r="A51" s="42" t="s">
        <v>1401</v>
      </c>
      <c r="B51" s="42" t="s">
        <v>907</v>
      </c>
      <c r="C51" s="42" t="s">
        <v>2058</v>
      </c>
      <c r="D51" s="42" t="s">
        <v>936</v>
      </c>
      <c r="E51" s="42" t="s">
        <v>2059</v>
      </c>
      <c r="F51" s="42" t="s">
        <v>1006</v>
      </c>
      <c r="G51" s="42" t="s">
        <v>2067</v>
      </c>
      <c r="H51" s="42" t="s">
        <v>2068</v>
      </c>
      <c r="I51" s="42" t="s">
        <v>82</v>
      </c>
      <c r="J51" s="42" t="s">
        <v>1704</v>
      </c>
      <c r="K51" s="42" t="s">
        <v>2070</v>
      </c>
      <c r="L51" s="42" t="s">
        <v>55</v>
      </c>
      <c r="M51" s="42" t="str">
        <f>VLOOKUP(G51,'Sheet 1 (2)'!$H$4:$M$536,6,FALSE)</f>
        <v/>
      </c>
      <c r="N51" s="42" t="str">
        <f t="shared" si="0"/>
        <v/>
      </c>
      <c r="O51" s="42" t="str">
        <f>VLOOKUP(G51,Hoja1!$C$4:$D$146,2,FALSE)</f>
        <v>100%*0086601</v>
      </c>
      <c r="P51" s="42" t="s">
        <v>264</v>
      </c>
      <c r="Q51" s="42" t="s">
        <v>55</v>
      </c>
      <c r="R51" s="42" t="str">
        <f>VLOOKUP(G51,'Sheet 1 (2)'!$H$4:$O$536,8,FALSE)</f>
        <v/>
      </c>
      <c r="S51" s="42" t="str">
        <f t="shared" si="1"/>
        <v/>
      </c>
      <c r="T51" s="42"/>
      <c r="U51" s="42" t="s">
        <v>55</v>
      </c>
      <c r="V51" s="42" t="str">
        <f>VLOOKUP(G51,'Sheet 1 (2)'!$H$4:$Q$536,10,FALSE)</f>
        <v/>
      </c>
      <c r="W51" s="42" t="str">
        <f t="shared" si="2"/>
        <v/>
      </c>
      <c r="X51" s="42" t="s">
        <v>2071</v>
      </c>
      <c r="Y51" s="42" t="s">
        <v>55</v>
      </c>
      <c r="Z51" s="42" t="str">
        <f>VLOOKUP(G51,'Sheet 1 (2)'!$H$4:$S$536,12,FALSE)</f>
        <v/>
      </c>
      <c r="AA51" s="42" t="str">
        <f t="shared" si="3"/>
        <v/>
      </c>
      <c r="AB51" s="42" t="s">
        <v>55</v>
      </c>
      <c r="AC51" s="42" t="str">
        <f>VLOOKUP(G51,'Sheet 1 (2)'!$H$4:$AF$536,25,FALSE)</f>
        <v/>
      </c>
      <c r="AD51" s="42" t="s">
        <v>87</v>
      </c>
      <c r="AE51" s="42" t="str">
        <f t="shared" si="4"/>
        <v/>
      </c>
      <c r="AF51" s="42" t="s">
        <v>82</v>
      </c>
      <c r="AG51" s="42" t="str">
        <f>VLOOKUP(G51,'Sheet 1 (2)'!$H$4:$AG$536,26,FALSE)</f>
        <v/>
      </c>
      <c r="AH51" s="42" t="s">
        <v>82</v>
      </c>
      <c r="AI51" s="42" t="s">
        <v>55</v>
      </c>
      <c r="AJ51" s="42" t="str">
        <f>VLOOKUP(G51,'Sheet 1 (2)'!$H$4:$AH$536,27,FALSE)</f>
        <v/>
      </c>
      <c r="AK51" s="42" t="str">
        <f t="shared" si="7"/>
        <v/>
      </c>
      <c r="AL51" s="44">
        <v>1</v>
      </c>
      <c r="AM51" s="44">
        <f t="shared" si="6"/>
        <v>1</v>
      </c>
    </row>
    <row r="52" spans="1:39" ht="15.75" customHeight="1" x14ac:dyDescent="0.2">
      <c r="A52" s="42" t="s">
        <v>1401</v>
      </c>
      <c r="B52" s="42" t="s">
        <v>907</v>
      </c>
      <c r="C52" s="42" t="s">
        <v>2058</v>
      </c>
      <c r="D52" s="42" t="s">
        <v>936</v>
      </c>
      <c r="E52" s="42" t="s">
        <v>2059</v>
      </c>
      <c r="F52" s="42" t="s">
        <v>1006</v>
      </c>
      <c r="G52" s="42" t="s">
        <v>2072</v>
      </c>
      <c r="H52" s="42" t="s">
        <v>2073</v>
      </c>
      <c r="I52" s="42" t="s">
        <v>82</v>
      </c>
      <c r="J52" s="42" t="s">
        <v>53</v>
      </c>
      <c r="K52" s="42" t="s">
        <v>2074</v>
      </c>
      <c r="L52" s="42" t="s">
        <v>55</v>
      </c>
      <c r="M52" s="42" t="str">
        <f>VLOOKUP(G52,'Sheet 1 (2)'!$H$4:$M$536,6,FALSE)</f>
        <v/>
      </c>
      <c r="N52" s="42" t="str">
        <f t="shared" si="0"/>
        <v/>
      </c>
      <c r="O52" s="42" t="str">
        <f>VLOOKUP(G52,Hoja1!$C$4:$D$146,2,FALSE)</f>
        <v>100%*0086602</v>
      </c>
      <c r="P52" s="42" t="s">
        <v>264</v>
      </c>
      <c r="Q52" s="42" t="s">
        <v>55</v>
      </c>
      <c r="R52" s="42" t="str">
        <f>VLOOKUP(G52,'Sheet 1 (2)'!$H$4:$O$536,8,FALSE)</f>
        <v/>
      </c>
      <c r="S52" s="42" t="str">
        <f t="shared" si="1"/>
        <v/>
      </c>
      <c r="T52" s="42"/>
      <c r="U52" s="42" t="s">
        <v>55</v>
      </c>
      <c r="V52" s="42" t="str">
        <f>VLOOKUP(G52,'Sheet 1 (2)'!$H$4:$Q$536,10,FALSE)</f>
        <v/>
      </c>
      <c r="W52" s="42" t="str">
        <f t="shared" si="2"/>
        <v/>
      </c>
      <c r="X52" s="42" t="s">
        <v>2075</v>
      </c>
      <c r="Y52" s="42" t="s">
        <v>55</v>
      </c>
      <c r="Z52" s="42" t="str">
        <f>VLOOKUP(G52,'Sheet 1 (2)'!$H$4:$S$536,12,FALSE)</f>
        <v/>
      </c>
      <c r="AA52" s="42" t="str">
        <f t="shared" si="3"/>
        <v/>
      </c>
      <c r="AB52" s="42" t="s">
        <v>55</v>
      </c>
      <c r="AC52" s="42" t="str">
        <f>VLOOKUP(G52,'Sheet 1 (2)'!$H$4:$AF$536,25,FALSE)</f>
        <v/>
      </c>
      <c r="AD52" s="42" t="s">
        <v>87</v>
      </c>
      <c r="AE52" s="42" t="str">
        <f t="shared" si="4"/>
        <v/>
      </c>
      <c r="AF52" s="42" t="s">
        <v>82</v>
      </c>
      <c r="AG52" s="42" t="str">
        <f>VLOOKUP(G52,'Sheet 1 (2)'!$H$4:$AG$536,26,FALSE)</f>
        <v/>
      </c>
      <c r="AH52" s="42" t="s">
        <v>82</v>
      </c>
      <c r="AI52" s="42" t="s">
        <v>55</v>
      </c>
      <c r="AJ52" s="42" t="str">
        <f>VLOOKUP(G52,'Sheet 1 (2)'!$H$4:$AH$536,27,FALSE)</f>
        <v/>
      </c>
      <c r="AK52" s="42" t="str">
        <f t="shared" si="7"/>
        <v/>
      </c>
      <c r="AL52" s="44">
        <v>1</v>
      </c>
      <c r="AM52" s="44">
        <f t="shared" si="6"/>
        <v>1</v>
      </c>
    </row>
    <row r="53" spans="1:39" ht="15.75" customHeight="1" x14ac:dyDescent="0.2">
      <c r="A53" s="42" t="s">
        <v>1401</v>
      </c>
      <c r="B53" s="42" t="s">
        <v>907</v>
      </c>
      <c r="C53" s="42" t="s">
        <v>2058</v>
      </c>
      <c r="D53" s="42" t="s">
        <v>936</v>
      </c>
      <c r="E53" s="42" t="s">
        <v>2059</v>
      </c>
      <c r="F53" s="42" t="s">
        <v>1006</v>
      </c>
      <c r="G53" s="42" t="s">
        <v>2078</v>
      </c>
      <c r="H53" s="42" t="s">
        <v>2079</v>
      </c>
      <c r="I53" s="42" t="s">
        <v>52</v>
      </c>
      <c r="J53" s="42" t="s">
        <v>1746</v>
      </c>
      <c r="K53" s="42" t="s">
        <v>2080</v>
      </c>
      <c r="L53" s="42" t="s">
        <v>55</v>
      </c>
      <c r="M53" s="42" t="str">
        <f>VLOOKUP(G53,'Sheet 1 (2)'!$H$4:$M$536,6,FALSE)</f>
        <v/>
      </c>
      <c r="N53" s="42" t="str">
        <f t="shared" si="0"/>
        <v/>
      </c>
      <c r="O53" s="42" t="str">
        <f>VLOOKUP(G53,Hoja1!$C$4:$D$146,2,FALSE)</f>
        <v>5%*0086602</v>
      </c>
      <c r="P53" s="42" t="s">
        <v>264</v>
      </c>
      <c r="Q53" s="42" t="s">
        <v>55</v>
      </c>
      <c r="R53" s="42" t="str">
        <f>VLOOKUP(G53,'Sheet 1 (2)'!$H$4:$O$536,8,FALSE)</f>
        <v/>
      </c>
      <c r="S53" s="42" t="str">
        <f t="shared" si="1"/>
        <v/>
      </c>
      <c r="T53" s="42"/>
      <c r="U53" s="42" t="s">
        <v>55</v>
      </c>
      <c r="V53" s="42" t="str">
        <f>VLOOKUP(G53,'Sheet 1 (2)'!$H$4:$Q$536,10,FALSE)</f>
        <v/>
      </c>
      <c r="W53" s="42" t="str">
        <f t="shared" si="2"/>
        <v/>
      </c>
      <c r="X53" s="42" t="s">
        <v>2082</v>
      </c>
      <c r="Y53" s="42" t="s">
        <v>55</v>
      </c>
      <c r="Z53" s="42" t="str">
        <f>VLOOKUP(G53,'Sheet 1 (2)'!$H$4:$S$536,12,FALSE)</f>
        <v/>
      </c>
      <c r="AA53" s="42" t="str">
        <f t="shared" si="3"/>
        <v/>
      </c>
      <c r="AB53" s="42" t="s">
        <v>55</v>
      </c>
      <c r="AC53" s="42" t="str">
        <f>VLOOKUP(G53,'Sheet 1 (2)'!$H$4:$AF$536,25,FALSE)</f>
        <v/>
      </c>
      <c r="AD53" s="42" t="s">
        <v>1637</v>
      </c>
      <c r="AE53" s="42" t="str">
        <f t="shared" si="4"/>
        <v/>
      </c>
      <c r="AF53" s="42" t="s">
        <v>82</v>
      </c>
      <c r="AG53" s="42" t="str">
        <f>VLOOKUP(G53,'Sheet 1 (2)'!$H$4:$AG$536,26,FALSE)</f>
        <v/>
      </c>
      <c r="AH53" s="42" t="s">
        <v>82</v>
      </c>
      <c r="AI53" s="42" t="s">
        <v>55</v>
      </c>
      <c r="AJ53" s="42" t="str">
        <f>VLOOKUP(G53,'Sheet 1 (2)'!$H$4:$AH$536,27,FALSE)</f>
        <v/>
      </c>
      <c r="AK53" s="42" t="str">
        <f t="shared" si="7"/>
        <v/>
      </c>
      <c r="AL53" s="44">
        <v>1</v>
      </c>
      <c r="AM53" s="44">
        <f t="shared" si="6"/>
        <v>1</v>
      </c>
    </row>
    <row r="54" spans="1:39" ht="15.75" customHeight="1" x14ac:dyDescent="0.2">
      <c r="A54" s="42" t="s">
        <v>1401</v>
      </c>
      <c r="B54" s="42" t="s">
        <v>907</v>
      </c>
      <c r="C54" s="42" t="s">
        <v>2058</v>
      </c>
      <c r="D54" s="42" t="s">
        <v>936</v>
      </c>
      <c r="E54" s="42" t="s">
        <v>2059</v>
      </c>
      <c r="F54" s="42" t="s">
        <v>1006</v>
      </c>
      <c r="G54" s="42" t="s">
        <v>2085</v>
      </c>
      <c r="H54" s="42" t="s">
        <v>2086</v>
      </c>
      <c r="I54" s="42" t="s">
        <v>82</v>
      </c>
      <c r="J54" s="42" t="s">
        <v>1704</v>
      </c>
      <c r="K54" s="42" t="s">
        <v>2087</v>
      </c>
      <c r="L54" s="42" t="s">
        <v>55</v>
      </c>
      <c r="M54" s="42" t="str">
        <f>VLOOKUP(G54,'Sheet 1 (2)'!$H$4:$M$536,6,FALSE)</f>
        <v/>
      </c>
      <c r="N54" s="42" t="str">
        <f t="shared" si="0"/>
        <v/>
      </c>
      <c r="O54" s="42" t="str">
        <f>VLOOKUP(G54,Hoja1!$C$4:$D$146,2,FALSE)</f>
        <v>100%*0086604</v>
      </c>
      <c r="P54" s="42" t="s">
        <v>264</v>
      </c>
      <c r="Q54" s="42" t="s">
        <v>55</v>
      </c>
      <c r="R54" s="42" t="str">
        <f>VLOOKUP(G54,'Sheet 1 (2)'!$H$4:$O$536,8,FALSE)</f>
        <v/>
      </c>
      <c r="S54" s="42" t="str">
        <f t="shared" si="1"/>
        <v/>
      </c>
      <c r="T54" s="42"/>
      <c r="U54" s="42" t="s">
        <v>55</v>
      </c>
      <c r="V54" s="42" t="str">
        <f>VLOOKUP(G54,'Sheet 1 (2)'!$H$4:$Q$536,10,FALSE)</f>
        <v/>
      </c>
      <c r="W54" s="42" t="str">
        <f t="shared" si="2"/>
        <v/>
      </c>
      <c r="X54" s="42" t="s">
        <v>2088</v>
      </c>
      <c r="Y54" s="42" t="s">
        <v>55</v>
      </c>
      <c r="Z54" s="42" t="str">
        <f>VLOOKUP(G54,'Sheet 1 (2)'!$H$4:$S$536,12,FALSE)</f>
        <v/>
      </c>
      <c r="AA54" s="42" t="str">
        <f t="shared" si="3"/>
        <v/>
      </c>
      <c r="AB54" s="42" t="s">
        <v>55</v>
      </c>
      <c r="AC54" s="42" t="str">
        <f>VLOOKUP(G54,'Sheet 1 (2)'!$H$4:$AF$536,25,FALSE)</f>
        <v/>
      </c>
      <c r="AD54" s="42" t="s">
        <v>411</v>
      </c>
      <c r="AE54" s="42" t="str">
        <f t="shared" si="4"/>
        <v/>
      </c>
      <c r="AF54" s="42" t="s">
        <v>82</v>
      </c>
      <c r="AG54" s="42" t="str">
        <f>VLOOKUP(G54,'Sheet 1 (2)'!$H$4:$AG$536,26,FALSE)</f>
        <v/>
      </c>
      <c r="AH54" s="42" t="s">
        <v>82</v>
      </c>
      <c r="AI54" s="42" t="s">
        <v>55</v>
      </c>
      <c r="AJ54" s="42" t="str">
        <f>VLOOKUP(G54,'Sheet 1 (2)'!$H$4:$AH$536,27,FALSE)</f>
        <v/>
      </c>
      <c r="AK54" s="42" t="str">
        <f t="shared" si="7"/>
        <v/>
      </c>
      <c r="AL54" s="44">
        <v>1</v>
      </c>
      <c r="AM54" s="44">
        <f t="shared" si="6"/>
        <v>1</v>
      </c>
    </row>
    <row r="55" spans="1:39" ht="15.75" customHeight="1" x14ac:dyDescent="0.2">
      <c r="A55" s="42" t="s">
        <v>1401</v>
      </c>
      <c r="B55" s="42" t="s">
        <v>907</v>
      </c>
      <c r="C55" s="42" t="s">
        <v>2058</v>
      </c>
      <c r="D55" s="42" t="s">
        <v>936</v>
      </c>
      <c r="E55" s="42" t="s">
        <v>2090</v>
      </c>
      <c r="F55" s="42" t="s">
        <v>1007</v>
      </c>
      <c r="G55" s="42" t="s">
        <v>2091</v>
      </c>
      <c r="H55" s="42" t="s">
        <v>2092</v>
      </c>
      <c r="I55" s="42" t="s">
        <v>82</v>
      </c>
      <c r="J55" s="42" t="s">
        <v>1632</v>
      </c>
      <c r="K55" s="42" t="s">
        <v>2093</v>
      </c>
      <c r="L55" s="42" t="s">
        <v>55</v>
      </c>
      <c r="M55" s="42" t="str">
        <f>VLOOKUP(G55,'Sheet 1 (2)'!$H$4:$M$536,6,FALSE)</f>
        <v/>
      </c>
      <c r="N55" s="42" t="str">
        <f t="shared" si="0"/>
        <v/>
      </c>
      <c r="O55" s="42" t="str">
        <f>VLOOKUP(G55,Hoja1!$C$4:$D$146,2,FALSE)</f>
        <v>95%*0086602</v>
      </c>
      <c r="P55" s="42" t="s">
        <v>264</v>
      </c>
      <c r="Q55" s="42" t="s">
        <v>55</v>
      </c>
      <c r="R55" s="42" t="str">
        <f>VLOOKUP(G55,'Sheet 1 (2)'!$H$4:$O$536,8,FALSE)</f>
        <v/>
      </c>
      <c r="S55" s="42" t="str">
        <f t="shared" si="1"/>
        <v/>
      </c>
      <c r="T55" s="42"/>
      <c r="U55" s="42" t="s">
        <v>55</v>
      </c>
      <c r="V55" s="42" t="str">
        <f>VLOOKUP(G55,'Sheet 1 (2)'!$H$4:$Q$536,10,FALSE)</f>
        <v/>
      </c>
      <c r="W55" s="42" t="str">
        <f t="shared" si="2"/>
        <v/>
      </c>
      <c r="X55" s="42" t="s">
        <v>2094</v>
      </c>
      <c r="Y55" s="42" t="s">
        <v>55</v>
      </c>
      <c r="Z55" s="42" t="str">
        <f>VLOOKUP(G55,'Sheet 1 (2)'!$H$4:$S$536,12,FALSE)</f>
        <v/>
      </c>
      <c r="AA55" s="42" t="str">
        <f t="shared" si="3"/>
        <v/>
      </c>
      <c r="AB55" s="42" t="s">
        <v>55</v>
      </c>
      <c r="AC55" s="42" t="str">
        <f>VLOOKUP(G55,'Sheet 1 (2)'!$H$4:$AF$536,25,FALSE)</f>
        <v/>
      </c>
      <c r="AD55" s="42" t="s">
        <v>585</v>
      </c>
      <c r="AE55" s="42" t="str">
        <f t="shared" si="4"/>
        <v/>
      </c>
      <c r="AF55" s="42" t="s">
        <v>82</v>
      </c>
      <c r="AG55" s="42" t="str">
        <f>VLOOKUP(G55,'Sheet 1 (2)'!$H$4:$AG$536,26,FALSE)</f>
        <v/>
      </c>
      <c r="AH55" s="42" t="s">
        <v>82</v>
      </c>
      <c r="AI55" s="42" t="s">
        <v>55</v>
      </c>
      <c r="AJ55" s="42" t="str">
        <f>VLOOKUP(G55,'Sheet 1 (2)'!$H$4:$AH$536,27,FALSE)</f>
        <v/>
      </c>
      <c r="AK55" s="42" t="str">
        <f t="shared" si="7"/>
        <v/>
      </c>
      <c r="AL55" s="44">
        <v>1</v>
      </c>
      <c r="AM55" s="44">
        <f t="shared" si="6"/>
        <v>1</v>
      </c>
    </row>
    <row r="56" spans="1:39" ht="15.75" customHeight="1" x14ac:dyDescent="0.2">
      <c r="A56" s="42" t="s">
        <v>1401</v>
      </c>
      <c r="B56" s="42" t="s">
        <v>907</v>
      </c>
      <c r="C56" s="42" t="s">
        <v>2058</v>
      </c>
      <c r="D56" s="42" t="s">
        <v>936</v>
      </c>
      <c r="E56" s="42" t="s">
        <v>2090</v>
      </c>
      <c r="F56" s="42" t="s">
        <v>1007</v>
      </c>
      <c r="G56" s="42" t="s">
        <v>2096</v>
      </c>
      <c r="H56" s="42" t="s">
        <v>2097</v>
      </c>
      <c r="I56" s="42" t="s">
        <v>82</v>
      </c>
      <c r="J56" s="42" t="s">
        <v>1632</v>
      </c>
      <c r="K56" s="42" t="s">
        <v>2098</v>
      </c>
      <c r="L56" s="42" t="s">
        <v>55</v>
      </c>
      <c r="M56" s="42" t="str">
        <f>VLOOKUP(G56,'Sheet 1 (2)'!$H$4:$M$536,6,FALSE)</f>
        <v/>
      </c>
      <c r="N56" s="42" t="str">
        <f t="shared" si="0"/>
        <v/>
      </c>
      <c r="O56" s="42" t="str">
        <f>VLOOKUP(G56,Hoja1!$C$4:$D$146,2,FALSE)</f>
        <v>50%*0086605</v>
      </c>
      <c r="P56" s="42" t="s">
        <v>264</v>
      </c>
      <c r="Q56" s="42" t="s">
        <v>55</v>
      </c>
      <c r="R56" s="42" t="str">
        <f>VLOOKUP(G56,'Sheet 1 (2)'!$H$4:$O$536,8,FALSE)</f>
        <v/>
      </c>
      <c r="S56" s="42" t="str">
        <f t="shared" si="1"/>
        <v/>
      </c>
      <c r="T56" s="42"/>
      <c r="U56" s="42" t="s">
        <v>55</v>
      </c>
      <c r="V56" s="42" t="str">
        <f>VLOOKUP(G56,'Sheet 1 (2)'!$H$4:$Q$536,10,FALSE)</f>
        <v/>
      </c>
      <c r="W56" s="42" t="str">
        <f t="shared" si="2"/>
        <v/>
      </c>
      <c r="X56" s="42" t="s">
        <v>2099</v>
      </c>
      <c r="Y56" s="42" t="s">
        <v>55</v>
      </c>
      <c r="Z56" s="42" t="str">
        <f>VLOOKUP(G56,'Sheet 1 (2)'!$H$4:$S$536,12,FALSE)</f>
        <v/>
      </c>
      <c r="AA56" s="42" t="str">
        <f t="shared" si="3"/>
        <v/>
      </c>
      <c r="AB56" s="42" t="s">
        <v>55</v>
      </c>
      <c r="AC56" s="42" t="str">
        <f>VLOOKUP(G56,'Sheet 1 (2)'!$H$4:$AF$536,25,FALSE)</f>
        <v/>
      </c>
      <c r="AD56" s="42" t="s">
        <v>187</v>
      </c>
      <c r="AE56" s="42" t="str">
        <f t="shared" si="4"/>
        <v/>
      </c>
      <c r="AF56" s="42" t="s">
        <v>82</v>
      </c>
      <c r="AG56" s="42" t="str">
        <f>VLOOKUP(G56,'Sheet 1 (2)'!$H$4:$AG$536,26,FALSE)</f>
        <v/>
      </c>
      <c r="AH56" s="42" t="s">
        <v>82</v>
      </c>
      <c r="AI56" s="42" t="s">
        <v>55</v>
      </c>
      <c r="AJ56" s="42" t="str">
        <f>VLOOKUP(G56,'Sheet 1 (2)'!$H$4:$AH$536,27,FALSE)</f>
        <v/>
      </c>
      <c r="AK56" s="42" t="str">
        <f t="shared" si="7"/>
        <v/>
      </c>
      <c r="AL56" s="44">
        <v>1</v>
      </c>
      <c r="AM56" s="44">
        <f t="shared" si="6"/>
        <v>1</v>
      </c>
    </row>
    <row r="57" spans="1:39" ht="15.75" customHeight="1" x14ac:dyDescent="0.2">
      <c r="A57" s="42" t="s">
        <v>1401</v>
      </c>
      <c r="B57" s="42" t="s">
        <v>907</v>
      </c>
      <c r="C57" s="42" t="s">
        <v>2058</v>
      </c>
      <c r="D57" s="42" t="s">
        <v>936</v>
      </c>
      <c r="E57" s="42" t="s">
        <v>2090</v>
      </c>
      <c r="F57" s="42" t="s">
        <v>1007</v>
      </c>
      <c r="G57" s="42" t="s">
        <v>2101</v>
      </c>
      <c r="H57" s="42" t="s">
        <v>2102</v>
      </c>
      <c r="I57" s="42" t="s">
        <v>82</v>
      </c>
      <c r="J57" s="42" t="s">
        <v>1632</v>
      </c>
      <c r="K57" s="42" t="s">
        <v>2103</v>
      </c>
      <c r="L57" s="42" t="s">
        <v>55</v>
      </c>
      <c r="M57" s="42" t="str">
        <f>VLOOKUP(G57,'Sheet 1 (2)'!$H$4:$M$536,6,FALSE)</f>
        <v/>
      </c>
      <c r="N57" s="42" t="str">
        <f t="shared" si="0"/>
        <v/>
      </c>
      <c r="O57" s="42" t="str">
        <f>VLOOKUP(G57,Hoja1!$C$4:$D$146,2,FALSE)</f>
        <v>30%*0086605</v>
      </c>
      <c r="P57" s="42" t="s">
        <v>264</v>
      </c>
      <c r="Q57" s="42" t="s">
        <v>55</v>
      </c>
      <c r="R57" s="42" t="str">
        <f>VLOOKUP(G57,'Sheet 1 (2)'!$H$4:$O$536,8,FALSE)</f>
        <v/>
      </c>
      <c r="S57" s="42" t="str">
        <f t="shared" si="1"/>
        <v/>
      </c>
      <c r="T57" s="42"/>
      <c r="U57" s="42" t="s">
        <v>55</v>
      </c>
      <c r="V57" s="42" t="str">
        <f>VLOOKUP(G57,'Sheet 1 (2)'!$H$4:$Q$536,10,FALSE)</f>
        <v/>
      </c>
      <c r="W57" s="42" t="str">
        <f t="shared" si="2"/>
        <v/>
      </c>
      <c r="X57" s="42" t="s">
        <v>2104</v>
      </c>
      <c r="Y57" s="42" t="s">
        <v>55</v>
      </c>
      <c r="Z57" s="42" t="str">
        <f>VLOOKUP(G57,'Sheet 1 (2)'!$H$4:$S$536,12,FALSE)</f>
        <v/>
      </c>
      <c r="AA57" s="42" t="str">
        <f t="shared" si="3"/>
        <v/>
      </c>
      <c r="AB57" s="42" t="s">
        <v>55</v>
      </c>
      <c r="AC57" s="42" t="str">
        <f>VLOOKUP(G57,'Sheet 1 (2)'!$H$4:$AF$536,25,FALSE)</f>
        <v/>
      </c>
      <c r="AD57" s="42" t="s">
        <v>187</v>
      </c>
      <c r="AE57" s="42" t="str">
        <f t="shared" si="4"/>
        <v/>
      </c>
      <c r="AF57" s="42" t="s">
        <v>82</v>
      </c>
      <c r="AG57" s="42" t="str">
        <f>VLOOKUP(G57,'Sheet 1 (2)'!$H$4:$AG$536,26,FALSE)</f>
        <v/>
      </c>
      <c r="AH57" s="42" t="s">
        <v>82</v>
      </c>
      <c r="AI57" s="42" t="s">
        <v>55</v>
      </c>
      <c r="AJ57" s="42" t="str">
        <f>VLOOKUP(G57,'Sheet 1 (2)'!$H$4:$AH$536,27,FALSE)</f>
        <v/>
      </c>
      <c r="AK57" s="42" t="str">
        <f t="shared" si="7"/>
        <v/>
      </c>
      <c r="AL57" s="44">
        <v>1</v>
      </c>
      <c r="AM57" s="44">
        <f t="shared" si="6"/>
        <v>1</v>
      </c>
    </row>
    <row r="58" spans="1:39" ht="15.75" customHeight="1" x14ac:dyDescent="0.2">
      <c r="A58" s="42" t="s">
        <v>1401</v>
      </c>
      <c r="B58" s="42" t="s">
        <v>907</v>
      </c>
      <c r="C58" s="42" t="s">
        <v>2058</v>
      </c>
      <c r="D58" s="42" t="s">
        <v>936</v>
      </c>
      <c r="E58" s="42" t="s">
        <v>2090</v>
      </c>
      <c r="F58" s="42" t="s">
        <v>1007</v>
      </c>
      <c r="G58" s="42" t="s">
        <v>2106</v>
      </c>
      <c r="H58" s="42" t="s">
        <v>2107</v>
      </c>
      <c r="I58" s="42" t="s">
        <v>82</v>
      </c>
      <c r="J58" s="42" t="s">
        <v>1632</v>
      </c>
      <c r="K58" s="42" t="s">
        <v>2108</v>
      </c>
      <c r="L58" s="42" t="s">
        <v>55</v>
      </c>
      <c r="M58" s="42" t="str">
        <f>VLOOKUP(G58,'Sheet 1 (2)'!$H$4:$M$536,6,FALSE)</f>
        <v/>
      </c>
      <c r="N58" s="42" t="str">
        <f t="shared" si="0"/>
        <v/>
      </c>
      <c r="O58" s="42" t="str">
        <f>VLOOKUP(G58,Hoja1!$C$4:$D$146,2,FALSE)</f>
        <v>20%*0086605</v>
      </c>
      <c r="P58" s="42" t="s">
        <v>264</v>
      </c>
      <c r="Q58" s="42" t="s">
        <v>55</v>
      </c>
      <c r="R58" s="42" t="str">
        <f>VLOOKUP(G58,'Sheet 1 (2)'!$H$4:$O$536,8,FALSE)</f>
        <v/>
      </c>
      <c r="S58" s="42" t="str">
        <f t="shared" si="1"/>
        <v/>
      </c>
      <c r="T58" s="42"/>
      <c r="U58" s="42" t="s">
        <v>55</v>
      </c>
      <c r="V58" s="42" t="str">
        <f>VLOOKUP(G58,'Sheet 1 (2)'!$H$4:$Q$536,10,FALSE)</f>
        <v/>
      </c>
      <c r="W58" s="42" t="str">
        <f t="shared" si="2"/>
        <v/>
      </c>
      <c r="X58" s="42" t="s">
        <v>2104</v>
      </c>
      <c r="Y58" s="42" t="s">
        <v>55</v>
      </c>
      <c r="Z58" s="42" t="str">
        <f>VLOOKUP(G58,'Sheet 1 (2)'!$H$4:$S$536,12,FALSE)</f>
        <v/>
      </c>
      <c r="AA58" s="42" t="str">
        <f t="shared" si="3"/>
        <v/>
      </c>
      <c r="AB58" s="42" t="s">
        <v>55</v>
      </c>
      <c r="AC58" s="42" t="str">
        <f>VLOOKUP(G58,'Sheet 1 (2)'!$H$4:$AF$536,25,FALSE)</f>
        <v/>
      </c>
      <c r="AD58" s="42" t="s">
        <v>709</v>
      </c>
      <c r="AE58" s="42" t="str">
        <f t="shared" si="4"/>
        <v/>
      </c>
      <c r="AF58" s="42" t="s">
        <v>82</v>
      </c>
      <c r="AG58" s="42" t="str">
        <f>VLOOKUP(G58,'Sheet 1 (2)'!$H$4:$AG$536,26,FALSE)</f>
        <v/>
      </c>
      <c r="AH58" s="42" t="s">
        <v>82</v>
      </c>
      <c r="AI58" s="42" t="s">
        <v>55</v>
      </c>
      <c r="AJ58" s="42" t="str">
        <f>VLOOKUP(G58,'Sheet 1 (2)'!$H$4:$AH$536,27,FALSE)</f>
        <v/>
      </c>
      <c r="AK58" s="42" t="str">
        <f t="shared" si="7"/>
        <v/>
      </c>
      <c r="AL58" s="44">
        <v>1</v>
      </c>
      <c r="AM58" s="44">
        <f t="shared" si="6"/>
        <v>1</v>
      </c>
    </row>
    <row r="59" spans="1:39" ht="15.75" customHeight="1" x14ac:dyDescent="0.2">
      <c r="A59" s="42" t="s">
        <v>1401</v>
      </c>
      <c r="B59" s="42" t="s">
        <v>907</v>
      </c>
      <c r="C59" s="42" t="s">
        <v>2058</v>
      </c>
      <c r="D59" s="42" t="s">
        <v>936</v>
      </c>
      <c r="E59" s="42" t="s">
        <v>2090</v>
      </c>
      <c r="F59" s="42" t="s">
        <v>1007</v>
      </c>
      <c r="G59" s="42" t="s">
        <v>2110</v>
      </c>
      <c r="H59" s="42" t="s">
        <v>2111</v>
      </c>
      <c r="I59" s="42" t="s">
        <v>82</v>
      </c>
      <c r="J59" s="42" t="s">
        <v>1758</v>
      </c>
      <c r="K59" s="42" t="s">
        <v>2112</v>
      </c>
      <c r="L59" s="42" t="s">
        <v>55</v>
      </c>
      <c r="M59" s="42" t="str">
        <f>VLOOKUP(G59,'Sheet 1 (2)'!$H$4:$M$536,6,FALSE)</f>
        <v/>
      </c>
      <c r="N59" s="42" t="str">
        <f t="shared" si="0"/>
        <v/>
      </c>
      <c r="O59" s="42" t="str">
        <f>VLOOKUP(G59,Hoja1!$C$4:$D$146,2,FALSE)</f>
        <v>100%*0086606</v>
      </c>
      <c r="P59" s="42" t="s">
        <v>264</v>
      </c>
      <c r="Q59" s="42" t="s">
        <v>55</v>
      </c>
      <c r="R59" s="42" t="str">
        <f>VLOOKUP(G59,'Sheet 1 (2)'!$H$4:$O$536,8,FALSE)</f>
        <v/>
      </c>
      <c r="S59" s="42" t="str">
        <f t="shared" si="1"/>
        <v/>
      </c>
      <c r="T59" s="42"/>
      <c r="U59" s="42" t="s">
        <v>55</v>
      </c>
      <c r="V59" s="42" t="str">
        <f>VLOOKUP(G59,'Sheet 1 (2)'!$H$4:$Q$536,10,FALSE)</f>
        <v/>
      </c>
      <c r="W59" s="42" t="str">
        <f t="shared" si="2"/>
        <v/>
      </c>
      <c r="X59" s="42" t="s">
        <v>2113</v>
      </c>
      <c r="Y59" s="42" t="s">
        <v>55</v>
      </c>
      <c r="Z59" s="42" t="str">
        <f>VLOOKUP(G59,'Sheet 1 (2)'!$H$4:$S$536,12,FALSE)</f>
        <v/>
      </c>
      <c r="AA59" s="42" t="str">
        <f t="shared" si="3"/>
        <v/>
      </c>
      <c r="AB59" s="42" t="s">
        <v>55</v>
      </c>
      <c r="AC59" s="42" t="str">
        <f>VLOOKUP(G59,'Sheet 1 (2)'!$H$4:$AF$536,25,FALSE)</f>
        <v/>
      </c>
      <c r="AD59" s="42" t="s">
        <v>585</v>
      </c>
      <c r="AE59" s="42" t="str">
        <f t="shared" si="4"/>
        <v/>
      </c>
      <c r="AF59" s="42" t="s">
        <v>82</v>
      </c>
      <c r="AG59" s="42" t="str">
        <f>VLOOKUP(G59,'Sheet 1 (2)'!$H$4:$AG$536,26,FALSE)</f>
        <v/>
      </c>
      <c r="AH59" s="42" t="s">
        <v>82</v>
      </c>
      <c r="AI59" s="42" t="s">
        <v>55</v>
      </c>
      <c r="AJ59" s="42" t="str">
        <f>VLOOKUP(G59,'Sheet 1 (2)'!$H$4:$AH$536,27,FALSE)</f>
        <v/>
      </c>
      <c r="AK59" s="42" t="str">
        <f t="shared" si="7"/>
        <v/>
      </c>
      <c r="AL59" s="44">
        <v>1</v>
      </c>
      <c r="AM59" s="44">
        <f t="shared" si="6"/>
        <v>1</v>
      </c>
    </row>
    <row r="60" spans="1:39" ht="15.75" customHeight="1" x14ac:dyDescent="0.2">
      <c r="A60" s="42" t="s">
        <v>1926</v>
      </c>
      <c r="B60" s="42" t="s">
        <v>939</v>
      </c>
      <c r="C60" s="42" t="s">
        <v>2115</v>
      </c>
      <c r="D60" s="42" t="s">
        <v>942</v>
      </c>
      <c r="E60" s="42" t="s">
        <v>2116</v>
      </c>
      <c r="F60" s="42" t="s">
        <v>1016</v>
      </c>
      <c r="G60" s="42" t="s">
        <v>2117</v>
      </c>
      <c r="H60" s="42" t="s">
        <v>2118</v>
      </c>
      <c r="I60" s="42" t="s">
        <v>52</v>
      </c>
      <c r="J60" s="42" t="s">
        <v>83</v>
      </c>
      <c r="K60" s="42" t="s">
        <v>2119</v>
      </c>
      <c r="L60" s="42" t="s">
        <v>55</v>
      </c>
      <c r="M60" s="42" t="str">
        <f>VLOOKUP(G60,'Sheet 1 (2)'!$H$4:$M$536,6,FALSE)</f>
        <v/>
      </c>
      <c r="N60" s="42" t="str">
        <f t="shared" si="0"/>
        <v/>
      </c>
      <c r="O60" s="42"/>
      <c r="P60" s="42" t="s">
        <v>2120</v>
      </c>
      <c r="Q60" s="42" t="s">
        <v>55</v>
      </c>
      <c r="R60" s="42" t="str">
        <f>VLOOKUP(G60,'Sheet 1 (2)'!$H$4:$O$536,8,FALSE)</f>
        <v/>
      </c>
      <c r="S60" s="42" t="str">
        <f t="shared" si="1"/>
        <v/>
      </c>
      <c r="T60" s="42" t="s">
        <v>2121</v>
      </c>
      <c r="U60" s="42" t="s">
        <v>55</v>
      </c>
      <c r="V60" s="42" t="str">
        <f>VLOOKUP(G60,'Sheet 1 (2)'!$H$4:$Q$536,10,FALSE)</f>
        <v/>
      </c>
      <c r="W60" s="42" t="str">
        <f t="shared" si="2"/>
        <v/>
      </c>
      <c r="X60" s="42"/>
      <c r="Y60" s="42" t="s">
        <v>55</v>
      </c>
      <c r="Z60" s="42" t="str">
        <f>VLOOKUP(G60,'Sheet 1 (2)'!$H$4:$S$536,12,FALSE)</f>
        <v/>
      </c>
      <c r="AA60" s="42" t="str">
        <f t="shared" si="3"/>
        <v/>
      </c>
      <c r="AB60" s="42" t="s">
        <v>55</v>
      </c>
      <c r="AC60" s="42" t="str">
        <f>VLOOKUP(G60,'Sheet 1 (2)'!$H$4:$AF$536,25,FALSE)</f>
        <v/>
      </c>
      <c r="AD60" s="42" t="s">
        <v>2081</v>
      </c>
      <c r="AE60" s="42" t="str">
        <f t="shared" si="4"/>
        <v/>
      </c>
      <c r="AF60" s="42" t="s">
        <v>55</v>
      </c>
      <c r="AG60" s="42" t="str">
        <f>VLOOKUP(G60,'Sheet 1 (2)'!$H$4:$AG$536,26,FALSE)</f>
        <v>NO</v>
      </c>
      <c r="AH60" s="42" t="s">
        <v>52</v>
      </c>
      <c r="AI60" s="42" t="s">
        <v>55</v>
      </c>
      <c r="AJ60" s="42" t="str">
        <f>VLOOKUP(G60,'Sheet 1 (2)'!$H$4:$AH$536,27,FALSE)</f>
        <v>Definir metodología y categoría de establecimiento</v>
      </c>
      <c r="AK60" s="42" t="str">
        <f t="shared" si="7"/>
        <v>Definir metodología y categoría de establecimiento</v>
      </c>
      <c r="AL60" s="44">
        <v>1</v>
      </c>
      <c r="AM60" s="44">
        <f t="shared" si="6"/>
        <v>0</v>
      </c>
    </row>
    <row r="61" spans="1:39" ht="15.75" customHeight="1" x14ac:dyDescent="0.2">
      <c r="A61" s="42" t="s">
        <v>1926</v>
      </c>
      <c r="B61" s="42" t="s">
        <v>939</v>
      </c>
      <c r="C61" s="42" t="s">
        <v>2115</v>
      </c>
      <c r="D61" s="42" t="s">
        <v>942</v>
      </c>
      <c r="E61" s="42" t="s">
        <v>2116</v>
      </c>
      <c r="F61" s="42" t="s">
        <v>1016</v>
      </c>
      <c r="G61" s="42" t="s">
        <v>2123</v>
      </c>
      <c r="H61" s="42" t="s">
        <v>2124</v>
      </c>
      <c r="I61" s="42" t="s">
        <v>52</v>
      </c>
      <c r="J61" s="42" t="s">
        <v>83</v>
      </c>
      <c r="K61" s="42" t="s">
        <v>2125</v>
      </c>
      <c r="L61" s="42" t="s">
        <v>55</v>
      </c>
      <c r="M61" s="42" t="str">
        <f>VLOOKUP(G61,'Sheet 1 (2)'!$H$4:$M$536,6,FALSE)</f>
        <v/>
      </c>
      <c r="N61" s="42" t="str">
        <f t="shared" si="0"/>
        <v/>
      </c>
      <c r="O61" s="42"/>
      <c r="P61" s="42" t="s">
        <v>2126</v>
      </c>
      <c r="Q61" s="42" t="s">
        <v>55</v>
      </c>
      <c r="R61" s="42" t="str">
        <f>VLOOKUP(G61,'Sheet 1 (2)'!$H$4:$O$536,8,FALSE)</f>
        <v/>
      </c>
      <c r="S61" s="42" t="str">
        <f t="shared" si="1"/>
        <v/>
      </c>
      <c r="T61" s="42" t="s">
        <v>2121</v>
      </c>
      <c r="U61" s="42" t="s">
        <v>55</v>
      </c>
      <c r="V61" s="42" t="str">
        <f>VLOOKUP(G61,'Sheet 1 (2)'!$H$4:$Q$536,10,FALSE)</f>
        <v/>
      </c>
      <c r="W61" s="42" t="str">
        <f t="shared" si="2"/>
        <v/>
      </c>
      <c r="X61" s="42"/>
      <c r="Y61" s="42" t="s">
        <v>55</v>
      </c>
      <c r="Z61" s="42" t="str">
        <f>VLOOKUP(G61,'Sheet 1 (2)'!$H$4:$S$536,12,FALSE)</f>
        <v/>
      </c>
      <c r="AA61" s="42" t="str">
        <f t="shared" si="3"/>
        <v/>
      </c>
      <c r="AB61" s="42" t="s">
        <v>55</v>
      </c>
      <c r="AC61" s="42" t="str">
        <f>VLOOKUP(G61,'Sheet 1 (2)'!$H$4:$AF$536,25,FALSE)</f>
        <v/>
      </c>
      <c r="AD61" s="42" t="s">
        <v>367</v>
      </c>
      <c r="AE61" s="42" t="str">
        <f t="shared" si="4"/>
        <v/>
      </c>
      <c r="AF61" s="42" t="s">
        <v>55</v>
      </c>
      <c r="AG61" s="42" t="str">
        <f>VLOOKUP(G61,'Sheet 1 (2)'!$H$4:$AG$536,26,FALSE)</f>
        <v>NO</v>
      </c>
      <c r="AH61" s="42" t="s">
        <v>52</v>
      </c>
      <c r="AI61" s="42" t="s">
        <v>55</v>
      </c>
      <c r="AJ61" s="42" t="str">
        <f>VLOOKUP(G61,'Sheet 1 (2)'!$H$4:$AH$536,27,FALSE)</f>
        <v>Definir metodología y categoría de establecimiento</v>
      </c>
      <c r="AK61" s="42" t="str">
        <f t="shared" si="7"/>
        <v>Definir metodología y categoría de establecimiento</v>
      </c>
      <c r="AL61" s="44">
        <v>1</v>
      </c>
      <c r="AM61" s="44">
        <f t="shared" si="6"/>
        <v>0</v>
      </c>
    </row>
    <row r="62" spans="1:39" ht="15.75" customHeight="1" x14ac:dyDescent="0.2">
      <c r="A62" s="42" t="s">
        <v>1926</v>
      </c>
      <c r="B62" s="42" t="s">
        <v>939</v>
      </c>
      <c r="C62" s="42" t="s">
        <v>2128</v>
      </c>
      <c r="D62" s="42" t="s">
        <v>967</v>
      </c>
      <c r="E62" s="42" t="s">
        <v>2129</v>
      </c>
      <c r="F62" s="42" t="s">
        <v>1051</v>
      </c>
      <c r="G62" s="42" t="s">
        <v>2130</v>
      </c>
      <c r="H62" s="42" t="s">
        <v>2131</v>
      </c>
      <c r="I62" s="42" t="s">
        <v>82</v>
      </c>
      <c r="J62" s="42" t="s">
        <v>53</v>
      </c>
      <c r="K62" s="42" t="s">
        <v>2132</v>
      </c>
      <c r="L62" s="42" t="s">
        <v>55</v>
      </c>
      <c r="M62" s="42" t="str">
        <f>VLOOKUP(G62,'Sheet 1 (2)'!$H$4:$M$536,6,FALSE)</f>
        <v/>
      </c>
      <c r="N62" s="42" t="str">
        <f t="shared" si="0"/>
        <v/>
      </c>
      <c r="O62" s="42"/>
      <c r="P62" s="42" t="s">
        <v>2133</v>
      </c>
      <c r="Q62" s="42" t="s">
        <v>55</v>
      </c>
      <c r="R62" s="42" t="str">
        <f>VLOOKUP(G62,'Sheet 1 (2)'!$H$4:$O$536,8,FALSE)</f>
        <v/>
      </c>
      <c r="S62" s="42" t="str">
        <f t="shared" si="1"/>
        <v/>
      </c>
      <c r="T62" s="42" t="s">
        <v>2134</v>
      </c>
      <c r="U62" s="42" t="s">
        <v>55</v>
      </c>
      <c r="V62" s="42" t="str">
        <f>VLOOKUP(G62,'Sheet 1 (2)'!$H$4:$Q$536,10,FALSE)</f>
        <v/>
      </c>
      <c r="W62" s="42" t="str">
        <f t="shared" si="2"/>
        <v/>
      </c>
      <c r="X62" s="42" t="s">
        <v>2135</v>
      </c>
      <c r="Y62" s="42" t="s">
        <v>55</v>
      </c>
      <c r="Z62" s="42" t="str">
        <f>VLOOKUP(G62,'Sheet 1 (2)'!$H$4:$S$536,12,FALSE)</f>
        <v/>
      </c>
      <c r="AA62" s="42" t="str">
        <f t="shared" si="3"/>
        <v/>
      </c>
      <c r="AB62" s="42" t="s">
        <v>55</v>
      </c>
      <c r="AC62" s="42" t="str">
        <f>VLOOKUP(G62,'Sheet 1 (2)'!$H$4:$AF$536,25,FALSE)</f>
        <v/>
      </c>
      <c r="AD62" s="42" t="s">
        <v>87</v>
      </c>
      <c r="AE62" s="42" t="str">
        <f t="shared" si="4"/>
        <v/>
      </c>
      <c r="AF62" s="42" t="s">
        <v>55</v>
      </c>
      <c r="AG62" s="42" t="str">
        <f>VLOOKUP(G62,'Sheet 1 (2)'!$H$4:$AG$536,26,FALSE)</f>
        <v>NO</v>
      </c>
      <c r="AH62" s="42" t="s">
        <v>52</v>
      </c>
      <c r="AI62" s="42" t="s">
        <v>55</v>
      </c>
      <c r="AJ62" s="42" t="str">
        <f>VLOOKUP(G62,'Sheet 1 (2)'!$H$4:$AH$536,27,FALSE)</f>
        <v>Definir nivel-categoría del establecimiento. Toda población SIS</v>
      </c>
      <c r="AK62" s="42" t="str">
        <f t="shared" si="7"/>
        <v>Definir nivel-categoría del establecimiento. Toda población SIS</v>
      </c>
      <c r="AL62" s="44">
        <v>1</v>
      </c>
      <c r="AM62" s="44">
        <f t="shared" si="6"/>
        <v>0</v>
      </c>
    </row>
    <row r="63" spans="1:39" ht="15.75" customHeight="1" x14ac:dyDescent="0.2">
      <c r="A63" s="42" t="s">
        <v>1926</v>
      </c>
      <c r="B63" s="42" t="s">
        <v>939</v>
      </c>
      <c r="C63" s="42" t="s">
        <v>2128</v>
      </c>
      <c r="D63" s="42" t="s">
        <v>967</v>
      </c>
      <c r="E63" s="42" t="s">
        <v>2137</v>
      </c>
      <c r="F63" s="42" t="s">
        <v>1052</v>
      </c>
      <c r="G63" s="42" t="s">
        <v>2138</v>
      </c>
      <c r="H63" s="42" t="s">
        <v>2139</v>
      </c>
      <c r="I63" s="42" t="s">
        <v>82</v>
      </c>
      <c r="J63" s="42" t="s">
        <v>53</v>
      </c>
      <c r="K63" s="42" t="s">
        <v>2140</v>
      </c>
      <c r="L63" s="42" t="s">
        <v>55</v>
      </c>
      <c r="M63" s="42" t="str">
        <f>VLOOKUP(G63,'Sheet 1 (2)'!$H$4:$M$536,6,FALSE)</f>
        <v/>
      </c>
      <c r="N63" s="42" t="str">
        <f t="shared" si="0"/>
        <v/>
      </c>
      <c r="O63" s="42"/>
      <c r="P63" s="42" t="s">
        <v>2141</v>
      </c>
      <c r="Q63" s="42" t="s">
        <v>55</v>
      </c>
      <c r="R63" s="42" t="str">
        <f>VLOOKUP(G63,'Sheet 1 (2)'!$H$4:$O$536,8,FALSE)</f>
        <v/>
      </c>
      <c r="S63" s="42" t="str">
        <f t="shared" si="1"/>
        <v/>
      </c>
      <c r="T63" s="42" t="s">
        <v>2142</v>
      </c>
      <c r="U63" s="42" t="s">
        <v>55</v>
      </c>
      <c r="V63" s="42" t="str">
        <f>VLOOKUP(G63,'Sheet 1 (2)'!$H$4:$Q$536,10,FALSE)</f>
        <v/>
      </c>
      <c r="W63" s="42" t="str">
        <f t="shared" si="2"/>
        <v/>
      </c>
      <c r="X63" s="42" t="s">
        <v>2143</v>
      </c>
      <c r="Y63" s="42" t="s">
        <v>55</v>
      </c>
      <c r="Z63" s="42" t="str">
        <f>VLOOKUP(G63,'Sheet 1 (2)'!$H$4:$S$536,12,FALSE)</f>
        <v/>
      </c>
      <c r="AA63" s="42" t="str">
        <f t="shared" si="3"/>
        <v/>
      </c>
      <c r="AB63" s="42" t="s">
        <v>55</v>
      </c>
      <c r="AC63" s="42" t="str">
        <f>VLOOKUP(G63,'Sheet 1 (2)'!$H$4:$AF$536,25,FALSE)</f>
        <v/>
      </c>
      <c r="AD63" s="42" t="s">
        <v>187</v>
      </c>
      <c r="AE63" s="42" t="str">
        <f t="shared" si="4"/>
        <v/>
      </c>
      <c r="AF63" s="42" t="s">
        <v>55</v>
      </c>
      <c r="AG63" s="42" t="str">
        <f>VLOOKUP(G63,'Sheet 1 (2)'!$H$4:$AG$536,26,FALSE)</f>
        <v>SI</v>
      </c>
      <c r="AH63" s="42" t="s">
        <v>82</v>
      </c>
      <c r="AI63" s="42" t="s">
        <v>55</v>
      </c>
      <c r="AJ63" s="42" t="str">
        <f>VLOOKUP(G63,'Sheet 1 (2)'!$H$4:$AH$536,27,FALSE)</f>
        <v/>
      </c>
      <c r="AK63" s="42" t="str">
        <f t="shared" si="7"/>
        <v/>
      </c>
      <c r="AL63" s="44">
        <v>1</v>
      </c>
      <c r="AM63" s="44">
        <f t="shared" si="6"/>
        <v>1</v>
      </c>
    </row>
    <row r="64" spans="1:39" ht="15.75" customHeight="1" x14ac:dyDescent="0.2">
      <c r="A64" s="42" t="s">
        <v>1926</v>
      </c>
      <c r="B64" s="42" t="s">
        <v>939</v>
      </c>
      <c r="C64" s="42" t="s">
        <v>2145</v>
      </c>
      <c r="D64" s="42" t="s">
        <v>940</v>
      </c>
      <c r="E64" s="42" t="s">
        <v>2146</v>
      </c>
      <c r="F64" s="42" t="s">
        <v>1010</v>
      </c>
      <c r="G64" s="42" t="s">
        <v>2147</v>
      </c>
      <c r="H64" s="42" t="s">
        <v>2148</v>
      </c>
      <c r="I64" s="42" t="s">
        <v>82</v>
      </c>
      <c r="J64" s="42" t="s">
        <v>224</v>
      </c>
      <c r="K64" s="42" t="s">
        <v>2149</v>
      </c>
      <c r="L64" s="42" t="s">
        <v>55</v>
      </c>
      <c r="M64" s="42" t="str">
        <f>VLOOKUP(G64,'Sheet 1 (2)'!$H$4:$M$536,6,FALSE)</f>
        <v/>
      </c>
      <c r="N64" s="42" t="str">
        <f t="shared" si="0"/>
        <v/>
      </c>
      <c r="O64" s="42"/>
      <c r="P64" s="42" t="s">
        <v>2150</v>
      </c>
      <c r="Q64" s="42" t="s">
        <v>55</v>
      </c>
      <c r="R64" s="42" t="str">
        <f>VLOOKUP(G64,'Sheet 1 (2)'!$H$4:$O$536,8,FALSE)</f>
        <v/>
      </c>
      <c r="S64" s="42" t="str">
        <f t="shared" si="1"/>
        <v/>
      </c>
      <c r="T64" s="42" t="s">
        <v>2142</v>
      </c>
      <c r="U64" s="42" t="s">
        <v>55</v>
      </c>
      <c r="V64" s="42" t="str">
        <f>VLOOKUP(G64,'Sheet 1 (2)'!$H$4:$Q$536,10,FALSE)</f>
        <v/>
      </c>
      <c r="W64" s="42" t="str">
        <f t="shared" si="2"/>
        <v/>
      </c>
      <c r="X64" s="42" t="s">
        <v>2151</v>
      </c>
      <c r="Y64" s="42" t="s">
        <v>55</v>
      </c>
      <c r="Z64" s="42" t="str">
        <f>VLOOKUP(G64,'Sheet 1 (2)'!$H$4:$S$536,12,FALSE)</f>
        <v/>
      </c>
      <c r="AA64" s="42" t="str">
        <f t="shared" si="3"/>
        <v/>
      </c>
      <c r="AB64" s="42" t="s">
        <v>55</v>
      </c>
      <c r="AC64" s="42" t="str">
        <f>VLOOKUP(G64,'Sheet 1 (2)'!$H$4:$AF$536,25,FALSE)</f>
        <v/>
      </c>
      <c r="AD64" s="42" t="s">
        <v>2152</v>
      </c>
      <c r="AE64" s="42" t="str">
        <f t="shared" si="4"/>
        <v/>
      </c>
      <c r="AF64" s="42" t="s">
        <v>55</v>
      </c>
      <c r="AG64" s="42" t="str">
        <f>VLOOKUP(G64,'Sheet 1 (2)'!$H$4:$AG$536,26,FALSE)</f>
        <v>NO</v>
      </c>
      <c r="AH64" s="42" t="s">
        <v>52</v>
      </c>
      <c r="AI64" s="42" t="s">
        <v>55</v>
      </c>
      <c r="AJ64" s="42" t="str">
        <f>VLOOKUP(G64,'Sheet 1 (2)'!$H$4:$AH$536,27,FALSE)</f>
        <v>Definir metodología y categoría de establecimiento</v>
      </c>
      <c r="AK64" s="42" t="str">
        <f t="shared" si="7"/>
        <v>Definir metodología y categoría de establecimiento</v>
      </c>
      <c r="AL64" s="44">
        <v>1</v>
      </c>
      <c r="AM64" s="44">
        <f t="shared" si="6"/>
        <v>0</v>
      </c>
    </row>
    <row r="65" spans="1:39" ht="15.75" customHeight="1" x14ac:dyDescent="0.2">
      <c r="A65" s="42" t="s">
        <v>1926</v>
      </c>
      <c r="B65" s="42" t="s">
        <v>939</v>
      </c>
      <c r="C65" s="42" t="s">
        <v>2145</v>
      </c>
      <c r="D65" s="42" t="s">
        <v>940</v>
      </c>
      <c r="E65" s="42" t="s">
        <v>2154</v>
      </c>
      <c r="F65" s="42" t="s">
        <v>1011</v>
      </c>
      <c r="G65" s="42" t="s">
        <v>2155</v>
      </c>
      <c r="H65" s="42" t="s">
        <v>2156</v>
      </c>
      <c r="I65" s="42" t="s">
        <v>82</v>
      </c>
      <c r="J65" s="42" t="s">
        <v>224</v>
      </c>
      <c r="K65" s="42" t="s">
        <v>2157</v>
      </c>
      <c r="L65" s="42" t="s">
        <v>55</v>
      </c>
      <c r="M65" s="42" t="str">
        <f>VLOOKUP(G65,'Sheet 1 (2)'!$H$4:$M$536,6,FALSE)</f>
        <v/>
      </c>
      <c r="N65" s="42" t="str">
        <f t="shared" si="0"/>
        <v/>
      </c>
      <c r="O65" s="42"/>
      <c r="P65" s="42" t="s">
        <v>2158</v>
      </c>
      <c r="Q65" s="42" t="s">
        <v>55</v>
      </c>
      <c r="R65" s="42" t="str">
        <f>VLOOKUP(G65,'Sheet 1 (2)'!$H$4:$O$536,8,FALSE)</f>
        <v/>
      </c>
      <c r="S65" s="42" t="str">
        <f t="shared" si="1"/>
        <v/>
      </c>
      <c r="T65" s="42" t="s">
        <v>2134</v>
      </c>
      <c r="U65" s="42" t="s">
        <v>55</v>
      </c>
      <c r="V65" s="42" t="str">
        <f>VLOOKUP(G65,'Sheet 1 (2)'!$H$4:$Q$536,10,FALSE)</f>
        <v/>
      </c>
      <c r="W65" s="42" t="str">
        <f t="shared" si="2"/>
        <v/>
      </c>
      <c r="X65" s="42" t="s">
        <v>2160</v>
      </c>
      <c r="Y65" s="42" t="s">
        <v>55</v>
      </c>
      <c r="Z65" s="42" t="str">
        <f>VLOOKUP(G65,'Sheet 1 (2)'!$H$4:$S$536,12,FALSE)</f>
        <v/>
      </c>
      <c r="AA65" s="42" t="str">
        <f t="shared" si="3"/>
        <v/>
      </c>
      <c r="AB65" s="42" t="s">
        <v>55</v>
      </c>
      <c r="AC65" s="42" t="str">
        <f>VLOOKUP(G65,'Sheet 1 (2)'!$H$4:$AF$536,25,FALSE)</f>
        <v/>
      </c>
      <c r="AD65" s="42" t="s">
        <v>87</v>
      </c>
      <c r="AE65" s="42" t="str">
        <f t="shared" si="4"/>
        <v/>
      </c>
      <c r="AF65" s="42" t="s">
        <v>55</v>
      </c>
      <c r="AG65" s="42" t="str">
        <f>VLOOKUP(G65,'Sheet 1 (2)'!$H$4:$AG$536,26,FALSE)</f>
        <v>NO</v>
      </c>
      <c r="AH65" s="42" t="s">
        <v>52</v>
      </c>
      <c r="AI65" s="42" t="s">
        <v>55</v>
      </c>
      <c r="AJ65" s="42" t="str">
        <f>VLOOKUP(G65,'Sheet 1 (2)'!$H$4:$AH$536,27,FALSE)</f>
        <v>Definir metodología y categoría de establecimiento</v>
      </c>
      <c r="AK65" s="42" t="str">
        <f t="shared" si="7"/>
        <v>Definir metodología y categoría de establecimiento</v>
      </c>
      <c r="AL65" s="44">
        <v>1</v>
      </c>
      <c r="AM65" s="44">
        <f t="shared" si="6"/>
        <v>0</v>
      </c>
    </row>
    <row r="66" spans="1:39" ht="15.75" customHeight="1" x14ac:dyDescent="0.2">
      <c r="A66" s="42" t="s">
        <v>1926</v>
      </c>
      <c r="B66" s="42" t="s">
        <v>939</v>
      </c>
      <c r="C66" s="42" t="s">
        <v>2145</v>
      </c>
      <c r="D66" s="42" t="s">
        <v>940</v>
      </c>
      <c r="E66" s="42" t="s">
        <v>2161</v>
      </c>
      <c r="F66" s="42" t="s">
        <v>1014</v>
      </c>
      <c r="G66" s="42" t="s">
        <v>2163</v>
      </c>
      <c r="H66" s="42" t="s">
        <v>2164</v>
      </c>
      <c r="I66" s="42" t="s">
        <v>82</v>
      </c>
      <c r="J66" s="42" t="s">
        <v>224</v>
      </c>
      <c r="K66" s="42" t="s">
        <v>2165</v>
      </c>
      <c r="L66" s="42" t="s">
        <v>55</v>
      </c>
      <c r="M66" s="42" t="str">
        <f>VLOOKUP(G66,'Sheet 1 (2)'!$H$4:$M$536,6,FALSE)</f>
        <v/>
      </c>
      <c r="N66" s="42" t="str">
        <f t="shared" si="0"/>
        <v/>
      </c>
      <c r="O66" s="42"/>
      <c r="P66" s="42" t="s">
        <v>2166</v>
      </c>
      <c r="Q66" s="42" t="s">
        <v>55</v>
      </c>
      <c r="R66" s="42" t="str">
        <f>VLOOKUP(G66,'Sheet 1 (2)'!$H$4:$O$536,8,FALSE)</f>
        <v/>
      </c>
      <c r="S66" s="42" t="str">
        <f t="shared" si="1"/>
        <v/>
      </c>
      <c r="T66" s="42" t="s">
        <v>2134</v>
      </c>
      <c r="U66" s="42" t="s">
        <v>55</v>
      </c>
      <c r="V66" s="42" t="str">
        <f>VLOOKUP(G66,'Sheet 1 (2)'!$H$4:$Q$536,10,FALSE)</f>
        <v/>
      </c>
      <c r="W66" s="42" t="str">
        <f t="shared" si="2"/>
        <v/>
      </c>
      <c r="X66" s="42" t="s">
        <v>2167</v>
      </c>
      <c r="Y66" s="42" t="s">
        <v>55</v>
      </c>
      <c r="Z66" s="42" t="str">
        <f>VLOOKUP(G66,'Sheet 1 (2)'!$H$4:$S$536,12,FALSE)</f>
        <v/>
      </c>
      <c r="AA66" s="42" t="str">
        <f t="shared" si="3"/>
        <v/>
      </c>
      <c r="AB66" s="42" t="s">
        <v>55</v>
      </c>
      <c r="AC66" s="42" t="str">
        <f>VLOOKUP(G66,'Sheet 1 (2)'!$H$4:$AF$536,25,FALSE)</f>
        <v/>
      </c>
      <c r="AD66" s="42" t="s">
        <v>2168</v>
      </c>
      <c r="AE66" s="42" t="str">
        <f t="shared" si="4"/>
        <v/>
      </c>
      <c r="AF66" s="42" t="s">
        <v>55</v>
      </c>
      <c r="AG66" s="42" t="str">
        <f>VLOOKUP(G66,'Sheet 1 (2)'!$H$4:$AG$536,26,FALSE)</f>
        <v>NO</v>
      </c>
      <c r="AH66" s="42" t="s">
        <v>52</v>
      </c>
      <c r="AI66" s="42" t="s">
        <v>55</v>
      </c>
      <c r="AJ66" s="42" t="str">
        <f>VLOOKUP(G66,'Sheet 1 (2)'!$H$4:$AH$536,27,FALSE)</f>
        <v>Definir metodología y categoría de establecimiento</v>
      </c>
      <c r="AK66" s="42" t="str">
        <f t="shared" si="7"/>
        <v>Definir metodología y categoría de establecimiento</v>
      </c>
      <c r="AL66" s="44">
        <v>1</v>
      </c>
      <c r="AM66" s="44">
        <f t="shared" si="6"/>
        <v>0</v>
      </c>
    </row>
    <row r="67" spans="1:39" ht="15.75" customHeight="1" x14ac:dyDescent="0.2">
      <c r="A67" s="42" t="s">
        <v>1926</v>
      </c>
      <c r="B67" s="42" t="s">
        <v>939</v>
      </c>
      <c r="C67" s="42" t="s">
        <v>2169</v>
      </c>
      <c r="D67" s="42" t="s">
        <v>970</v>
      </c>
      <c r="E67" s="42" t="s">
        <v>2170</v>
      </c>
      <c r="F67" s="42" t="s">
        <v>1054</v>
      </c>
      <c r="G67" s="42" t="s">
        <v>2172</v>
      </c>
      <c r="H67" s="42" t="s">
        <v>2174</v>
      </c>
      <c r="I67" s="42" t="s">
        <v>82</v>
      </c>
      <c r="J67" s="42" t="s">
        <v>224</v>
      </c>
      <c r="K67" s="42" t="s">
        <v>2175</v>
      </c>
      <c r="L67" s="42" t="s">
        <v>55</v>
      </c>
      <c r="M67" s="42" t="str">
        <f>VLOOKUP(G67,'Sheet 1 (2)'!$H$4:$M$536,6,FALSE)</f>
        <v/>
      </c>
      <c r="N67" s="42" t="str">
        <f t="shared" si="0"/>
        <v/>
      </c>
      <c r="O67" s="42"/>
      <c r="P67" s="42" t="s">
        <v>2176</v>
      </c>
      <c r="Q67" s="42" t="s">
        <v>55</v>
      </c>
      <c r="R67" s="42" t="str">
        <f>VLOOKUP(G67,'Sheet 1 (2)'!$H$4:$O$536,8,FALSE)</f>
        <v/>
      </c>
      <c r="S67" s="42" t="str">
        <f t="shared" si="1"/>
        <v/>
      </c>
      <c r="T67" s="42" t="s">
        <v>2142</v>
      </c>
      <c r="U67" s="42" t="s">
        <v>55</v>
      </c>
      <c r="V67" s="42" t="str">
        <f>VLOOKUP(G67,'Sheet 1 (2)'!$H$4:$Q$536,10,FALSE)</f>
        <v/>
      </c>
      <c r="W67" s="42" t="str">
        <f t="shared" si="2"/>
        <v/>
      </c>
      <c r="X67" s="42" t="s">
        <v>2178</v>
      </c>
      <c r="Y67" s="42" t="s">
        <v>55</v>
      </c>
      <c r="Z67" s="42" t="str">
        <f>VLOOKUP(G67,'Sheet 1 (2)'!$H$4:$S$536,12,FALSE)</f>
        <v/>
      </c>
      <c r="AA67" s="42" t="str">
        <f t="shared" si="3"/>
        <v/>
      </c>
      <c r="AB67" s="42" t="s">
        <v>55</v>
      </c>
      <c r="AC67" s="42" t="str">
        <f>VLOOKUP(G67,'Sheet 1 (2)'!$H$4:$AF$536,25,FALSE)</f>
        <v/>
      </c>
      <c r="AD67" s="42" t="s">
        <v>87</v>
      </c>
      <c r="AE67" s="42" t="str">
        <f t="shared" si="4"/>
        <v/>
      </c>
      <c r="AF67" s="42" t="s">
        <v>55</v>
      </c>
      <c r="AG67" s="42" t="str">
        <f>VLOOKUP(G67,'Sheet 1 (2)'!$H$4:$AG$536,26,FALSE)</f>
        <v>NO</v>
      </c>
      <c r="AH67" s="42" t="s">
        <v>52</v>
      </c>
      <c r="AI67" s="42" t="s">
        <v>55</v>
      </c>
      <c r="AJ67" s="42" t="str">
        <f>VLOOKUP(G67,'Sheet 1 (2)'!$H$4:$AH$536,27,FALSE)</f>
        <v>Definir nivel-categoría del establecimiento. Toda población SIS</v>
      </c>
      <c r="AK67" s="42" t="str">
        <f t="shared" si="7"/>
        <v>Definir nivel-categoría del establecimiento. Toda población SIS</v>
      </c>
      <c r="AL67" s="44">
        <v>1</v>
      </c>
      <c r="AM67" s="44">
        <f t="shared" si="6"/>
        <v>0</v>
      </c>
    </row>
    <row r="68" spans="1:39" ht="15.75" customHeight="1" x14ac:dyDescent="0.2">
      <c r="A68" s="42" t="s">
        <v>1926</v>
      </c>
      <c r="B68" s="42" t="s">
        <v>939</v>
      </c>
      <c r="C68" s="42" t="s">
        <v>2169</v>
      </c>
      <c r="D68" s="42" t="s">
        <v>970</v>
      </c>
      <c r="E68" s="42" t="s">
        <v>2179</v>
      </c>
      <c r="F68" s="42" t="s">
        <v>1058</v>
      </c>
      <c r="G68" s="42" t="s">
        <v>2180</v>
      </c>
      <c r="H68" s="42" t="s">
        <v>2181</v>
      </c>
      <c r="I68" s="42" t="s">
        <v>52</v>
      </c>
      <c r="J68" s="42" t="s">
        <v>224</v>
      </c>
      <c r="K68" s="42" t="s">
        <v>2182</v>
      </c>
      <c r="L68" s="42" t="s">
        <v>55</v>
      </c>
      <c r="M68" s="42" t="str">
        <f>VLOOKUP(G68,'Sheet 1 (2)'!$H$4:$M$536,6,FALSE)</f>
        <v/>
      </c>
      <c r="N68" s="42" t="str">
        <f t="shared" si="0"/>
        <v/>
      </c>
      <c r="O68" s="42"/>
      <c r="P68" s="42" t="s">
        <v>2184</v>
      </c>
      <c r="Q68" s="42" t="s">
        <v>55</v>
      </c>
      <c r="R68" s="42" t="str">
        <f>VLOOKUP(G68,'Sheet 1 (2)'!$H$4:$O$536,8,FALSE)</f>
        <v/>
      </c>
      <c r="S68" s="42" t="str">
        <f t="shared" si="1"/>
        <v/>
      </c>
      <c r="T68" s="42" t="s">
        <v>2185</v>
      </c>
      <c r="U68" s="42" t="s">
        <v>55</v>
      </c>
      <c r="V68" s="42" t="str">
        <f>VLOOKUP(G68,'Sheet 1 (2)'!$H$4:$Q$536,10,FALSE)</f>
        <v/>
      </c>
      <c r="W68" s="42" t="str">
        <f t="shared" si="2"/>
        <v/>
      </c>
      <c r="X68" s="42" t="s">
        <v>2187</v>
      </c>
      <c r="Y68" s="42" t="s">
        <v>55</v>
      </c>
      <c r="Z68" s="42" t="str">
        <f>VLOOKUP(G68,'Sheet 1 (2)'!$H$4:$S$536,12,FALSE)</f>
        <v/>
      </c>
      <c r="AA68" s="42" t="str">
        <f t="shared" si="3"/>
        <v/>
      </c>
      <c r="AB68" s="42" t="s">
        <v>55</v>
      </c>
      <c r="AC68" s="42" t="str">
        <f>VLOOKUP(G68,'Sheet 1 (2)'!$H$4:$AF$536,25,FALSE)</f>
        <v/>
      </c>
      <c r="AD68" s="42"/>
      <c r="AE68" s="42" t="str">
        <f t="shared" si="4"/>
        <v/>
      </c>
      <c r="AF68" s="42" t="s">
        <v>55</v>
      </c>
      <c r="AG68" s="42" t="str">
        <f>VLOOKUP(G68,'Sheet 1 (2)'!$H$4:$AG$536,26,FALSE)</f>
        <v>NO</v>
      </c>
      <c r="AH68" s="42" t="s">
        <v>52</v>
      </c>
      <c r="AI68" s="42" t="s">
        <v>55</v>
      </c>
      <c r="AJ68" s="42" t="str">
        <f>VLOOKUP(G68,'Sheet 1 (2)'!$H$4:$AH$536,27,FALSE)</f>
        <v>Enviarán el listado de establecimiento con mamógrafo</v>
      </c>
      <c r="AK68" s="42" t="str">
        <f t="shared" si="7"/>
        <v>Enviarán el listado de establecimiento con mamógrafo</v>
      </c>
      <c r="AL68" s="44">
        <v>1</v>
      </c>
      <c r="AM68" s="44">
        <f t="shared" si="6"/>
        <v>0</v>
      </c>
    </row>
    <row r="69" spans="1:39" ht="15.75" customHeight="1" x14ac:dyDescent="0.2">
      <c r="A69" s="42" t="s">
        <v>1926</v>
      </c>
      <c r="B69" s="42" t="s">
        <v>939</v>
      </c>
      <c r="C69" s="42" t="s">
        <v>2188</v>
      </c>
      <c r="D69" s="42" t="s">
        <v>972</v>
      </c>
      <c r="E69" s="42" t="s">
        <v>2189</v>
      </c>
      <c r="F69" s="42" t="s">
        <v>1062</v>
      </c>
      <c r="G69" s="42" t="s">
        <v>2190</v>
      </c>
      <c r="H69" s="42" t="s">
        <v>2191</v>
      </c>
      <c r="I69" s="42" t="s">
        <v>82</v>
      </c>
      <c r="J69" s="42" t="s">
        <v>224</v>
      </c>
      <c r="K69" s="42" t="s">
        <v>2192</v>
      </c>
      <c r="L69" s="42" t="s">
        <v>55</v>
      </c>
      <c r="M69" s="42" t="str">
        <f>VLOOKUP(G69,'Sheet 1 (2)'!$H$4:$M$536,6,FALSE)</f>
        <v/>
      </c>
      <c r="N69" s="42" t="str">
        <f t="shared" si="0"/>
        <v/>
      </c>
      <c r="O69" s="42"/>
      <c r="P69" s="42" t="s">
        <v>2194</v>
      </c>
      <c r="Q69" s="42" t="s">
        <v>55</v>
      </c>
      <c r="R69" s="42" t="str">
        <f>VLOOKUP(G69,'Sheet 1 (2)'!$H$4:$O$536,8,FALSE)</f>
        <v/>
      </c>
      <c r="S69" s="42" t="str">
        <f t="shared" si="1"/>
        <v/>
      </c>
      <c r="T69" s="42" t="s">
        <v>2142</v>
      </c>
      <c r="U69" s="42" t="s">
        <v>55</v>
      </c>
      <c r="V69" s="42" t="str">
        <f>VLOOKUP(G69,'Sheet 1 (2)'!$H$4:$Q$536,10,FALSE)</f>
        <v/>
      </c>
      <c r="W69" s="42" t="str">
        <f t="shared" si="2"/>
        <v/>
      </c>
      <c r="X69" s="42" t="s">
        <v>2195</v>
      </c>
      <c r="Y69" s="42" t="s">
        <v>55</v>
      </c>
      <c r="Z69" s="42" t="str">
        <f>VLOOKUP(G69,'Sheet 1 (2)'!$H$4:$S$536,12,FALSE)</f>
        <v/>
      </c>
      <c r="AA69" s="42" t="str">
        <f t="shared" si="3"/>
        <v/>
      </c>
      <c r="AB69" s="42" t="s">
        <v>55</v>
      </c>
      <c r="AC69" s="42" t="str">
        <f>VLOOKUP(G69,'Sheet 1 (2)'!$H$4:$AF$536,25,FALSE)</f>
        <v/>
      </c>
      <c r="AD69" s="42" t="s">
        <v>87</v>
      </c>
      <c r="AE69" s="42" t="str">
        <f t="shared" si="4"/>
        <v/>
      </c>
      <c r="AF69" s="42" t="s">
        <v>55</v>
      </c>
      <c r="AG69" s="42" t="str">
        <f>VLOOKUP(G69,'Sheet 1 (2)'!$H$4:$AG$536,26,FALSE)</f>
        <v>NO</v>
      </c>
      <c r="AH69" s="42" t="s">
        <v>52</v>
      </c>
      <c r="AI69" s="42" t="s">
        <v>55</v>
      </c>
      <c r="AJ69" s="42" t="str">
        <f>VLOOKUP(G69,'Sheet 1 (2)'!$H$4:$AH$536,27,FALSE)</f>
        <v>Definir nivel-categoría del establecimiento. Toda población SIS</v>
      </c>
      <c r="AK69" s="42" t="str">
        <f t="shared" si="7"/>
        <v>Definir nivel-categoría del establecimiento. Toda población SIS</v>
      </c>
      <c r="AL69" s="44">
        <v>1</v>
      </c>
      <c r="AM69" s="44">
        <f t="shared" si="6"/>
        <v>0</v>
      </c>
    </row>
    <row r="70" spans="1:39" ht="15.75" customHeight="1" x14ac:dyDescent="0.2">
      <c r="A70" s="42" t="s">
        <v>1926</v>
      </c>
      <c r="B70" s="42" t="s">
        <v>939</v>
      </c>
      <c r="C70" s="42" t="s">
        <v>2188</v>
      </c>
      <c r="D70" s="42" t="s">
        <v>972</v>
      </c>
      <c r="E70" s="42" t="s">
        <v>2196</v>
      </c>
      <c r="F70" s="42" t="s">
        <v>1064</v>
      </c>
      <c r="G70" s="42" t="s">
        <v>2197</v>
      </c>
      <c r="H70" s="42" t="s">
        <v>2198</v>
      </c>
      <c r="I70" s="42" t="s">
        <v>82</v>
      </c>
      <c r="J70" s="42" t="s">
        <v>224</v>
      </c>
      <c r="K70" s="42" t="s">
        <v>2200</v>
      </c>
      <c r="L70" s="42" t="s">
        <v>55</v>
      </c>
      <c r="M70" s="42" t="str">
        <f>VLOOKUP(G70,'Sheet 1 (2)'!$H$4:$M$536,6,FALSE)</f>
        <v/>
      </c>
      <c r="N70" s="42" t="str">
        <f t="shared" si="0"/>
        <v/>
      </c>
      <c r="O70" s="42"/>
      <c r="P70" s="42" t="s">
        <v>2201</v>
      </c>
      <c r="Q70" s="42" t="s">
        <v>55</v>
      </c>
      <c r="R70" s="42" t="str">
        <f>VLOOKUP(G70,'Sheet 1 (2)'!$H$4:$O$536,8,FALSE)</f>
        <v/>
      </c>
      <c r="S70" s="42" t="str">
        <f t="shared" si="1"/>
        <v/>
      </c>
      <c r="T70" s="42" t="s">
        <v>2142</v>
      </c>
      <c r="U70" s="42" t="s">
        <v>55</v>
      </c>
      <c r="V70" s="42" t="str">
        <f>VLOOKUP(G70,'Sheet 1 (2)'!$H$4:$Q$536,10,FALSE)</f>
        <v/>
      </c>
      <c r="W70" s="42" t="str">
        <f t="shared" si="2"/>
        <v/>
      </c>
      <c r="X70" s="42" t="s">
        <v>2203</v>
      </c>
      <c r="Y70" s="42" t="s">
        <v>55</v>
      </c>
      <c r="Z70" s="42" t="str">
        <f>VLOOKUP(G70,'Sheet 1 (2)'!$H$4:$S$536,12,FALSE)</f>
        <v/>
      </c>
      <c r="AA70" s="42" t="str">
        <f t="shared" si="3"/>
        <v/>
      </c>
      <c r="AB70" s="42" t="s">
        <v>55</v>
      </c>
      <c r="AC70" s="42" t="str">
        <f>VLOOKUP(G70,'Sheet 1 (2)'!$H$4:$AF$536,25,FALSE)</f>
        <v/>
      </c>
      <c r="AD70" s="42" t="s">
        <v>87</v>
      </c>
      <c r="AE70" s="42" t="str">
        <f t="shared" si="4"/>
        <v/>
      </c>
      <c r="AF70" s="42" t="s">
        <v>55</v>
      </c>
      <c r="AG70" s="42" t="str">
        <f>VLOOKUP(G70,'Sheet 1 (2)'!$H$4:$AG$536,26,FALSE)</f>
        <v>NO</v>
      </c>
      <c r="AH70" s="42" t="s">
        <v>52</v>
      </c>
      <c r="AI70" s="42" t="s">
        <v>55</v>
      </c>
      <c r="AJ70" s="42" t="str">
        <f>VLOOKUP(G70,'Sheet 1 (2)'!$H$4:$AH$536,27,FALSE)</f>
        <v>Definir nivel-categoría del establecimiento. Toda población SIS</v>
      </c>
      <c r="AK70" s="42" t="str">
        <f t="shared" si="7"/>
        <v>Definir nivel-categoría del establecimiento. Toda población SIS</v>
      </c>
      <c r="AL70" s="44">
        <v>1</v>
      </c>
      <c r="AM70" s="44">
        <f t="shared" si="6"/>
        <v>0</v>
      </c>
    </row>
    <row r="71" spans="1:39" ht="15.75" customHeight="1" x14ac:dyDescent="0.2">
      <c r="A71" s="42" t="s">
        <v>1926</v>
      </c>
      <c r="B71" s="42" t="s">
        <v>939</v>
      </c>
      <c r="C71" s="42" t="s">
        <v>2188</v>
      </c>
      <c r="D71" s="42" t="s">
        <v>972</v>
      </c>
      <c r="E71" s="42" t="s">
        <v>2204</v>
      </c>
      <c r="F71" s="42" t="s">
        <v>1065</v>
      </c>
      <c r="G71" s="42" t="s">
        <v>2205</v>
      </c>
      <c r="H71" s="42" t="s">
        <v>2206</v>
      </c>
      <c r="I71" s="42" t="s">
        <v>82</v>
      </c>
      <c r="J71" s="42" t="s">
        <v>224</v>
      </c>
      <c r="K71" s="42" t="s">
        <v>2207</v>
      </c>
      <c r="L71" s="42" t="s">
        <v>55</v>
      </c>
      <c r="M71" s="42" t="str">
        <f>VLOOKUP(G71,'Sheet 1 (2)'!$H$4:$M$536,6,FALSE)</f>
        <v/>
      </c>
      <c r="N71" s="42" t="str">
        <f t="shared" si="0"/>
        <v/>
      </c>
      <c r="O71" s="42"/>
      <c r="P71" s="42" t="s">
        <v>2209</v>
      </c>
      <c r="Q71" s="42" t="s">
        <v>55</v>
      </c>
      <c r="R71" s="42" t="str">
        <f>VLOOKUP(G71,'Sheet 1 (2)'!$H$4:$O$536,8,FALSE)</f>
        <v/>
      </c>
      <c r="S71" s="42" t="str">
        <f t="shared" si="1"/>
        <v/>
      </c>
      <c r="T71" s="42" t="s">
        <v>2142</v>
      </c>
      <c r="U71" s="42" t="s">
        <v>55</v>
      </c>
      <c r="V71" s="42" t="str">
        <f>VLOOKUP(G71,'Sheet 1 (2)'!$H$4:$Q$536,10,FALSE)</f>
        <v/>
      </c>
      <c r="W71" s="42" t="str">
        <f t="shared" si="2"/>
        <v/>
      </c>
      <c r="X71" s="42" t="s">
        <v>2210</v>
      </c>
      <c r="Y71" s="42" t="s">
        <v>55</v>
      </c>
      <c r="Z71" s="42" t="str">
        <f>VLOOKUP(G71,'Sheet 1 (2)'!$H$4:$S$536,12,FALSE)</f>
        <v/>
      </c>
      <c r="AA71" s="42" t="str">
        <f t="shared" si="3"/>
        <v/>
      </c>
      <c r="AB71" s="42" t="s">
        <v>55</v>
      </c>
      <c r="AC71" s="42" t="str">
        <f>VLOOKUP(G71,'Sheet 1 (2)'!$H$4:$AF$536,25,FALSE)</f>
        <v/>
      </c>
      <c r="AD71" s="42" t="s">
        <v>87</v>
      </c>
      <c r="AE71" s="42" t="str">
        <f t="shared" si="4"/>
        <v/>
      </c>
      <c r="AF71" s="42" t="s">
        <v>55</v>
      </c>
      <c r="AG71" s="42" t="str">
        <f>VLOOKUP(G71,'Sheet 1 (2)'!$H$4:$AG$536,26,FALSE)</f>
        <v>NO</v>
      </c>
      <c r="AH71" s="42" t="s">
        <v>52</v>
      </c>
      <c r="AI71" s="42" t="s">
        <v>55</v>
      </c>
      <c r="AJ71" s="42" t="str">
        <f>VLOOKUP(G71,'Sheet 1 (2)'!$H$4:$AH$536,27,FALSE)</f>
        <v>Definir nivel-categoría del establecimiento. Toda población SIS</v>
      </c>
      <c r="AK71" s="42" t="str">
        <f t="shared" si="7"/>
        <v>Definir nivel-categoría del establecimiento. Toda población SIS</v>
      </c>
      <c r="AL71" s="44">
        <v>1</v>
      </c>
      <c r="AM71" s="44">
        <f t="shared" si="6"/>
        <v>0</v>
      </c>
    </row>
    <row r="72" spans="1:39" ht="15.75" customHeight="1" x14ac:dyDescent="0.2">
      <c r="A72" s="42" t="s">
        <v>1926</v>
      </c>
      <c r="B72" s="42" t="s">
        <v>939</v>
      </c>
      <c r="C72" s="42" t="s">
        <v>1927</v>
      </c>
      <c r="D72" s="42" t="s">
        <v>973</v>
      </c>
      <c r="E72" s="42" t="s">
        <v>2211</v>
      </c>
      <c r="F72" s="42" t="s">
        <v>1067</v>
      </c>
      <c r="G72" s="42" t="s">
        <v>2212</v>
      </c>
      <c r="H72" s="42" t="s">
        <v>2213</v>
      </c>
      <c r="I72" s="42" t="s">
        <v>82</v>
      </c>
      <c r="J72" s="42" t="s">
        <v>493</v>
      </c>
      <c r="K72" s="42" t="s">
        <v>2214</v>
      </c>
      <c r="L72" s="42" t="s">
        <v>55</v>
      </c>
      <c r="M72" s="42" t="str">
        <f>VLOOKUP(G72,'Sheet 1 (2)'!$H$4:$M$536,6,FALSE)</f>
        <v/>
      </c>
      <c r="N72" s="42" t="str">
        <f t="shared" si="0"/>
        <v/>
      </c>
      <c r="O72" s="42"/>
      <c r="P72" s="42" t="s">
        <v>2142</v>
      </c>
      <c r="Q72" s="42" t="s">
        <v>55</v>
      </c>
      <c r="R72" s="42" t="str">
        <f>VLOOKUP(G72,'Sheet 1 (2)'!$H$4:$O$536,8,FALSE)</f>
        <v/>
      </c>
      <c r="S72" s="42" t="str">
        <f t="shared" si="1"/>
        <v/>
      </c>
      <c r="T72" s="42" t="s">
        <v>1932</v>
      </c>
      <c r="U72" s="42" t="s">
        <v>55</v>
      </c>
      <c r="V72" s="42" t="str">
        <f>VLOOKUP(G72,'Sheet 1 (2)'!$H$4:$Q$536,10,FALSE)</f>
        <v/>
      </c>
      <c r="W72" s="42" t="str">
        <f t="shared" si="2"/>
        <v/>
      </c>
      <c r="X72" s="42" t="s">
        <v>2216</v>
      </c>
      <c r="Y72" s="42" t="s">
        <v>55</v>
      </c>
      <c r="Z72" s="42" t="str">
        <f>VLOOKUP(G72,'Sheet 1 (2)'!$H$4:$S$536,12,FALSE)</f>
        <v/>
      </c>
      <c r="AA72" s="42" t="str">
        <f t="shared" si="3"/>
        <v/>
      </c>
      <c r="AB72" s="42" t="s">
        <v>55</v>
      </c>
      <c r="AC72" s="42" t="str">
        <f>VLOOKUP(G72,'Sheet 1 (2)'!$H$4:$AF$536,25,FALSE)</f>
        <v/>
      </c>
      <c r="AD72" s="42" t="s">
        <v>411</v>
      </c>
      <c r="AE72" s="42" t="str">
        <f t="shared" si="4"/>
        <v/>
      </c>
      <c r="AF72" s="42" t="s">
        <v>55</v>
      </c>
      <c r="AG72" s="42" t="str">
        <f>VLOOKUP(G72,'Sheet 1 (2)'!$H$4:$AG$536,26,FALSE)</f>
        <v>SI</v>
      </c>
      <c r="AH72" s="42" t="s">
        <v>82</v>
      </c>
      <c r="AI72" s="42" t="s">
        <v>55</v>
      </c>
      <c r="AJ72" s="42" t="str">
        <f>VLOOKUP(G72,'Sheet 1 (2)'!$H$4:$AH$536,27,FALSE)</f>
        <v/>
      </c>
      <c r="AK72" s="42" t="str">
        <f t="shared" si="7"/>
        <v/>
      </c>
      <c r="AL72" s="44">
        <v>1</v>
      </c>
      <c r="AM72" s="44">
        <f t="shared" si="6"/>
        <v>1</v>
      </c>
    </row>
    <row r="73" spans="1:39" ht="15.75" customHeight="1" x14ac:dyDescent="0.2">
      <c r="A73" s="42" t="s">
        <v>1926</v>
      </c>
      <c r="B73" s="42" t="s">
        <v>939</v>
      </c>
      <c r="C73" s="42" t="s">
        <v>2217</v>
      </c>
      <c r="D73" s="42" t="s">
        <v>943</v>
      </c>
      <c r="E73" s="42" t="s">
        <v>2218</v>
      </c>
      <c r="F73" s="42" t="s">
        <v>1018</v>
      </c>
      <c r="G73" s="42" t="s">
        <v>2219</v>
      </c>
      <c r="H73" s="42" t="s">
        <v>2220</v>
      </c>
      <c r="I73" s="42" t="s">
        <v>82</v>
      </c>
      <c r="J73" s="42" t="s">
        <v>1561</v>
      </c>
      <c r="K73" s="42" t="s">
        <v>2221</v>
      </c>
      <c r="L73" s="42" t="s">
        <v>55</v>
      </c>
      <c r="M73" s="42" t="str">
        <f>VLOOKUP(G73,'Sheet 1 (2)'!$H$4:$M$536,6,FALSE)</f>
        <v>Hospital e institutos
10 % adicional al número de mujeres con diagnóstico presuntivo de cáncer de cuello uterino atendidos de acuerdo a la capacidad resolutiva durante el año anterior; por referencia y/o demanda, debidamente registrados. En cuanto a los casos anormales (sexo opuesto) considerar el 80% del año anterior</v>
      </c>
      <c r="N73" s="42" t="str">
        <f t="shared" si="0"/>
        <v>Hospital e institutos
10 % adicional al número de mujeres con diagnóstico presuntivo de cáncer de cuello uterino atendidos de acuerdo a la capacidad resolutiva durante el año anterior; por referencia y/o demanda, debidamente registrados. En cuanto a los casos anormales (sexo opuesto) considerar el 80% del año anterior</v>
      </c>
      <c r="O73" s="42"/>
      <c r="P73" s="42" t="s">
        <v>2223</v>
      </c>
      <c r="Q73" s="42" t="s">
        <v>55</v>
      </c>
      <c r="R73" s="42" t="str">
        <f>VLOOKUP(G73,'Sheet 1 (2)'!$H$4:$O$536,8,FALSE)</f>
        <v/>
      </c>
      <c r="S73" s="42" t="str">
        <f t="shared" si="1"/>
        <v/>
      </c>
      <c r="T73" s="42" t="s">
        <v>2224</v>
      </c>
      <c r="U73" s="42" t="s">
        <v>55</v>
      </c>
      <c r="V73" s="42" t="str">
        <f>VLOOKUP(G73,'Sheet 1 (2)'!$H$4:$Q$536,10,FALSE)</f>
        <v/>
      </c>
      <c r="W73" s="42" t="str">
        <f t="shared" si="2"/>
        <v/>
      </c>
      <c r="X73" s="42" t="s">
        <v>2225</v>
      </c>
      <c r="Y73" s="42" t="s">
        <v>55</v>
      </c>
      <c r="Z73" s="42" t="str">
        <f>VLOOKUP(G73,'Sheet 1 (2)'!$H$4:$S$536,12,FALSE)</f>
        <v/>
      </c>
      <c r="AA73" s="42" t="str">
        <f t="shared" si="3"/>
        <v/>
      </c>
      <c r="AB73" s="42" t="s">
        <v>55</v>
      </c>
      <c r="AC73" s="42" t="str">
        <f>VLOOKUP(G73,'Sheet 1 (2)'!$H$4:$AF$536,25,FALSE)</f>
        <v/>
      </c>
      <c r="AD73" s="42" t="s">
        <v>187</v>
      </c>
      <c r="AE73" s="42" t="str">
        <f t="shared" si="4"/>
        <v/>
      </c>
      <c r="AF73" s="42" t="s">
        <v>55</v>
      </c>
      <c r="AG73" s="42" t="str">
        <f>VLOOKUP(G73,'Sheet 1 (2)'!$H$4:$AG$536,26,FALSE)</f>
        <v>SI</v>
      </c>
      <c r="AH73" s="42" t="s">
        <v>82</v>
      </c>
      <c r="AI73" s="42" t="s">
        <v>55</v>
      </c>
      <c r="AJ73" s="42" t="str">
        <f>VLOOKUP(G73,'Sheet 1 (2)'!$H$4:$AH$536,27,FALSE)</f>
        <v/>
      </c>
      <c r="AK73" s="42" t="str">
        <f t="shared" si="7"/>
        <v/>
      </c>
      <c r="AL73" s="44">
        <v>1</v>
      </c>
      <c r="AM73" s="44">
        <f t="shared" si="6"/>
        <v>1</v>
      </c>
    </row>
    <row r="74" spans="1:39" ht="15.75" customHeight="1" x14ac:dyDescent="0.2">
      <c r="A74" s="42" t="s">
        <v>1926</v>
      </c>
      <c r="B74" s="42" t="s">
        <v>939</v>
      </c>
      <c r="C74" s="42" t="s">
        <v>2217</v>
      </c>
      <c r="D74" s="42" t="s">
        <v>943</v>
      </c>
      <c r="E74" s="42" t="s">
        <v>2226</v>
      </c>
      <c r="F74" s="42" t="s">
        <v>1019</v>
      </c>
      <c r="G74" s="42" t="s">
        <v>2227</v>
      </c>
      <c r="H74" s="42" t="s">
        <v>2228</v>
      </c>
      <c r="I74" s="42" t="s">
        <v>82</v>
      </c>
      <c r="J74" s="42" t="s">
        <v>1632</v>
      </c>
      <c r="K74" s="42" t="s">
        <v>2229</v>
      </c>
      <c r="L74" s="42" t="s">
        <v>55</v>
      </c>
      <c r="M74" s="42" t="str">
        <f>VLOOKUP(G74,'Sheet 1 (2)'!$H$4:$M$536,6,FALSE)</f>
        <v/>
      </c>
      <c r="N74" s="42" t="str">
        <f t="shared" si="0"/>
        <v/>
      </c>
      <c r="O74" s="42"/>
      <c r="P74" s="42" t="s">
        <v>2230</v>
      </c>
      <c r="Q74" s="42" t="s">
        <v>55</v>
      </c>
      <c r="R74" s="42" t="str">
        <f>VLOOKUP(G74,'Sheet 1 (2)'!$H$4:$O$536,8,FALSE)</f>
        <v/>
      </c>
      <c r="S74" s="42" t="str">
        <f t="shared" si="1"/>
        <v/>
      </c>
      <c r="T74" s="42" t="s">
        <v>2232</v>
      </c>
      <c r="U74" s="42" t="s">
        <v>55</v>
      </c>
      <c r="V74" s="42" t="str">
        <f>VLOOKUP(G74,'Sheet 1 (2)'!$H$4:$Q$536,10,FALSE)</f>
        <v/>
      </c>
      <c r="W74" s="42" t="str">
        <f t="shared" si="2"/>
        <v/>
      </c>
      <c r="X74" s="42" t="s">
        <v>2233</v>
      </c>
      <c r="Y74" s="42" t="s">
        <v>55</v>
      </c>
      <c r="Z74" s="42" t="str">
        <f>VLOOKUP(G74,'Sheet 1 (2)'!$H$4:$S$536,12,FALSE)</f>
        <v/>
      </c>
      <c r="AA74" s="42" t="str">
        <f t="shared" si="3"/>
        <v/>
      </c>
      <c r="AB74" s="42" t="s">
        <v>55</v>
      </c>
      <c r="AC74" s="42" t="str">
        <f>VLOOKUP(G74,'Sheet 1 (2)'!$H$4:$AF$536,25,FALSE)</f>
        <v/>
      </c>
      <c r="AD74" s="42" t="s">
        <v>663</v>
      </c>
      <c r="AE74" s="42" t="str">
        <f t="shared" si="4"/>
        <v/>
      </c>
      <c r="AF74" s="42" t="s">
        <v>55</v>
      </c>
      <c r="AG74" s="42" t="str">
        <f>VLOOKUP(G74,'Sheet 1 (2)'!$H$4:$AG$536,26,FALSE)</f>
        <v>SI</v>
      </c>
      <c r="AH74" s="42" t="s">
        <v>82</v>
      </c>
      <c r="AI74" s="42" t="s">
        <v>55</v>
      </c>
      <c r="AJ74" s="42" t="str">
        <f>VLOOKUP(G74,'Sheet 1 (2)'!$H$4:$AH$536,27,FALSE)</f>
        <v/>
      </c>
      <c r="AK74" s="42" t="str">
        <f t="shared" si="7"/>
        <v/>
      </c>
      <c r="AL74" s="44">
        <v>1</v>
      </c>
      <c r="AM74" s="44">
        <f t="shared" si="6"/>
        <v>1</v>
      </c>
    </row>
    <row r="75" spans="1:39" ht="15.75" customHeight="1" x14ac:dyDescent="0.2">
      <c r="A75" s="42" t="s">
        <v>1926</v>
      </c>
      <c r="B75" s="42" t="s">
        <v>939</v>
      </c>
      <c r="C75" s="42" t="s">
        <v>2234</v>
      </c>
      <c r="D75" s="42" t="s">
        <v>945</v>
      </c>
      <c r="E75" s="42" t="s">
        <v>2235</v>
      </c>
      <c r="F75" s="42" t="s">
        <v>1023</v>
      </c>
      <c r="G75" s="42" t="s">
        <v>2236</v>
      </c>
      <c r="H75" s="42" t="s">
        <v>2237</v>
      </c>
      <c r="I75" s="42" t="s">
        <v>82</v>
      </c>
      <c r="J75" s="42" t="s">
        <v>1561</v>
      </c>
      <c r="K75" s="42" t="s">
        <v>2238</v>
      </c>
      <c r="L75" s="42" t="s">
        <v>55</v>
      </c>
      <c r="M75" s="42" t="str">
        <f>VLOOKUP(G75,'Sheet 1 (2)'!$H$4:$M$536,6,FALSE)</f>
        <v>Hospital e institutos
10 % adicional al número de mujeres con diagnóstico presuntivo de cáncer de mama atendidos de acuerdo a la capacidad resolutiva durante el año anterior; por referencia y/o demanda, debidamente registrados.</v>
      </c>
      <c r="N75" s="42" t="str">
        <f t="shared" si="0"/>
        <v>Hospital e institutos
10 % adicional al número de mujeres con diagnóstico presuntivo de cáncer de mama atendidos de acuerdo a la capacidad resolutiva durante el año anterior; por referencia y/o demanda, debidamente registrados.</v>
      </c>
      <c r="O75" s="42"/>
      <c r="P75" s="42" t="s">
        <v>2239</v>
      </c>
      <c r="Q75" s="42" t="s">
        <v>55</v>
      </c>
      <c r="R75" s="42" t="str">
        <f>VLOOKUP(G75,'Sheet 1 (2)'!$H$4:$O$536,8,FALSE)</f>
        <v/>
      </c>
      <c r="S75" s="42" t="str">
        <f t="shared" si="1"/>
        <v/>
      </c>
      <c r="T75" s="42" t="s">
        <v>2240</v>
      </c>
      <c r="U75" s="42" t="s">
        <v>55</v>
      </c>
      <c r="V75" s="42" t="str">
        <f>VLOOKUP(G75,'Sheet 1 (2)'!$H$4:$Q$536,10,FALSE)</f>
        <v/>
      </c>
      <c r="W75" s="42" t="str">
        <f t="shared" si="2"/>
        <v/>
      </c>
      <c r="X75" s="42" t="s">
        <v>2242</v>
      </c>
      <c r="Y75" s="42" t="s">
        <v>55</v>
      </c>
      <c r="Z75" s="42" t="str">
        <f>VLOOKUP(G75,'Sheet 1 (2)'!$H$4:$S$536,12,FALSE)</f>
        <v/>
      </c>
      <c r="AA75" s="42" t="str">
        <f t="shared" si="3"/>
        <v/>
      </c>
      <c r="AB75" s="42" t="s">
        <v>55</v>
      </c>
      <c r="AC75" s="42" t="str">
        <f>VLOOKUP(G75,'Sheet 1 (2)'!$H$4:$AF$536,25,FALSE)</f>
        <v/>
      </c>
      <c r="AD75" s="42" t="s">
        <v>187</v>
      </c>
      <c r="AE75" s="42" t="str">
        <f t="shared" si="4"/>
        <v/>
      </c>
      <c r="AF75" s="42" t="s">
        <v>55</v>
      </c>
      <c r="AG75" s="42" t="str">
        <f>VLOOKUP(G75,'Sheet 1 (2)'!$H$4:$AG$536,26,FALSE)</f>
        <v>SI</v>
      </c>
      <c r="AH75" s="42" t="s">
        <v>82</v>
      </c>
      <c r="AI75" s="42" t="s">
        <v>55</v>
      </c>
      <c r="AJ75" s="42" t="str">
        <f>VLOOKUP(G75,'Sheet 1 (2)'!$H$4:$AH$536,27,FALSE)</f>
        <v/>
      </c>
      <c r="AK75" s="42" t="str">
        <f t="shared" si="7"/>
        <v/>
      </c>
      <c r="AL75" s="44">
        <v>1</v>
      </c>
      <c r="AM75" s="44">
        <f t="shared" si="6"/>
        <v>1</v>
      </c>
    </row>
    <row r="76" spans="1:39" ht="15.75" customHeight="1" x14ac:dyDescent="0.2">
      <c r="A76" s="42" t="s">
        <v>1926</v>
      </c>
      <c r="B76" s="42" t="s">
        <v>939</v>
      </c>
      <c r="C76" s="42" t="s">
        <v>2234</v>
      </c>
      <c r="D76" s="42" t="s">
        <v>945</v>
      </c>
      <c r="E76" s="42" t="s">
        <v>2243</v>
      </c>
      <c r="F76" s="42" t="s">
        <v>1026</v>
      </c>
      <c r="G76" s="42" t="s">
        <v>2244</v>
      </c>
      <c r="H76" s="42" t="s">
        <v>2245</v>
      </c>
      <c r="I76" s="42" t="s">
        <v>82</v>
      </c>
      <c r="J76" s="42" t="s">
        <v>1632</v>
      </c>
      <c r="K76" s="42" t="s">
        <v>2246</v>
      </c>
      <c r="L76" s="42" t="s">
        <v>55</v>
      </c>
      <c r="M76" s="42" t="str">
        <f>VLOOKUP(G76,'Sheet 1 (2)'!$H$4:$M$536,6,FALSE)</f>
        <v/>
      </c>
      <c r="N76" s="42" t="str">
        <f t="shared" si="0"/>
        <v/>
      </c>
      <c r="O76" s="42"/>
      <c r="P76" s="42" t="s">
        <v>2247</v>
      </c>
      <c r="Q76" s="42" t="s">
        <v>55</v>
      </c>
      <c r="R76" s="42" t="str">
        <f>VLOOKUP(G76,'Sheet 1 (2)'!$H$4:$O$536,8,FALSE)</f>
        <v/>
      </c>
      <c r="S76" s="42" t="str">
        <f t="shared" si="1"/>
        <v/>
      </c>
      <c r="T76" s="42" t="s">
        <v>2248</v>
      </c>
      <c r="U76" s="42" t="s">
        <v>55</v>
      </c>
      <c r="V76" s="42" t="str">
        <f>VLOOKUP(G76,'Sheet 1 (2)'!$H$4:$Q$536,10,FALSE)</f>
        <v/>
      </c>
      <c r="W76" s="42" t="str">
        <f t="shared" si="2"/>
        <v/>
      </c>
      <c r="X76" s="42" t="s">
        <v>2233</v>
      </c>
      <c r="Y76" s="42" t="s">
        <v>55</v>
      </c>
      <c r="Z76" s="42" t="str">
        <f>VLOOKUP(G76,'Sheet 1 (2)'!$H$4:$S$536,12,FALSE)</f>
        <v/>
      </c>
      <c r="AA76" s="42" t="str">
        <f t="shared" si="3"/>
        <v/>
      </c>
      <c r="AB76" s="42" t="s">
        <v>55</v>
      </c>
      <c r="AC76" s="42" t="str">
        <f>VLOOKUP(G76,'Sheet 1 (2)'!$H$4:$AF$536,25,FALSE)</f>
        <v/>
      </c>
      <c r="AD76" s="42" t="s">
        <v>663</v>
      </c>
      <c r="AE76" s="42" t="str">
        <f t="shared" si="4"/>
        <v/>
      </c>
      <c r="AF76" s="42" t="s">
        <v>55</v>
      </c>
      <c r="AG76" s="42" t="str">
        <f>VLOOKUP(G76,'Sheet 1 (2)'!$H$4:$AG$536,26,FALSE)</f>
        <v>SI</v>
      </c>
      <c r="AH76" s="42" t="s">
        <v>82</v>
      </c>
      <c r="AI76" s="42" t="s">
        <v>55</v>
      </c>
      <c r="AJ76" s="42" t="str">
        <f>VLOOKUP(G76,'Sheet 1 (2)'!$H$4:$AH$536,27,FALSE)</f>
        <v/>
      </c>
      <c r="AK76" s="42" t="str">
        <f t="shared" si="7"/>
        <v/>
      </c>
      <c r="AL76" s="44">
        <v>1</v>
      </c>
      <c r="AM76" s="44">
        <f t="shared" si="6"/>
        <v>1</v>
      </c>
    </row>
    <row r="77" spans="1:39" ht="15.75" customHeight="1" x14ac:dyDescent="0.2">
      <c r="A77" s="42" t="s">
        <v>1926</v>
      </c>
      <c r="B77" s="42" t="s">
        <v>939</v>
      </c>
      <c r="C77" s="42" t="s">
        <v>2251</v>
      </c>
      <c r="D77" s="42" t="s">
        <v>947</v>
      </c>
      <c r="E77" s="42" t="s">
        <v>2252</v>
      </c>
      <c r="F77" s="42" t="s">
        <v>1027</v>
      </c>
      <c r="G77" s="42" t="s">
        <v>2253</v>
      </c>
      <c r="H77" s="42" t="s">
        <v>2254</v>
      </c>
      <c r="I77" s="42" t="s">
        <v>82</v>
      </c>
      <c r="J77" s="42" t="s">
        <v>1561</v>
      </c>
      <c r="K77" s="42" t="s">
        <v>2255</v>
      </c>
      <c r="L77" s="42" t="s">
        <v>55</v>
      </c>
      <c r="M77" s="42" t="str">
        <f>VLOOKUP(G77,'Sheet 1 (2)'!$H$4:$M$536,6,FALSE)</f>
        <v/>
      </c>
      <c r="N77" s="42" t="str">
        <f t="shared" si="0"/>
        <v/>
      </c>
      <c r="O77" s="42"/>
      <c r="P77" s="42" t="s">
        <v>2256</v>
      </c>
      <c r="Q77" s="42" t="s">
        <v>55</v>
      </c>
      <c r="R77" s="42" t="str">
        <f>VLOOKUP(G77,'Sheet 1 (2)'!$H$4:$O$536,8,FALSE)</f>
        <v/>
      </c>
      <c r="S77" s="42" t="str">
        <f t="shared" si="1"/>
        <v/>
      </c>
      <c r="T77" s="42" t="s">
        <v>2257</v>
      </c>
      <c r="U77" s="42" t="s">
        <v>55</v>
      </c>
      <c r="V77" s="42" t="str">
        <f>VLOOKUP(G77,'Sheet 1 (2)'!$H$4:$Q$536,10,FALSE)</f>
        <v/>
      </c>
      <c r="W77" s="42" t="str">
        <f t="shared" si="2"/>
        <v/>
      </c>
      <c r="X77" s="42" t="s">
        <v>2259</v>
      </c>
      <c r="Y77" s="42" t="s">
        <v>55</v>
      </c>
      <c r="Z77" s="42" t="str">
        <f>VLOOKUP(G77,'Sheet 1 (2)'!$H$4:$S$536,12,FALSE)</f>
        <v/>
      </c>
      <c r="AA77" s="42" t="str">
        <f t="shared" si="3"/>
        <v/>
      </c>
      <c r="AB77" s="42" t="s">
        <v>55</v>
      </c>
      <c r="AC77" s="42" t="str">
        <f>VLOOKUP(G77,'Sheet 1 (2)'!$H$4:$AF$536,25,FALSE)</f>
        <v/>
      </c>
      <c r="AD77" s="42" t="s">
        <v>187</v>
      </c>
      <c r="AE77" s="42" t="str">
        <f t="shared" si="4"/>
        <v/>
      </c>
      <c r="AF77" s="42" t="s">
        <v>55</v>
      </c>
      <c r="AG77" s="42" t="str">
        <f>VLOOKUP(G77,'Sheet 1 (2)'!$H$4:$AG$536,26,FALSE)</f>
        <v>SI</v>
      </c>
      <c r="AH77" s="42" t="s">
        <v>82</v>
      </c>
      <c r="AI77" s="42" t="s">
        <v>55</v>
      </c>
      <c r="AJ77" s="42" t="str">
        <f>VLOOKUP(G77,'Sheet 1 (2)'!$H$4:$AH$536,27,FALSE)</f>
        <v/>
      </c>
      <c r="AK77" s="42" t="str">
        <f t="shared" si="7"/>
        <v/>
      </c>
      <c r="AL77" s="44">
        <v>1</v>
      </c>
      <c r="AM77" s="44">
        <f t="shared" si="6"/>
        <v>1</v>
      </c>
    </row>
    <row r="78" spans="1:39" ht="15.75" customHeight="1" x14ac:dyDescent="0.2">
      <c r="A78" s="42" t="s">
        <v>1926</v>
      </c>
      <c r="B78" s="42" t="s">
        <v>939</v>
      </c>
      <c r="C78" s="42" t="s">
        <v>2251</v>
      </c>
      <c r="D78" s="42" t="s">
        <v>947</v>
      </c>
      <c r="E78" s="42" t="s">
        <v>2260</v>
      </c>
      <c r="F78" s="42" t="s">
        <v>1029</v>
      </c>
      <c r="G78" s="42" t="s">
        <v>2261</v>
      </c>
      <c r="H78" s="42" t="s">
        <v>2262</v>
      </c>
      <c r="I78" s="42" t="s">
        <v>82</v>
      </c>
      <c r="J78" s="42" t="s">
        <v>1632</v>
      </c>
      <c r="K78" s="42" t="s">
        <v>2263</v>
      </c>
      <c r="L78" s="42" t="s">
        <v>55</v>
      </c>
      <c r="M78" s="42" t="str">
        <f>VLOOKUP(G78,'Sheet 1 (2)'!$H$4:$M$536,6,FALSE)</f>
        <v/>
      </c>
      <c r="N78" s="42" t="str">
        <f t="shared" si="0"/>
        <v/>
      </c>
      <c r="O78" s="42"/>
      <c r="P78" s="42" t="s">
        <v>2256</v>
      </c>
      <c r="Q78" s="42" t="s">
        <v>55</v>
      </c>
      <c r="R78" s="42" t="str">
        <f>VLOOKUP(G78,'Sheet 1 (2)'!$H$4:$O$536,8,FALSE)</f>
        <v/>
      </c>
      <c r="S78" s="42" t="str">
        <f t="shared" si="1"/>
        <v/>
      </c>
      <c r="T78" s="42" t="s">
        <v>2264</v>
      </c>
      <c r="U78" s="42" t="s">
        <v>55</v>
      </c>
      <c r="V78" s="42" t="str">
        <f>VLOOKUP(G78,'Sheet 1 (2)'!$H$4:$Q$536,10,FALSE)</f>
        <v/>
      </c>
      <c r="W78" s="42" t="str">
        <f t="shared" si="2"/>
        <v/>
      </c>
      <c r="X78" s="42" t="s">
        <v>2233</v>
      </c>
      <c r="Y78" s="42" t="s">
        <v>55</v>
      </c>
      <c r="Z78" s="42" t="str">
        <f>VLOOKUP(G78,'Sheet 1 (2)'!$H$4:$S$536,12,FALSE)</f>
        <v/>
      </c>
      <c r="AA78" s="42" t="str">
        <f t="shared" si="3"/>
        <v/>
      </c>
      <c r="AB78" s="42" t="s">
        <v>55</v>
      </c>
      <c r="AC78" s="42" t="str">
        <f>VLOOKUP(G78,'Sheet 1 (2)'!$H$4:$AF$536,25,FALSE)</f>
        <v/>
      </c>
      <c r="AD78" s="42" t="s">
        <v>663</v>
      </c>
      <c r="AE78" s="42" t="str">
        <f t="shared" si="4"/>
        <v/>
      </c>
      <c r="AF78" s="42" t="s">
        <v>55</v>
      </c>
      <c r="AG78" s="42" t="str">
        <f>VLOOKUP(G78,'Sheet 1 (2)'!$H$4:$AG$536,26,FALSE)</f>
        <v>SI</v>
      </c>
      <c r="AH78" s="42" t="s">
        <v>82</v>
      </c>
      <c r="AI78" s="42" t="s">
        <v>55</v>
      </c>
      <c r="AJ78" s="42" t="str">
        <f>VLOOKUP(G78,'Sheet 1 (2)'!$H$4:$AH$536,27,FALSE)</f>
        <v/>
      </c>
      <c r="AK78" s="42" t="str">
        <f t="shared" si="7"/>
        <v/>
      </c>
      <c r="AL78" s="44">
        <v>1</v>
      </c>
      <c r="AM78" s="44">
        <f t="shared" si="6"/>
        <v>1</v>
      </c>
    </row>
    <row r="79" spans="1:39" ht="15.75" customHeight="1" x14ac:dyDescent="0.2">
      <c r="A79" s="42" t="s">
        <v>1926</v>
      </c>
      <c r="B79" s="42" t="s">
        <v>939</v>
      </c>
      <c r="C79" s="42" t="s">
        <v>2266</v>
      </c>
      <c r="D79" s="42" t="s">
        <v>949</v>
      </c>
      <c r="E79" s="42" t="s">
        <v>2267</v>
      </c>
      <c r="F79" s="42" t="s">
        <v>1031</v>
      </c>
      <c r="G79" s="42" t="s">
        <v>2268</v>
      </c>
      <c r="H79" s="42" t="s">
        <v>2269</v>
      </c>
      <c r="I79" s="42" t="s">
        <v>82</v>
      </c>
      <c r="J79" s="42" t="s">
        <v>1561</v>
      </c>
      <c r="K79" s="42" t="s">
        <v>2270</v>
      </c>
      <c r="L79" s="42" t="s">
        <v>55</v>
      </c>
      <c r="M79" s="42" t="str">
        <f>VLOOKUP(G79,'Sheet 1 (2)'!$H$4:$M$536,6,FALSE)</f>
        <v/>
      </c>
      <c r="N79" s="42" t="str">
        <f t="shared" si="0"/>
        <v/>
      </c>
      <c r="O79" s="42"/>
      <c r="P79" s="42" t="s">
        <v>2271</v>
      </c>
      <c r="Q79" s="42" t="s">
        <v>55</v>
      </c>
      <c r="R79" s="42" t="str">
        <f>VLOOKUP(G79,'Sheet 1 (2)'!$H$4:$O$536,8,FALSE)</f>
        <v/>
      </c>
      <c r="S79" s="42" t="str">
        <f t="shared" si="1"/>
        <v/>
      </c>
      <c r="T79" s="42" t="s">
        <v>2272</v>
      </c>
      <c r="U79" s="42" t="s">
        <v>55</v>
      </c>
      <c r="V79" s="42" t="str">
        <f>VLOOKUP(G79,'Sheet 1 (2)'!$H$4:$Q$536,10,FALSE)</f>
        <v/>
      </c>
      <c r="W79" s="42" t="str">
        <f t="shared" si="2"/>
        <v/>
      </c>
      <c r="X79" s="42" t="s">
        <v>2273</v>
      </c>
      <c r="Y79" s="42" t="s">
        <v>55</v>
      </c>
      <c r="Z79" s="42" t="str">
        <f>VLOOKUP(G79,'Sheet 1 (2)'!$H$4:$S$536,12,FALSE)</f>
        <v/>
      </c>
      <c r="AA79" s="42" t="str">
        <f t="shared" si="3"/>
        <v/>
      </c>
      <c r="AB79" s="42" t="s">
        <v>55</v>
      </c>
      <c r="AC79" s="42" t="str">
        <f>VLOOKUP(G79,'Sheet 1 (2)'!$H$4:$AF$536,25,FALSE)</f>
        <v/>
      </c>
      <c r="AD79" s="42" t="s">
        <v>187</v>
      </c>
      <c r="AE79" s="42" t="str">
        <f t="shared" si="4"/>
        <v/>
      </c>
      <c r="AF79" s="42" t="s">
        <v>55</v>
      </c>
      <c r="AG79" s="42" t="str">
        <f>VLOOKUP(G79,'Sheet 1 (2)'!$H$4:$AG$536,26,FALSE)</f>
        <v>SI</v>
      </c>
      <c r="AH79" s="42" t="s">
        <v>82</v>
      </c>
      <c r="AI79" s="42" t="s">
        <v>55</v>
      </c>
      <c r="AJ79" s="42" t="str">
        <f>VLOOKUP(G79,'Sheet 1 (2)'!$H$4:$AH$536,27,FALSE)</f>
        <v/>
      </c>
      <c r="AK79" s="42" t="str">
        <f t="shared" si="7"/>
        <v/>
      </c>
      <c r="AL79" s="44">
        <v>1</v>
      </c>
      <c r="AM79" s="44">
        <f t="shared" si="6"/>
        <v>1</v>
      </c>
    </row>
    <row r="80" spans="1:39" ht="15.75" customHeight="1" x14ac:dyDescent="0.2">
      <c r="A80" s="42" t="s">
        <v>1926</v>
      </c>
      <c r="B80" s="42" t="s">
        <v>939</v>
      </c>
      <c r="C80" s="42" t="s">
        <v>2266</v>
      </c>
      <c r="D80" s="42" t="s">
        <v>949</v>
      </c>
      <c r="E80" s="42" t="s">
        <v>2275</v>
      </c>
      <c r="F80" s="42" t="s">
        <v>1032</v>
      </c>
      <c r="G80" s="42" t="s">
        <v>2276</v>
      </c>
      <c r="H80" s="42" t="s">
        <v>2277</v>
      </c>
      <c r="I80" s="42" t="s">
        <v>82</v>
      </c>
      <c r="J80" s="42" t="s">
        <v>1632</v>
      </c>
      <c r="K80" s="42" t="s">
        <v>2278</v>
      </c>
      <c r="L80" s="42" t="s">
        <v>55</v>
      </c>
      <c r="M80" s="42" t="str">
        <f>VLOOKUP(G80,'Sheet 1 (2)'!$H$4:$M$536,6,FALSE)</f>
        <v>Hospital e institutos
El 10 % adicional al número de varones con diagnóstico definitivo de cáncer de próstata para el estadiaje y/o inicio de tratamiento de cáncer de próstatatendidos de acuerdo a la capacidad resolutiva durante el año anterior; por referencia y/o demanda, debidamente registrados. En cuanto a los casos anormales (sexo opuesto) considerar el 80% del año anterior.</v>
      </c>
      <c r="N80" s="42" t="str">
        <f t="shared" si="0"/>
        <v>Hospital e institutos
El 10 % adicional al número de varones con diagnóstico definitivo de cáncer de próstata para el estadiaje y/o inicio de tratamiento de cáncer de próstatatendidos de acuerdo a la capacidad resolutiva durante el año anterior; por referencia y/o demanda, debidamente registrados. En cuanto a los casos anormales (sexo opuesto) considerar el 80% del año anterior.</v>
      </c>
      <c r="O80" s="42"/>
      <c r="P80" s="42" t="s">
        <v>2279</v>
      </c>
      <c r="Q80" s="42" t="s">
        <v>55</v>
      </c>
      <c r="R80" s="42" t="str">
        <f>VLOOKUP(G80,'Sheet 1 (2)'!$H$4:$O$536,8,FALSE)</f>
        <v/>
      </c>
      <c r="S80" s="42" t="str">
        <f t="shared" si="1"/>
        <v/>
      </c>
      <c r="T80" s="42" t="s">
        <v>2280</v>
      </c>
      <c r="U80" s="42" t="s">
        <v>55</v>
      </c>
      <c r="V80" s="42" t="str">
        <f>VLOOKUP(G80,'Sheet 1 (2)'!$H$4:$Q$536,10,FALSE)</f>
        <v/>
      </c>
      <c r="W80" s="42" t="str">
        <f t="shared" si="2"/>
        <v/>
      </c>
      <c r="X80" s="42" t="s">
        <v>2233</v>
      </c>
      <c r="Y80" s="42" t="s">
        <v>55</v>
      </c>
      <c r="Z80" s="42" t="str">
        <f>VLOOKUP(G80,'Sheet 1 (2)'!$H$4:$S$536,12,FALSE)</f>
        <v/>
      </c>
      <c r="AA80" s="42" t="str">
        <f t="shared" si="3"/>
        <v/>
      </c>
      <c r="AB80" s="42" t="s">
        <v>55</v>
      </c>
      <c r="AC80" s="42" t="str">
        <f>VLOOKUP(G80,'Sheet 1 (2)'!$H$4:$AF$536,25,FALSE)</f>
        <v/>
      </c>
      <c r="AD80" s="42" t="s">
        <v>187</v>
      </c>
      <c r="AE80" s="42" t="str">
        <f t="shared" si="4"/>
        <v/>
      </c>
      <c r="AF80" s="42" t="s">
        <v>55</v>
      </c>
      <c r="AG80" s="42" t="str">
        <f>VLOOKUP(G80,'Sheet 1 (2)'!$H$4:$AG$536,26,FALSE)</f>
        <v>SI</v>
      </c>
      <c r="AH80" s="42" t="s">
        <v>82</v>
      </c>
      <c r="AI80" s="42" t="s">
        <v>55</v>
      </c>
      <c r="AJ80" s="42" t="str">
        <f>VLOOKUP(G80,'Sheet 1 (2)'!$H$4:$AH$536,27,FALSE)</f>
        <v/>
      </c>
      <c r="AK80" s="42" t="str">
        <f t="shared" si="7"/>
        <v/>
      </c>
      <c r="AL80" s="44">
        <v>1</v>
      </c>
      <c r="AM80" s="44">
        <f t="shared" si="6"/>
        <v>1</v>
      </c>
    </row>
    <row r="81" spans="1:39" ht="15.75" customHeight="1" x14ac:dyDescent="0.2">
      <c r="A81" s="42" t="s">
        <v>1926</v>
      </c>
      <c r="B81" s="42" t="s">
        <v>939</v>
      </c>
      <c r="C81" s="42" t="s">
        <v>2282</v>
      </c>
      <c r="D81" s="42" t="s">
        <v>951</v>
      </c>
      <c r="E81" s="42" t="s">
        <v>2283</v>
      </c>
      <c r="F81" s="42" t="s">
        <v>1033</v>
      </c>
      <c r="G81" s="42" t="s">
        <v>2284</v>
      </c>
      <c r="H81" s="42" t="s">
        <v>2285</v>
      </c>
      <c r="I81" s="42" t="s">
        <v>82</v>
      </c>
      <c r="J81" s="42" t="s">
        <v>1561</v>
      </c>
      <c r="K81" s="42" t="s">
        <v>2286</v>
      </c>
      <c r="L81" s="42" t="s">
        <v>55</v>
      </c>
      <c r="M81" s="42" t="str">
        <f>VLOOKUP(G81,'Sheet 1 (2)'!$H$4:$M$536,6,FALSE)</f>
        <v/>
      </c>
      <c r="N81" s="42" t="str">
        <f t="shared" si="0"/>
        <v/>
      </c>
      <c r="O81" s="42"/>
      <c r="P81" s="42" t="s">
        <v>2256</v>
      </c>
      <c r="Q81" s="42" t="s">
        <v>55</v>
      </c>
      <c r="R81" s="42" t="str">
        <f>VLOOKUP(G81,'Sheet 1 (2)'!$H$4:$O$536,8,FALSE)</f>
        <v/>
      </c>
      <c r="S81" s="42" t="str">
        <f t="shared" si="1"/>
        <v/>
      </c>
      <c r="T81" s="42" t="s">
        <v>2287</v>
      </c>
      <c r="U81" s="42" t="s">
        <v>55</v>
      </c>
      <c r="V81" s="42" t="str">
        <f>VLOOKUP(G81,'Sheet 1 (2)'!$H$4:$Q$536,10,FALSE)</f>
        <v/>
      </c>
      <c r="W81" s="42" t="str">
        <f t="shared" si="2"/>
        <v/>
      </c>
      <c r="X81" s="42" t="s">
        <v>2288</v>
      </c>
      <c r="Y81" s="42" t="s">
        <v>55</v>
      </c>
      <c r="Z81" s="42" t="str">
        <f>VLOOKUP(G81,'Sheet 1 (2)'!$H$4:$S$536,12,FALSE)</f>
        <v/>
      </c>
      <c r="AA81" s="42" t="str">
        <f t="shared" si="3"/>
        <v/>
      </c>
      <c r="AB81" s="42" t="s">
        <v>55</v>
      </c>
      <c r="AC81" s="42" t="str">
        <f>VLOOKUP(G81,'Sheet 1 (2)'!$H$4:$AF$536,25,FALSE)</f>
        <v/>
      </c>
      <c r="AD81" s="42" t="s">
        <v>187</v>
      </c>
      <c r="AE81" s="42" t="str">
        <f t="shared" si="4"/>
        <v/>
      </c>
      <c r="AF81" s="42" t="s">
        <v>55</v>
      </c>
      <c r="AG81" s="42" t="str">
        <f>VLOOKUP(G81,'Sheet 1 (2)'!$H$4:$AG$536,26,FALSE)</f>
        <v>SI</v>
      </c>
      <c r="AH81" s="42" t="s">
        <v>82</v>
      </c>
      <c r="AI81" s="42" t="s">
        <v>55</v>
      </c>
      <c r="AJ81" s="42" t="str">
        <f>VLOOKUP(G81,'Sheet 1 (2)'!$H$4:$AH$536,27,FALSE)</f>
        <v/>
      </c>
      <c r="AK81" s="42" t="str">
        <f t="shared" si="7"/>
        <v/>
      </c>
      <c r="AL81" s="44">
        <v>1</v>
      </c>
      <c r="AM81" s="44">
        <f t="shared" si="6"/>
        <v>1</v>
      </c>
    </row>
    <row r="82" spans="1:39" ht="15.75" customHeight="1" x14ac:dyDescent="0.2">
      <c r="A82" s="42" t="s">
        <v>1926</v>
      </c>
      <c r="B82" s="42" t="s">
        <v>939</v>
      </c>
      <c r="C82" s="42" t="s">
        <v>2282</v>
      </c>
      <c r="D82" s="42" t="s">
        <v>951</v>
      </c>
      <c r="E82" s="42" t="s">
        <v>2290</v>
      </c>
      <c r="F82" s="42" t="s">
        <v>1034</v>
      </c>
      <c r="G82" s="42" t="s">
        <v>2291</v>
      </c>
      <c r="H82" s="42" t="s">
        <v>2292</v>
      </c>
      <c r="I82" s="42" t="s">
        <v>82</v>
      </c>
      <c r="J82" s="42" t="s">
        <v>1632</v>
      </c>
      <c r="K82" s="42" t="s">
        <v>2293</v>
      </c>
      <c r="L82" s="42" t="s">
        <v>55</v>
      </c>
      <c r="M82" s="42" t="str">
        <f>VLOOKUP(G82,'Sheet 1 (2)'!$H$4:$M$536,6,FALSE)</f>
        <v/>
      </c>
      <c r="N82" s="42" t="str">
        <f t="shared" si="0"/>
        <v/>
      </c>
      <c r="O82" s="42"/>
      <c r="P82" s="42" t="s">
        <v>2279</v>
      </c>
      <c r="Q82" s="42" t="s">
        <v>55</v>
      </c>
      <c r="R82" s="42" t="str">
        <f>VLOOKUP(G82,'Sheet 1 (2)'!$H$4:$O$536,8,FALSE)</f>
        <v/>
      </c>
      <c r="S82" s="42" t="str">
        <f t="shared" si="1"/>
        <v/>
      </c>
      <c r="T82" s="42" t="s">
        <v>2294</v>
      </c>
      <c r="U82" s="42" t="s">
        <v>55</v>
      </c>
      <c r="V82" s="42" t="str">
        <f>VLOOKUP(G82,'Sheet 1 (2)'!$H$4:$Q$536,10,FALSE)</f>
        <v/>
      </c>
      <c r="W82" s="42" t="str">
        <f t="shared" si="2"/>
        <v/>
      </c>
      <c r="X82" s="42" t="s">
        <v>2233</v>
      </c>
      <c r="Y82" s="42" t="s">
        <v>55</v>
      </c>
      <c r="Z82" s="42" t="str">
        <f>VLOOKUP(G82,'Sheet 1 (2)'!$H$4:$S$536,12,FALSE)</f>
        <v/>
      </c>
      <c r="AA82" s="42" t="str">
        <f t="shared" si="3"/>
        <v/>
      </c>
      <c r="AB82" s="42" t="s">
        <v>55</v>
      </c>
      <c r="AC82" s="42" t="str">
        <f>VLOOKUP(G82,'Sheet 1 (2)'!$H$4:$AF$536,25,FALSE)</f>
        <v/>
      </c>
      <c r="AD82" s="42" t="s">
        <v>663</v>
      </c>
      <c r="AE82" s="42" t="str">
        <f t="shared" si="4"/>
        <v/>
      </c>
      <c r="AF82" s="42" t="s">
        <v>55</v>
      </c>
      <c r="AG82" s="42" t="str">
        <f>VLOOKUP(G82,'Sheet 1 (2)'!$H$4:$AG$536,26,FALSE)</f>
        <v>SI</v>
      </c>
      <c r="AH82" s="42" t="s">
        <v>82</v>
      </c>
      <c r="AI82" s="42" t="s">
        <v>55</v>
      </c>
      <c r="AJ82" s="42" t="str">
        <f>VLOOKUP(G82,'Sheet 1 (2)'!$H$4:$AH$536,27,FALSE)</f>
        <v/>
      </c>
      <c r="AK82" s="42" t="str">
        <f t="shared" si="7"/>
        <v/>
      </c>
      <c r="AL82" s="44">
        <v>1</v>
      </c>
      <c r="AM82" s="44">
        <f t="shared" si="6"/>
        <v>1</v>
      </c>
    </row>
    <row r="83" spans="1:39" ht="15.75" customHeight="1" x14ac:dyDescent="0.2">
      <c r="A83" s="42" t="s">
        <v>1926</v>
      </c>
      <c r="B83" s="42" t="s">
        <v>939</v>
      </c>
      <c r="C83" s="42" t="s">
        <v>2295</v>
      </c>
      <c r="D83" s="42" t="s">
        <v>953</v>
      </c>
      <c r="E83" s="42" t="s">
        <v>2296</v>
      </c>
      <c r="F83" s="42" t="s">
        <v>1035</v>
      </c>
      <c r="G83" s="42" t="s">
        <v>2297</v>
      </c>
      <c r="H83" s="42" t="s">
        <v>2298</v>
      </c>
      <c r="I83" s="42" t="s">
        <v>82</v>
      </c>
      <c r="J83" s="42" t="s">
        <v>1561</v>
      </c>
      <c r="K83" s="42" t="s">
        <v>2299</v>
      </c>
      <c r="L83" s="42" t="s">
        <v>55</v>
      </c>
      <c r="M83" s="42" t="str">
        <f>VLOOKUP(G83,'Sheet 1 (2)'!$H$4:$M$536,6,FALSE)</f>
        <v/>
      </c>
      <c r="N83" s="42" t="str">
        <f t="shared" si="0"/>
        <v/>
      </c>
      <c r="O83" s="42"/>
      <c r="P83" s="42" t="s">
        <v>2301</v>
      </c>
      <c r="Q83" s="42" t="s">
        <v>55</v>
      </c>
      <c r="R83" s="42" t="str">
        <f>VLOOKUP(G83,'Sheet 1 (2)'!$H$4:$O$536,8,FALSE)</f>
        <v/>
      </c>
      <c r="S83" s="42" t="str">
        <f t="shared" si="1"/>
        <v/>
      </c>
      <c r="T83" s="42" t="s">
        <v>2302</v>
      </c>
      <c r="U83" s="42" t="s">
        <v>55</v>
      </c>
      <c r="V83" s="42" t="str">
        <f>VLOOKUP(G83,'Sheet 1 (2)'!$H$4:$Q$536,10,FALSE)</f>
        <v/>
      </c>
      <c r="W83" s="42" t="str">
        <f t="shared" si="2"/>
        <v/>
      </c>
      <c r="X83" s="42" t="s">
        <v>2303</v>
      </c>
      <c r="Y83" s="42" t="s">
        <v>55</v>
      </c>
      <c r="Z83" s="42" t="str">
        <f>VLOOKUP(G83,'Sheet 1 (2)'!$H$4:$S$536,12,FALSE)</f>
        <v/>
      </c>
      <c r="AA83" s="42" t="str">
        <f t="shared" si="3"/>
        <v/>
      </c>
      <c r="AB83" s="42" t="s">
        <v>55</v>
      </c>
      <c r="AC83" s="42" t="str">
        <f>VLOOKUP(G83,'Sheet 1 (2)'!$H$4:$AF$536,25,FALSE)</f>
        <v/>
      </c>
      <c r="AD83" s="42" t="s">
        <v>187</v>
      </c>
      <c r="AE83" s="42" t="str">
        <f t="shared" si="4"/>
        <v/>
      </c>
      <c r="AF83" s="42" t="s">
        <v>55</v>
      </c>
      <c r="AG83" s="42" t="str">
        <f>VLOOKUP(G83,'Sheet 1 (2)'!$H$4:$AG$536,26,FALSE)</f>
        <v>SI</v>
      </c>
      <c r="AH83" s="42" t="s">
        <v>82</v>
      </c>
      <c r="AI83" s="42" t="s">
        <v>55</v>
      </c>
      <c r="AJ83" s="42" t="str">
        <f>VLOOKUP(G83,'Sheet 1 (2)'!$H$4:$AH$536,27,FALSE)</f>
        <v/>
      </c>
      <c r="AK83" s="42" t="str">
        <f t="shared" si="7"/>
        <v/>
      </c>
      <c r="AL83" s="44">
        <v>1</v>
      </c>
      <c r="AM83" s="44">
        <f t="shared" si="6"/>
        <v>1</v>
      </c>
    </row>
    <row r="84" spans="1:39" ht="15.75" customHeight="1" x14ac:dyDescent="0.2">
      <c r="A84" s="42" t="s">
        <v>1926</v>
      </c>
      <c r="B84" s="42" t="s">
        <v>939</v>
      </c>
      <c r="C84" s="42" t="s">
        <v>2295</v>
      </c>
      <c r="D84" s="42" t="s">
        <v>953</v>
      </c>
      <c r="E84" s="42" t="s">
        <v>2304</v>
      </c>
      <c r="F84" s="42" t="s">
        <v>1038</v>
      </c>
      <c r="G84" s="42" t="s">
        <v>2305</v>
      </c>
      <c r="H84" s="42" t="s">
        <v>2306</v>
      </c>
      <c r="I84" s="42" t="s">
        <v>82</v>
      </c>
      <c r="J84" s="42" t="s">
        <v>1632</v>
      </c>
      <c r="K84" s="42" t="s">
        <v>2307</v>
      </c>
      <c r="L84" s="42" t="s">
        <v>55</v>
      </c>
      <c r="M84" s="42" t="str">
        <f>VLOOKUP(G84,'Sheet 1 (2)'!$H$4:$M$536,6,FALSE)</f>
        <v/>
      </c>
      <c r="N84" s="42" t="str">
        <f t="shared" si="0"/>
        <v/>
      </c>
      <c r="O84" s="42"/>
      <c r="P84" s="42" t="s">
        <v>2279</v>
      </c>
      <c r="Q84" s="42" t="s">
        <v>55</v>
      </c>
      <c r="R84" s="42" t="str">
        <f>VLOOKUP(G84,'Sheet 1 (2)'!$H$4:$O$536,8,FALSE)</f>
        <v/>
      </c>
      <c r="S84" s="42" t="str">
        <f t="shared" si="1"/>
        <v/>
      </c>
      <c r="T84" s="42" t="s">
        <v>2309</v>
      </c>
      <c r="U84" s="42" t="s">
        <v>55</v>
      </c>
      <c r="V84" s="42" t="str">
        <f>VLOOKUP(G84,'Sheet 1 (2)'!$H$4:$Q$536,10,FALSE)</f>
        <v/>
      </c>
      <c r="W84" s="42" t="str">
        <f t="shared" si="2"/>
        <v/>
      </c>
      <c r="X84" s="42" t="s">
        <v>2233</v>
      </c>
      <c r="Y84" s="42" t="s">
        <v>55</v>
      </c>
      <c r="Z84" s="42" t="str">
        <f>VLOOKUP(G84,'Sheet 1 (2)'!$H$4:$S$536,12,FALSE)</f>
        <v/>
      </c>
      <c r="AA84" s="42" t="str">
        <f t="shared" si="3"/>
        <v/>
      </c>
      <c r="AB84" s="42" t="s">
        <v>55</v>
      </c>
      <c r="AC84" s="42" t="str">
        <f>VLOOKUP(G84,'Sheet 1 (2)'!$H$4:$AF$536,25,FALSE)</f>
        <v/>
      </c>
      <c r="AD84" s="42" t="s">
        <v>663</v>
      </c>
      <c r="AE84" s="42" t="str">
        <f t="shared" si="4"/>
        <v/>
      </c>
      <c r="AF84" s="42" t="s">
        <v>55</v>
      </c>
      <c r="AG84" s="42" t="str">
        <f>VLOOKUP(G84,'Sheet 1 (2)'!$H$4:$AG$536,26,FALSE)</f>
        <v>SI</v>
      </c>
      <c r="AH84" s="42" t="s">
        <v>82</v>
      </c>
      <c r="AI84" s="42" t="s">
        <v>55</v>
      </c>
      <c r="AJ84" s="42" t="str">
        <f>VLOOKUP(G84,'Sheet 1 (2)'!$H$4:$AH$536,27,FALSE)</f>
        <v/>
      </c>
      <c r="AK84" s="42" t="str">
        <f t="shared" si="7"/>
        <v/>
      </c>
      <c r="AL84" s="44">
        <v>1</v>
      </c>
      <c r="AM84" s="44">
        <f t="shared" si="6"/>
        <v>1</v>
      </c>
    </row>
    <row r="85" spans="1:39" ht="15.75" customHeight="1" x14ac:dyDescent="0.2">
      <c r="A85" s="42" t="s">
        <v>1926</v>
      </c>
      <c r="B85" s="42" t="s">
        <v>939</v>
      </c>
      <c r="C85" s="42" t="s">
        <v>2310</v>
      </c>
      <c r="D85" s="42" t="s">
        <v>957</v>
      </c>
      <c r="E85" s="42" t="s">
        <v>2311</v>
      </c>
      <c r="F85" s="42" t="s">
        <v>1040</v>
      </c>
      <c r="G85" s="42" t="s">
        <v>2312</v>
      </c>
      <c r="H85" s="42" t="s">
        <v>2313</v>
      </c>
      <c r="I85" s="42" t="s">
        <v>82</v>
      </c>
      <c r="J85" s="42" t="s">
        <v>1561</v>
      </c>
      <c r="K85" s="42" t="s">
        <v>2314</v>
      </c>
      <c r="L85" s="42" t="s">
        <v>55</v>
      </c>
      <c r="M85" s="42" t="str">
        <f>VLOOKUP(G85,'Sheet 1 (2)'!$H$4:$M$536,6,FALSE)</f>
        <v/>
      </c>
      <c r="N85" s="42" t="str">
        <f t="shared" si="0"/>
        <v/>
      </c>
      <c r="O85" s="42"/>
      <c r="P85" s="42" t="s">
        <v>2256</v>
      </c>
      <c r="Q85" s="42" t="s">
        <v>55</v>
      </c>
      <c r="R85" s="42" t="str">
        <f>VLOOKUP(G85,'Sheet 1 (2)'!$H$4:$O$536,8,FALSE)</f>
        <v/>
      </c>
      <c r="S85" s="42" t="str">
        <f t="shared" si="1"/>
        <v/>
      </c>
      <c r="T85" s="42" t="s">
        <v>2316</v>
      </c>
      <c r="U85" s="42" t="s">
        <v>55</v>
      </c>
      <c r="V85" s="42" t="str">
        <f>VLOOKUP(G85,'Sheet 1 (2)'!$H$4:$Q$536,10,FALSE)</f>
        <v/>
      </c>
      <c r="W85" s="42" t="str">
        <f t="shared" si="2"/>
        <v/>
      </c>
      <c r="X85" s="42" t="s">
        <v>2317</v>
      </c>
      <c r="Y85" s="42" t="s">
        <v>55</v>
      </c>
      <c r="Z85" s="42" t="str">
        <f>VLOOKUP(G85,'Sheet 1 (2)'!$H$4:$S$536,12,FALSE)</f>
        <v/>
      </c>
      <c r="AA85" s="42" t="str">
        <f t="shared" si="3"/>
        <v/>
      </c>
      <c r="AB85" s="42" t="s">
        <v>55</v>
      </c>
      <c r="AC85" s="42" t="str">
        <f>VLOOKUP(G85,'Sheet 1 (2)'!$H$4:$AF$536,25,FALSE)</f>
        <v/>
      </c>
      <c r="AD85" s="42" t="s">
        <v>187</v>
      </c>
      <c r="AE85" s="42" t="str">
        <f t="shared" si="4"/>
        <v/>
      </c>
      <c r="AF85" s="42" t="s">
        <v>55</v>
      </c>
      <c r="AG85" s="42" t="str">
        <f>VLOOKUP(G85,'Sheet 1 (2)'!$H$4:$AG$536,26,FALSE)</f>
        <v>SI</v>
      </c>
      <c r="AH85" s="42" t="s">
        <v>82</v>
      </c>
      <c r="AI85" s="42" t="s">
        <v>55</v>
      </c>
      <c r="AJ85" s="42" t="str">
        <f>VLOOKUP(G85,'Sheet 1 (2)'!$H$4:$AH$536,27,FALSE)</f>
        <v/>
      </c>
      <c r="AK85" s="42" t="str">
        <f t="shared" si="7"/>
        <v/>
      </c>
      <c r="AL85" s="44">
        <v>1</v>
      </c>
      <c r="AM85" s="44">
        <f t="shared" si="6"/>
        <v>1</v>
      </c>
    </row>
    <row r="86" spans="1:39" ht="15.75" customHeight="1" x14ac:dyDescent="0.2">
      <c r="A86" s="42" t="s">
        <v>1926</v>
      </c>
      <c r="B86" s="42" t="s">
        <v>939</v>
      </c>
      <c r="C86" s="42" t="s">
        <v>2310</v>
      </c>
      <c r="D86" s="42" t="s">
        <v>957</v>
      </c>
      <c r="E86" s="42" t="s">
        <v>2318</v>
      </c>
      <c r="F86" s="42" t="s">
        <v>1041</v>
      </c>
      <c r="G86" s="42" t="s">
        <v>2319</v>
      </c>
      <c r="H86" s="42" t="s">
        <v>2320</v>
      </c>
      <c r="I86" s="42" t="s">
        <v>82</v>
      </c>
      <c r="J86" s="42" t="s">
        <v>1632</v>
      </c>
      <c r="K86" s="42" t="s">
        <v>2321</v>
      </c>
      <c r="L86" s="42" t="s">
        <v>55</v>
      </c>
      <c r="M86" s="42" t="str">
        <f>VLOOKUP(G86,'Sheet 1 (2)'!$H$4:$M$536,6,FALSE)</f>
        <v/>
      </c>
      <c r="N86" s="42" t="str">
        <f t="shared" si="0"/>
        <v/>
      </c>
      <c r="O86" s="42"/>
      <c r="P86" s="42" t="s">
        <v>2279</v>
      </c>
      <c r="Q86" s="42" t="s">
        <v>55</v>
      </c>
      <c r="R86" s="42" t="str">
        <f>VLOOKUP(G86,'Sheet 1 (2)'!$H$4:$O$536,8,FALSE)</f>
        <v/>
      </c>
      <c r="S86" s="42" t="str">
        <f t="shared" si="1"/>
        <v/>
      </c>
      <c r="T86" s="42" t="s">
        <v>2294</v>
      </c>
      <c r="U86" s="42" t="s">
        <v>55</v>
      </c>
      <c r="V86" s="42" t="str">
        <f>VLOOKUP(G86,'Sheet 1 (2)'!$H$4:$Q$536,10,FALSE)</f>
        <v/>
      </c>
      <c r="W86" s="42" t="str">
        <f t="shared" si="2"/>
        <v/>
      </c>
      <c r="X86" s="42" t="s">
        <v>2233</v>
      </c>
      <c r="Y86" s="42" t="s">
        <v>55</v>
      </c>
      <c r="Z86" s="42" t="str">
        <f>VLOOKUP(G86,'Sheet 1 (2)'!$H$4:$S$536,12,FALSE)</f>
        <v/>
      </c>
      <c r="AA86" s="42" t="str">
        <f t="shared" si="3"/>
        <v/>
      </c>
      <c r="AB86" s="42" t="s">
        <v>55</v>
      </c>
      <c r="AC86" s="42" t="str">
        <f>VLOOKUP(G86,'Sheet 1 (2)'!$H$4:$AF$536,25,FALSE)</f>
        <v/>
      </c>
      <c r="AD86" s="42" t="s">
        <v>709</v>
      </c>
      <c r="AE86" s="42" t="str">
        <f t="shared" si="4"/>
        <v/>
      </c>
      <c r="AF86" s="42" t="s">
        <v>55</v>
      </c>
      <c r="AG86" s="42" t="str">
        <f>VLOOKUP(G86,'Sheet 1 (2)'!$H$4:$AG$536,26,FALSE)</f>
        <v>SI</v>
      </c>
      <c r="AH86" s="42" t="s">
        <v>82</v>
      </c>
      <c r="AI86" s="42" t="s">
        <v>55</v>
      </c>
      <c r="AJ86" s="42" t="str">
        <f>VLOOKUP(G86,'Sheet 1 (2)'!$H$4:$AH$536,27,FALSE)</f>
        <v/>
      </c>
      <c r="AK86" s="42" t="str">
        <f t="shared" si="7"/>
        <v/>
      </c>
      <c r="AL86" s="44">
        <v>1</v>
      </c>
      <c r="AM86" s="44">
        <f t="shared" si="6"/>
        <v>1</v>
      </c>
    </row>
    <row r="87" spans="1:39" ht="15.75" customHeight="1" x14ac:dyDescent="0.2">
      <c r="A87" s="42" t="s">
        <v>1926</v>
      </c>
      <c r="B87" s="42" t="s">
        <v>939</v>
      </c>
      <c r="C87" s="42" t="s">
        <v>2323</v>
      </c>
      <c r="D87" s="42" t="s">
        <v>959</v>
      </c>
      <c r="E87" s="42" t="s">
        <v>2324</v>
      </c>
      <c r="F87" s="42" t="s">
        <v>1043</v>
      </c>
      <c r="G87" s="42" t="s">
        <v>2325</v>
      </c>
      <c r="H87" s="42" t="s">
        <v>2326</v>
      </c>
      <c r="I87" s="42" t="s">
        <v>82</v>
      </c>
      <c r="J87" s="42" t="s">
        <v>1561</v>
      </c>
      <c r="K87" s="42" t="s">
        <v>2327</v>
      </c>
      <c r="L87" s="42" t="s">
        <v>55</v>
      </c>
      <c r="M87" s="42" t="str">
        <f>VLOOKUP(G87,'Sheet 1 (2)'!$H$4:$M$536,6,FALSE)</f>
        <v/>
      </c>
      <c r="N87" s="42" t="str">
        <f t="shared" si="0"/>
        <v/>
      </c>
      <c r="O87" s="42"/>
      <c r="P87" s="42" t="s">
        <v>2328</v>
      </c>
      <c r="Q87" s="42" t="s">
        <v>55</v>
      </c>
      <c r="R87" s="42" t="str">
        <f>VLOOKUP(G87,'Sheet 1 (2)'!$H$4:$O$536,8,FALSE)</f>
        <v/>
      </c>
      <c r="S87" s="42" t="str">
        <f t="shared" si="1"/>
        <v/>
      </c>
      <c r="T87" s="42" t="s">
        <v>2330</v>
      </c>
      <c r="U87" s="42" t="s">
        <v>55</v>
      </c>
      <c r="V87" s="42" t="str">
        <f>VLOOKUP(G87,'Sheet 1 (2)'!$H$4:$Q$536,10,FALSE)</f>
        <v/>
      </c>
      <c r="W87" s="42" t="str">
        <f t="shared" si="2"/>
        <v/>
      </c>
      <c r="X87" s="42" t="s">
        <v>2331</v>
      </c>
      <c r="Y87" s="42" t="s">
        <v>55</v>
      </c>
      <c r="Z87" s="42" t="str">
        <f>VLOOKUP(G87,'Sheet 1 (2)'!$H$4:$S$536,12,FALSE)</f>
        <v/>
      </c>
      <c r="AA87" s="42" t="str">
        <f t="shared" si="3"/>
        <v/>
      </c>
      <c r="AB87" s="42" t="s">
        <v>55</v>
      </c>
      <c r="AC87" s="42" t="str">
        <f>VLOOKUP(G87,'Sheet 1 (2)'!$H$4:$AF$536,25,FALSE)</f>
        <v/>
      </c>
      <c r="AD87" s="42" t="s">
        <v>187</v>
      </c>
      <c r="AE87" s="42" t="str">
        <f t="shared" si="4"/>
        <v/>
      </c>
      <c r="AF87" s="42" t="s">
        <v>55</v>
      </c>
      <c r="AG87" s="42" t="str">
        <f>VLOOKUP(G87,'Sheet 1 (2)'!$H$4:$AG$536,26,FALSE)</f>
        <v>SI</v>
      </c>
      <c r="AH87" s="42" t="s">
        <v>82</v>
      </c>
      <c r="AI87" s="42" t="s">
        <v>55</v>
      </c>
      <c r="AJ87" s="42" t="str">
        <f>VLOOKUP(G87,'Sheet 1 (2)'!$H$4:$AH$536,27,FALSE)</f>
        <v/>
      </c>
      <c r="AK87" s="42" t="str">
        <f t="shared" si="7"/>
        <v/>
      </c>
      <c r="AL87" s="44">
        <v>1</v>
      </c>
      <c r="AM87" s="44">
        <f t="shared" si="6"/>
        <v>1</v>
      </c>
    </row>
    <row r="88" spans="1:39" ht="15.75" customHeight="1" x14ac:dyDescent="0.2">
      <c r="A88" s="42" t="s">
        <v>1926</v>
      </c>
      <c r="B88" s="42" t="s">
        <v>939</v>
      </c>
      <c r="C88" s="42" t="s">
        <v>2323</v>
      </c>
      <c r="D88" s="42" t="s">
        <v>959</v>
      </c>
      <c r="E88" s="42" t="s">
        <v>2332</v>
      </c>
      <c r="F88" s="42" t="s">
        <v>1044</v>
      </c>
      <c r="G88" s="42" t="s">
        <v>2333</v>
      </c>
      <c r="H88" s="42" t="s">
        <v>2334</v>
      </c>
      <c r="I88" s="42" t="s">
        <v>82</v>
      </c>
      <c r="J88" s="42" t="s">
        <v>1632</v>
      </c>
      <c r="K88" s="42" t="s">
        <v>2335</v>
      </c>
      <c r="L88" s="42" t="s">
        <v>55</v>
      </c>
      <c r="M88" s="42" t="str">
        <f>VLOOKUP(G88,'Sheet 1 (2)'!$H$4:$M$536,6,FALSE)</f>
        <v/>
      </c>
      <c r="N88" s="42" t="str">
        <f t="shared" si="0"/>
        <v/>
      </c>
      <c r="O88" s="42"/>
      <c r="P88" s="42" t="s">
        <v>2337</v>
      </c>
      <c r="Q88" s="42" t="s">
        <v>55</v>
      </c>
      <c r="R88" s="42" t="str">
        <f>VLOOKUP(G88,'Sheet 1 (2)'!$H$4:$O$536,8,FALSE)</f>
        <v/>
      </c>
      <c r="S88" s="42" t="str">
        <f t="shared" si="1"/>
        <v/>
      </c>
      <c r="T88" s="42" t="s">
        <v>2337</v>
      </c>
      <c r="U88" s="42" t="s">
        <v>55</v>
      </c>
      <c r="V88" s="42" t="str">
        <f>VLOOKUP(G88,'Sheet 1 (2)'!$H$4:$Q$536,10,FALSE)</f>
        <v/>
      </c>
      <c r="W88" s="42" t="str">
        <f t="shared" si="2"/>
        <v/>
      </c>
      <c r="X88" s="42" t="s">
        <v>2233</v>
      </c>
      <c r="Y88" s="42" t="s">
        <v>55</v>
      </c>
      <c r="Z88" s="42" t="str">
        <f>VLOOKUP(G88,'Sheet 1 (2)'!$H$4:$S$536,12,FALSE)</f>
        <v/>
      </c>
      <c r="AA88" s="42" t="str">
        <f t="shared" si="3"/>
        <v/>
      </c>
      <c r="AB88" s="42" t="s">
        <v>55</v>
      </c>
      <c r="AC88" s="42" t="str">
        <f>VLOOKUP(G88,'Sheet 1 (2)'!$H$4:$AF$536,25,FALSE)</f>
        <v/>
      </c>
      <c r="AD88" s="42" t="s">
        <v>663</v>
      </c>
      <c r="AE88" s="42" t="str">
        <f t="shared" si="4"/>
        <v/>
      </c>
      <c r="AF88" s="42" t="s">
        <v>55</v>
      </c>
      <c r="AG88" s="42" t="str">
        <f>VLOOKUP(G88,'Sheet 1 (2)'!$H$4:$AG$536,26,FALSE)</f>
        <v>SI</v>
      </c>
      <c r="AH88" s="42" t="s">
        <v>82</v>
      </c>
      <c r="AI88" s="42" t="s">
        <v>55</v>
      </c>
      <c r="AJ88" s="42" t="str">
        <f>VLOOKUP(G88,'Sheet 1 (2)'!$H$4:$AH$536,27,FALSE)</f>
        <v/>
      </c>
      <c r="AK88" s="42" t="str">
        <f t="shared" si="7"/>
        <v/>
      </c>
      <c r="AL88" s="44">
        <v>1</v>
      </c>
      <c r="AM88" s="44">
        <f t="shared" si="6"/>
        <v>1</v>
      </c>
    </row>
    <row r="89" spans="1:39" ht="15.75" customHeight="1" x14ac:dyDescent="0.2">
      <c r="A89" s="42" t="s">
        <v>1926</v>
      </c>
      <c r="B89" s="42" t="s">
        <v>939</v>
      </c>
      <c r="C89" s="42" t="s">
        <v>2339</v>
      </c>
      <c r="D89" s="42" t="s">
        <v>962</v>
      </c>
      <c r="E89" s="42" t="s">
        <v>2340</v>
      </c>
      <c r="F89" s="42" t="s">
        <v>1045</v>
      </c>
      <c r="G89" s="42" t="s">
        <v>2341</v>
      </c>
      <c r="H89" s="42" t="s">
        <v>2342</v>
      </c>
      <c r="I89" s="42" t="s">
        <v>82</v>
      </c>
      <c r="J89" s="42" t="s">
        <v>1561</v>
      </c>
      <c r="K89" s="42" t="s">
        <v>2343</v>
      </c>
      <c r="L89" s="42" t="s">
        <v>55</v>
      </c>
      <c r="M89" s="42" t="str">
        <f>VLOOKUP(G89,'Sheet 1 (2)'!$H$4:$M$536,6,FALSE)</f>
        <v/>
      </c>
      <c r="N89" s="42" t="str">
        <f t="shared" si="0"/>
        <v/>
      </c>
      <c r="O89" s="42"/>
      <c r="P89" s="42" t="s">
        <v>2345</v>
      </c>
      <c r="Q89" s="42" t="s">
        <v>55</v>
      </c>
      <c r="R89" s="42" t="str">
        <f>VLOOKUP(G89,'Sheet 1 (2)'!$H$4:$O$536,8,FALSE)</f>
        <v/>
      </c>
      <c r="S89" s="42" t="str">
        <f t="shared" si="1"/>
        <v/>
      </c>
      <c r="T89" s="42" t="s">
        <v>2316</v>
      </c>
      <c r="U89" s="42" t="s">
        <v>55</v>
      </c>
      <c r="V89" s="42" t="str">
        <f>VLOOKUP(G89,'Sheet 1 (2)'!$H$4:$Q$536,10,FALSE)</f>
        <v/>
      </c>
      <c r="W89" s="42" t="str">
        <f t="shared" si="2"/>
        <v/>
      </c>
      <c r="X89" s="42" t="s">
        <v>2346</v>
      </c>
      <c r="Y89" s="42" t="s">
        <v>55</v>
      </c>
      <c r="Z89" s="42" t="str">
        <f>VLOOKUP(G89,'Sheet 1 (2)'!$H$4:$S$536,12,FALSE)</f>
        <v/>
      </c>
      <c r="AA89" s="42" t="str">
        <f t="shared" si="3"/>
        <v/>
      </c>
      <c r="AB89" s="42" t="s">
        <v>55</v>
      </c>
      <c r="AC89" s="42" t="str">
        <f>VLOOKUP(G89,'Sheet 1 (2)'!$H$4:$AF$536,25,FALSE)</f>
        <v/>
      </c>
      <c r="AD89" s="42" t="s">
        <v>187</v>
      </c>
      <c r="AE89" s="42" t="str">
        <f t="shared" si="4"/>
        <v/>
      </c>
      <c r="AF89" s="42" t="s">
        <v>55</v>
      </c>
      <c r="AG89" s="42" t="str">
        <f>VLOOKUP(G89,'Sheet 1 (2)'!$H$4:$AG$536,26,FALSE)</f>
        <v>SI</v>
      </c>
      <c r="AH89" s="42" t="s">
        <v>82</v>
      </c>
      <c r="AI89" s="42" t="s">
        <v>55</v>
      </c>
      <c r="AJ89" s="42" t="str">
        <f>VLOOKUP(G89,'Sheet 1 (2)'!$H$4:$AH$536,27,FALSE)</f>
        <v/>
      </c>
      <c r="AK89" s="42" t="str">
        <f t="shared" si="7"/>
        <v/>
      </c>
      <c r="AL89" s="44">
        <v>1</v>
      </c>
      <c r="AM89" s="44">
        <f t="shared" si="6"/>
        <v>1</v>
      </c>
    </row>
    <row r="90" spans="1:39" ht="15.75" customHeight="1" x14ac:dyDescent="0.2">
      <c r="A90" s="42" t="s">
        <v>1926</v>
      </c>
      <c r="B90" s="42" t="s">
        <v>939</v>
      </c>
      <c r="C90" s="42" t="s">
        <v>2339</v>
      </c>
      <c r="D90" s="42" t="s">
        <v>962</v>
      </c>
      <c r="E90" s="42" t="s">
        <v>2347</v>
      </c>
      <c r="F90" s="42" t="s">
        <v>1047</v>
      </c>
      <c r="G90" s="42" t="s">
        <v>2348</v>
      </c>
      <c r="H90" s="42" t="s">
        <v>2349</v>
      </c>
      <c r="I90" s="42" t="s">
        <v>82</v>
      </c>
      <c r="J90" s="42" t="s">
        <v>1632</v>
      </c>
      <c r="K90" s="42" t="s">
        <v>2350</v>
      </c>
      <c r="L90" s="42" t="s">
        <v>55</v>
      </c>
      <c r="M90" s="42" t="str">
        <f>VLOOKUP(G90,'Sheet 1 (2)'!$H$4:$M$536,6,FALSE)</f>
        <v/>
      </c>
      <c r="N90" s="42" t="str">
        <f t="shared" si="0"/>
        <v/>
      </c>
      <c r="O90" s="42"/>
      <c r="P90" s="42" t="s">
        <v>2301</v>
      </c>
      <c r="Q90" s="42" t="s">
        <v>55</v>
      </c>
      <c r="R90" s="42" t="str">
        <f>VLOOKUP(G90,'Sheet 1 (2)'!$H$4:$O$536,8,FALSE)</f>
        <v/>
      </c>
      <c r="S90" s="42" t="str">
        <f t="shared" si="1"/>
        <v/>
      </c>
      <c r="T90" s="42" t="s">
        <v>2352</v>
      </c>
      <c r="U90" s="42" t="s">
        <v>55</v>
      </c>
      <c r="V90" s="42" t="str">
        <f>VLOOKUP(G90,'Sheet 1 (2)'!$H$4:$Q$536,10,FALSE)</f>
        <v/>
      </c>
      <c r="W90" s="42" t="str">
        <f t="shared" si="2"/>
        <v/>
      </c>
      <c r="X90" s="42" t="s">
        <v>2233</v>
      </c>
      <c r="Y90" s="42" t="s">
        <v>55</v>
      </c>
      <c r="Z90" s="42" t="str">
        <f>VLOOKUP(G90,'Sheet 1 (2)'!$H$4:$S$536,12,FALSE)</f>
        <v/>
      </c>
      <c r="AA90" s="42" t="str">
        <f t="shared" si="3"/>
        <v/>
      </c>
      <c r="AB90" s="42" t="s">
        <v>55</v>
      </c>
      <c r="AC90" s="42" t="str">
        <f>VLOOKUP(G90,'Sheet 1 (2)'!$H$4:$AF$536,25,FALSE)</f>
        <v/>
      </c>
      <c r="AD90" s="42" t="s">
        <v>663</v>
      </c>
      <c r="AE90" s="42" t="str">
        <f t="shared" si="4"/>
        <v/>
      </c>
      <c r="AF90" s="42" t="s">
        <v>55</v>
      </c>
      <c r="AG90" s="42" t="str">
        <f>VLOOKUP(G90,'Sheet 1 (2)'!$H$4:$AG$536,26,FALSE)</f>
        <v>SI</v>
      </c>
      <c r="AH90" s="42" t="s">
        <v>82</v>
      </c>
      <c r="AI90" s="42" t="s">
        <v>55</v>
      </c>
      <c r="AJ90" s="42" t="str">
        <f>VLOOKUP(G90,'Sheet 1 (2)'!$H$4:$AH$536,27,FALSE)</f>
        <v/>
      </c>
      <c r="AK90" s="42" t="str">
        <f t="shared" si="7"/>
        <v/>
      </c>
      <c r="AL90" s="44">
        <v>1</v>
      </c>
      <c r="AM90" s="44">
        <f t="shared" si="6"/>
        <v>1</v>
      </c>
    </row>
    <row r="91" spans="1:39" ht="15.75" customHeight="1" x14ac:dyDescent="0.2">
      <c r="A91" s="42" t="s">
        <v>1926</v>
      </c>
      <c r="B91" s="42" t="s">
        <v>939</v>
      </c>
      <c r="C91" s="42" t="s">
        <v>2354</v>
      </c>
      <c r="D91" s="42" t="s">
        <v>964</v>
      </c>
      <c r="E91" s="42" t="s">
        <v>2355</v>
      </c>
      <c r="F91" s="42" t="s">
        <v>1048</v>
      </c>
      <c r="G91" s="42" t="s">
        <v>2356</v>
      </c>
      <c r="H91" s="42" t="s">
        <v>2357</v>
      </c>
      <c r="I91" s="42" t="s">
        <v>82</v>
      </c>
      <c r="J91" s="42" t="s">
        <v>1561</v>
      </c>
      <c r="K91" s="42" t="s">
        <v>2358</v>
      </c>
      <c r="L91" s="42" t="s">
        <v>55</v>
      </c>
      <c r="M91" s="42" t="str">
        <f>VLOOKUP(G91,'Sheet 1 (2)'!$H$4:$M$536,6,FALSE)</f>
        <v/>
      </c>
      <c r="N91" s="42" t="str">
        <f t="shared" si="0"/>
        <v/>
      </c>
      <c r="O91" s="42"/>
      <c r="P91" s="42" t="s">
        <v>2301</v>
      </c>
      <c r="Q91" s="42" t="s">
        <v>55</v>
      </c>
      <c r="R91" s="42" t="str">
        <f>VLOOKUP(G91,'Sheet 1 (2)'!$H$4:$O$536,8,FALSE)</f>
        <v/>
      </c>
      <c r="S91" s="42" t="str">
        <f t="shared" si="1"/>
        <v/>
      </c>
      <c r="T91" s="42" t="s">
        <v>2287</v>
      </c>
      <c r="U91" s="42" t="s">
        <v>55</v>
      </c>
      <c r="V91" s="42" t="str">
        <f>VLOOKUP(G91,'Sheet 1 (2)'!$H$4:$Q$536,10,FALSE)</f>
        <v/>
      </c>
      <c r="W91" s="42" t="str">
        <f t="shared" si="2"/>
        <v/>
      </c>
      <c r="X91" s="42" t="s">
        <v>2360</v>
      </c>
      <c r="Y91" s="42" t="s">
        <v>55</v>
      </c>
      <c r="Z91" s="42" t="str">
        <f>VLOOKUP(G91,'Sheet 1 (2)'!$H$4:$S$536,12,FALSE)</f>
        <v/>
      </c>
      <c r="AA91" s="42" t="str">
        <f t="shared" si="3"/>
        <v/>
      </c>
      <c r="AB91" s="42" t="s">
        <v>55</v>
      </c>
      <c r="AC91" s="42" t="str">
        <f>VLOOKUP(G91,'Sheet 1 (2)'!$H$4:$AF$536,25,FALSE)</f>
        <v/>
      </c>
      <c r="AD91" s="42" t="s">
        <v>187</v>
      </c>
      <c r="AE91" s="42" t="str">
        <f t="shared" si="4"/>
        <v/>
      </c>
      <c r="AF91" s="42" t="s">
        <v>55</v>
      </c>
      <c r="AG91" s="42" t="str">
        <f>VLOOKUP(G91,'Sheet 1 (2)'!$H$4:$AG$536,26,FALSE)</f>
        <v>SI</v>
      </c>
      <c r="AH91" s="42" t="s">
        <v>82</v>
      </c>
      <c r="AI91" s="42" t="s">
        <v>55</v>
      </c>
      <c r="AJ91" s="42" t="str">
        <f>VLOOKUP(G91,'Sheet 1 (2)'!$H$4:$AH$536,27,FALSE)</f>
        <v/>
      </c>
      <c r="AK91" s="42" t="str">
        <f t="shared" si="7"/>
        <v/>
      </c>
      <c r="AL91" s="44">
        <v>1</v>
      </c>
      <c r="AM91" s="44">
        <f t="shared" si="6"/>
        <v>1</v>
      </c>
    </row>
    <row r="92" spans="1:39" ht="15.75" customHeight="1" x14ac:dyDescent="0.2">
      <c r="A92" s="42" t="s">
        <v>1926</v>
      </c>
      <c r="B92" s="42" t="s">
        <v>939</v>
      </c>
      <c r="C92" s="42" t="s">
        <v>2354</v>
      </c>
      <c r="D92" s="42" t="s">
        <v>964</v>
      </c>
      <c r="E92" s="42" t="s">
        <v>2364</v>
      </c>
      <c r="F92" s="42" t="s">
        <v>1049</v>
      </c>
      <c r="G92" s="42" t="s">
        <v>2365</v>
      </c>
      <c r="H92" s="42" t="s">
        <v>2366</v>
      </c>
      <c r="I92" s="42" t="s">
        <v>82</v>
      </c>
      <c r="J92" s="42" t="s">
        <v>1632</v>
      </c>
      <c r="K92" s="42" t="s">
        <v>2367</v>
      </c>
      <c r="L92" s="42" t="s">
        <v>55</v>
      </c>
      <c r="M92" s="42" t="str">
        <f>VLOOKUP(G92,'Sheet 1 (2)'!$H$4:$M$536,6,FALSE)</f>
        <v/>
      </c>
      <c r="N92" s="42" t="str">
        <f t="shared" si="0"/>
        <v/>
      </c>
      <c r="O92" s="42"/>
      <c r="P92" s="42" t="s">
        <v>2337</v>
      </c>
      <c r="Q92" s="42" t="s">
        <v>55</v>
      </c>
      <c r="R92" s="42" t="str">
        <f>VLOOKUP(G92,'Sheet 1 (2)'!$H$4:$O$536,8,FALSE)</f>
        <v/>
      </c>
      <c r="S92" s="42" t="str">
        <f t="shared" si="1"/>
        <v/>
      </c>
      <c r="T92" s="42" t="s">
        <v>2294</v>
      </c>
      <c r="U92" s="42" t="s">
        <v>55</v>
      </c>
      <c r="V92" s="42" t="str">
        <f>VLOOKUP(G92,'Sheet 1 (2)'!$H$4:$Q$536,10,FALSE)</f>
        <v/>
      </c>
      <c r="W92" s="42" t="str">
        <f t="shared" si="2"/>
        <v/>
      </c>
      <c r="X92" s="42" t="s">
        <v>2233</v>
      </c>
      <c r="Y92" s="42" t="s">
        <v>55</v>
      </c>
      <c r="Z92" s="42" t="str">
        <f>VLOOKUP(G92,'Sheet 1 (2)'!$H$4:$S$536,12,FALSE)</f>
        <v/>
      </c>
      <c r="AA92" s="42" t="str">
        <f t="shared" si="3"/>
        <v/>
      </c>
      <c r="AB92" s="42" t="s">
        <v>55</v>
      </c>
      <c r="AC92" s="42" t="str">
        <f>VLOOKUP(G92,'Sheet 1 (2)'!$H$4:$AF$536,25,FALSE)</f>
        <v/>
      </c>
      <c r="AD92" s="42" t="s">
        <v>187</v>
      </c>
      <c r="AE92" s="42" t="str">
        <f t="shared" si="4"/>
        <v/>
      </c>
      <c r="AF92" s="42" t="s">
        <v>55</v>
      </c>
      <c r="AG92" s="42" t="str">
        <f>VLOOKUP(G92,'Sheet 1 (2)'!$H$4:$AG$536,26,FALSE)</f>
        <v>SI</v>
      </c>
      <c r="AH92" s="42" t="s">
        <v>82</v>
      </c>
      <c r="AI92" s="42" t="s">
        <v>55</v>
      </c>
      <c r="AJ92" s="42" t="str">
        <f>VLOOKUP(G92,'Sheet 1 (2)'!$H$4:$AH$536,27,FALSE)</f>
        <v/>
      </c>
      <c r="AK92" s="42" t="str">
        <f t="shared" si="7"/>
        <v/>
      </c>
      <c r="AL92" s="44">
        <v>1</v>
      </c>
      <c r="AM92" s="44">
        <f t="shared" si="6"/>
        <v>1</v>
      </c>
    </row>
    <row r="93" spans="1:39" ht="15.75" customHeight="1" x14ac:dyDescent="0.2">
      <c r="A93" s="42" t="s">
        <v>1926</v>
      </c>
      <c r="B93" s="42" t="s">
        <v>939</v>
      </c>
      <c r="C93" s="42" t="s">
        <v>2371</v>
      </c>
      <c r="D93" s="42" t="s">
        <v>975</v>
      </c>
      <c r="E93" s="42" t="s">
        <v>2372</v>
      </c>
      <c r="F93" s="42" t="s">
        <v>1069</v>
      </c>
      <c r="G93" s="42" t="s">
        <v>2374</v>
      </c>
      <c r="H93" s="42" t="s">
        <v>2375</v>
      </c>
      <c r="I93" s="42" t="s">
        <v>82</v>
      </c>
      <c r="J93" s="42" t="s">
        <v>493</v>
      </c>
      <c r="K93" s="42" t="s">
        <v>2376</v>
      </c>
      <c r="L93" s="42" t="s">
        <v>55</v>
      </c>
      <c r="M93" s="42" t="str">
        <f>VLOOKUP(G93,'Sheet 1 (2)'!$H$4:$M$536,6,FALSE)</f>
        <v/>
      </c>
      <c r="N93" s="42" t="str">
        <f t="shared" si="0"/>
        <v/>
      </c>
      <c r="O93" s="42"/>
      <c r="P93" s="42" t="s">
        <v>2377</v>
      </c>
      <c r="Q93" s="42" t="s">
        <v>55</v>
      </c>
      <c r="R93" s="42" t="str">
        <f>VLOOKUP(G93,'Sheet 1 (2)'!$H$4:$O$536,8,FALSE)</f>
        <v/>
      </c>
      <c r="S93" s="42" t="str">
        <f t="shared" si="1"/>
        <v/>
      </c>
      <c r="T93" s="42" t="s">
        <v>2378</v>
      </c>
      <c r="U93" s="42" t="s">
        <v>55</v>
      </c>
      <c r="V93" s="42" t="str">
        <f>VLOOKUP(G93,'Sheet 1 (2)'!$H$4:$Q$536,10,FALSE)</f>
        <v/>
      </c>
      <c r="W93" s="42" t="str">
        <f t="shared" si="2"/>
        <v/>
      </c>
      <c r="X93" s="42" t="s">
        <v>2379</v>
      </c>
      <c r="Y93" s="42" t="s">
        <v>55</v>
      </c>
      <c r="Z93" s="42" t="str">
        <f>VLOOKUP(G93,'Sheet 1 (2)'!$H$4:$S$536,12,FALSE)</f>
        <v/>
      </c>
      <c r="AA93" s="42" t="str">
        <f t="shared" si="3"/>
        <v/>
      </c>
      <c r="AB93" s="42" t="s">
        <v>55</v>
      </c>
      <c r="AC93" s="42" t="str">
        <f>VLOOKUP(G93,'Sheet 1 (2)'!$H$4:$AF$536,25,FALSE)</f>
        <v/>
      </c>
      <c r="AD93" s="42" t="s">
        <v>187</v>
      </c>
      <c r="AE93" s="42" t="str">
        <f t="shared" si="4"/>
        <v/>
      </c>
      <c r="AF93" s="42" t="s">
        <v>55</v>
      </c>
      <c r="AG93" s="42" t="str">
        <f>VLOOKUP(G93,'Sheet 1 (2)'!$H$4:$AG$536,26,FALSE)</f>
        <v>SI</v>
      </c>
      <c r="AH93" s="42" t="s">
        <v>82</v>
      </c>
      <c r="AI93" s="42" t="s">
        <v>55</v>
      </c>
      <c r="AJ93" s="42" t="str">
        <f>VLOOKUP(G93,'Sheet 1 (2)'!$H$4:$AH$536,27,FALSE)</f>
        <v/>
      </c>
      <c r="AK93" s="42" t="str">
        <f t="shared" si="7"/>
        <v/>
      </c>
      <c r="AL93" s="44">
        <v>1</v>
      </c>
      <c r="AM93" s="44">
        <f t="shared" si="6"/>
        <v>1</v>
      </c>
    </row>
    <row r="94" spans="1:39" ht="15.75" customHeight="1" x14ac:dyDescent="0.2">
      <c r="A94" s="42" t="s">
        <v>1926</v>
      </c>
      <c r="B94" s="42" t="s">
        <v>939</v>
      </c>
      <c r="C94" s="42" t="s">
        <v>2371</v>
      </c>
      <c r="D94" s="42" t="s">
        <v>975</v>
      </c>
      <c r="E94" s="42" t="s">
        <v>2383</v>
      </c>
      <c r="F94" s="42" t="s">
        <v>1070</v>
      </c>
      <c r="G94" s="42" t="s">
        <v>2384</v>
      </c>
      <c r="H94" s="42" t="s">
        <v>2386</v>
      </c>
      <c r="I94" s="42" t="s">
        <v>82</v>
      </c>
      <c r="J94" s="42" t="s">
        <v>493</v>
      </c>
      <c r="K94" s="42" t="s">
        <v>2387</v>
      </c>
      <c r="L94" s="42" t="s">
        <v>55</v>
      </c>
      <c r="M94" s="42" t="str">
        <f>VLOOKUP(G94,'Sheet 1 (2)'!$H$4:$M$536,6,FALSE)</f>
        <v xml:space="preserve">Hospitales e institutos, el 5% adicional al número de las personas con diagnóstico de cáncer en estadío IV atendidos el año anterior.
</v>
      </c>
      <c r="N94" s="42" t="str">
        <f t="shared" si="0"/>
        <v xml:space="preserve">Hospitales e institutos, el 5% adicional al número de las personas con diagnóstico de cáncer en estadío IV atendidos el año anterior.
</v>
      </c>
      <c r="O94" s="42"/>
      <c r="P94" s="42" t="s">
        <v>2388</v>
      </c>
      <c r="Q94" s="42" t="s">
        <v>55</v>
      </c>
      <c r="R94" s="42" t="str">
        <f>VLOOKUP(G94,'Sheet 1 (2)'!$H$4:$O$536,8,FALSE)</f>
        <v/>
      </c>
      <c r="S94" s="42" t="str">
        <f t="shared" si="1"/>
        <v/>
      </c>
      <c r="T94" s="42" t="s">
        <v>2389</v>
      </c>
      <c r="U94" s="42" t="s">
        <v>55</v>
      </c>
      <c r="V94" s="42" t="str">
        <f>VLOOKUP(G94,'Sheet 1 (2)'!$H$4:$Q$536,10,FALSE)</f>
        <v/>
      </c>
      <c r="W94" s="42" t="str">
        <f t="shared" si="2"/>
        <v/>
      </c>
      <c r="X94" s="42" t="s">
        <v>2379</v>
      </c>
      <c r="Y94" s="42" t="s">
        <v>55</v>
      </c>
      <c r="Z94" s="42" t="str">
        <f>VLOOKUP(G94,'Sheet 1 (2)'!$H$4:$S$536,12,FALSE)</f>
        <v/>
      </c>
      <c r="AA94" s="42" t="str">
        <f t="shared" si="3"/>
        <v/>
      </c>
      <c r="AB94" s="42" t="s">
        <v>55</v>
      </c>
      <c r="AC94" s="42" t="str">
        <f>VLOOKUP(G94,'Sheet 1 (2)'!$H$4:$AF$536,25,FALSE)</f>
        <v/>
      </c>
      <c r="AD94" s="42" t="s">
        <v>87</v>
      </c>
      <c r="AE94" s="42" t="str">
        <f t="shared" si="4"/>
        <v/>
      </c>
      <c r="AF94" s="42" t="s">
        <v>55</v>
      </c>
      <c r="AG94" s="42" t="str">
        <f>VLOOKUP(G94,'Sheet 1 (2)'!$H$4:$AG$536,26,FALSE)</f>
        <v>SI</v>
      </c>
      <c r="AH94" s="42" t="s">
        <v>82</v>
      </c>
      <c r="AI94" s="42" t="s">
        <v>55</v>
      </c>
      <c r="AJ94" s="42" t="str">
        <f>VLOOKUP(G94,'Sheet 1 (2)'!$H$4:$AH$536,27,FALSE)</f>
        <v/>
      </c>
      <c r="AK94" s="42" t="str">
        <f t="shared" si="7"/>
        <v/>
      </c>
      <c r="AL94" s="44">
        <v>1</v>
      </c>
      <c r="AM94" s="44">
        <f t="shared" si="6"/>
        <v>1</v>
      </c>
    </row>
    <row r="95" spans="1:39" ht="15.75" customHeight="1" x14ac:dyDescent="0.25">
      <c r="A95" s="42" t="s">
        <v>2391</v>
      </c>
      <c r="B95" s="42" t="s">
        <v>987</v>
      </c>
      <c r="C95" s="42" t="s">
        <v>2392</v>
      </c>
      <c r="D95" s="42" t="s">
        <v>988</v>
      </c>
      <c r="E95" s="42" t="s">
        <v>2393</v>
      </c>
      <c r="F95" s="42" t="s">
        <v>1095</v>
      </c>
      <c r="G95" s="42" t="s">
        <v>2395</v>
      </c>
      <c r="H95" s="42" t="s">
        <v>2396</v>
      </c>
      <c r="I95" s="42" t="s">
        <v>52</v>
      </c>
      <c r="J95" s="42" t="s">
        <v>493</v>
      </c>
      <c r="K95" s="42" t="s">
        <v>2397</v>
      </c>
      <c r="L95" s="42" t="s">
        <v>55</v>
      </c>
      <c r="M95" s="42" t="str">
        <f>VLOOKUP(G95,'Sheet 1 (2)'!$H$4:$M$536,6,FALSE)</f>
        <v/>
      </c>
      <c r="N95" s="42" t="str">
        <f t="shared" si="0"/>
        <v/>
      </c>
      <c r="O95" s="42"/>
      <c r="P95" s="42" t="s">
        <v>264</v>
      </c>
      <c r="Q95" s="42" t="s">
        <v>55</v>
      </c>
      <c r="R95" s="42" t="str">
        <f>VLOOKUP(G95,'Sheet 1 (2)'!$H$4:$O$536,8,FALSE)</f>
        <v/>
      </c>
      <c r="S95" s="42" t="str">
        <f t="shared" si="1"/>
        <v/>
      </c>
      <c r="T95" s="42" t="s">
        <v>2398</v>
      </c>
      <c r="U95" s="42" t="s">
        <v>55</v>
      </c>
      <c r="V95" s="42" t="str">
        <f>VLOOKUP(G95,'Sheet 1 (2)'!$H$4:$Q$536,10,FALSE)</f>
        <v/>
      </c>
      <c r="W95" s="42" t="str">
        <f t="shared" si="2"/>
        <v/>
      </c>
      <c r="X95" s="42" t="s">
        <v>2399</v>
      </c>
      <c r="Y95" s="42" t="s">
        <v>55</v>
      </c>
      <c r="Z95" s="42" t="str">
        <f>VLOOKUP(G95,'Sheet 1 (2)'!$H$4:$S$536,12,FALSE)</f>
        <v/>
      </c>
      <c r="AA95" s="42" t="str">
        <f t="shared" si="3"/>
        <v/>
      </c>
      <c r="AB95" s="42" t="s">
        <v>55</v>
      </c>
      <c r="AC95" s="42" t="str">
        <f>VLOOKUP(G95,'Sheet 1 (2)'!$H$4:$AF$536,25,FALSE)</f>
        <v/>
      </c>
      <c r="AD95" s="42" t="s">
        <v>187</v>
      </c>
      <c r="AE95" s="42" t="s">
        <v>2401</v>
      </c>
      <c r="AF95" s="42" t="s">
        <v>55</v>
      </c>
      <c r="AG95" s="42" t="str">
        <f>VLOOKUP(G95,'Sheet 1 (2)'!$H$4:$AG$536,26,FALSE)</f>
        <v/>
      </c>
      <c r="AH95" s="42" t="s">
        <v>82</v>
      </c>
      <c r="AI95" s="42" t="s">
        <v>55</v>
      </c>
      <c r="AJ95" s="42" t="str">
        <f>VLOOKUP(G95,'Sheet 1 (2)'!$H$4:$AH$536,27,FALSE)</f>
        <v/>
      </c>
      <c r="AK95" s="52" t="s">
        <v>2403</v>
      </c>
      <c r="AL95" s="44">
        <v>1</v>
      </c>
      <c r="AM95" s="44">
        <f t="shared" si="6"/>
        <v>1</v>
      </c>
    </row>
    <row r="96" spans="1:39" ht="15.75" customHeight="1" x14ac:dyDescent="0.25">
      <c r="A96" s="42" t="s">
        <v>2391</v>
      </c>
      <c r="B96" s="42" t="s">
        <v>987</v>
      </c>
      <c r="C96" s="42" t="s">
        <v>2392</v>
      </c>
      <c r="D96" s="42" t="s">
        <v>988</v>
      </c>
      <c r="E96" s="42" t="s">
        <v>2393</v>
      </c>
      <c r="F96" s="42" t="s">
        <v>1095</v>
      </c>
      <c r="G96" s="42" t="s">
        <v>2405</v>
      </c>
      <c r="H96" s="42" t="s">
        <v>2406</v>
      </c>
      <c r="I96" s="42" t="s">
        <v>82</v>
      </c>
      <c r="J96" s="42" t="s">
        <v>493</v>
      </c>
      <c r="K96" s="42" t="s">
        <v>2407</v>
      </c>
      <c r="L96" s="42" t="s">
        <v>55</v>
      </c>
      <c r="M96" s="42" t="str">
        <f>VLOOKUP(G96,'Sheet 1 (2)'!$H$4:$M$536,6,FALSE)</f>
        <v/>
      </c>
      <c r="N96" s="42" t="str">
        <f t="shared" si="0"/>
        <v/>
      </c>
      <c r="O96" s="42"/>
      <c r="P96" s="42" t="s">
        <v>264</v>
      </c>
      <c r="Q96" s="42" t="s">
        <v>55</v>
      </c>
      <c r="R96" s="42" t="str">
        <f>VLOOKUP(G96,'Sheet 1 (2)'!$H$4:$O$536,8,FALSE)</f>
        <v/>
      </c>
      <c r="S96" s="42" t="str">
        <f t="shared" si="1"/>
        <v/>
      </c>
      <c r="T96" s="42" t="s">
        <v>2398</v>
      </c>
      <c r="U96" s="42" t="s">
        <v>55</v>
      </c>
      <c r="V96" s="42" t="str">
        <f>VLOOKUP(G96,'Sheet 1 (2)'!$H$4:$Q$536,10,FALSE)</f>
        <v/>
      </c>
      <c r="W96" s="42" t="str">
        <f t="shared" si="2"/>
        <v/>
      </c>
      <c r="X96" s="42" t="s">
        <v>2409</v>
      </c>
      <c r="Y96" s="42" t="s">
        <v>55</v>
      </c>
      <c r="Z96" s="42" t="str">
        <f>VLOOKUP(G96,'Sheet 1 (2)'!$H$4:$S$536,12,FALSE)</f>
        <v/>
      </c>
      <c r="AA96" s="42" t="str">
        <f t="shared" si="3"/>
        <v/>
      </c>
      <c r="AB96" s="42" t="s">
        <v>55</v>
      </c>
      <c r="AC96" s="42" t="str">
        <f>VLOOKUP(G96,'Sheet 1 (2)'!$H$4:$AF$536,25,FALSE)</f>
        <v/>
      </c>
      <c r="AD96" s="42" t="s">
        <v>187</v>
      </c>
      <c r="AE96" s="42" t="s">
        <v>2401</v>
      </c>
      <c r="AF96" s="42" t="s">
        <v>55</v>
      </c>
      <c r="AG96" s="42" t="str">
        <f>VLOOKUP(G96,'Sheet 1 (2)'!$H$4:$AG$536,26,FALSE)</f>
        <v/>
      </c>
      <c r="AH96" s="42" t="s">
        <v>82</v>
      </c>
      <c r="AI96" s="42" t="s">
        <v>55</v>
      </c>
      <c r="AJ96" s="42" t="str">
        <f>VLOOKUP(G96,'Sheet 1 (2)'!$H$4:$AH$536,27,FALSE)</f>
        <v/>
      </c>
      <c r="AK96" s="52" t="s">
        <v>2403</v>
      </c>
      <c r="AL96" s="44">
        <v>1</v>
      </c>
      <c r="AM96" s="44">
        <f t="shared" si="6"/>
        <v>1</v>
      </c>
    </row>
    <row r="97" spans="1:39" ht="15.75" customHeight="1" x14ac:dyDescent="0.25">
      <c r="A97" s="42" t="s">
        <v>2391</v>
      </c>
      <c r="B97" s="42" t="s">
        <v>987</v>
      </c>
      <c r="C97" s="42" t="s">
        <v>2392</v>
      </c>
      <c r="D97" s="42" t="s">
        <v>988</v>
      </c>
      <c r="E97" s="42" t="s">
        <v>2393</v>
      </c>
      <c r="F97" s="42" t="s">
        <v>1095</v>
      </c>
      <c r="G97" s="42" t="s">
        <v>2413</v>
      </c>
      <c r="H97" s="42" t="s">
        <v>2414</v>
      </c>
      <c r="I97" s="42" t="s">
        <v>82</v>
      </c>
      <c r="J97" s="42" t="s">
        <v>493</v>
      </c>
      <c r="K97" s="42" t="s">
        <v>2415</v>
      </c>
      <c r="L97" s="42" t="s">
        <v>55</v>
      </c>
      <c r="M97" s="42" t="str">
        <f>VLOOKUP(G97,'Sheet 1 (2)'!$H$4:$M$536,6,FALSE)</f>
        <v/>
      </c>
      <c r="N97" s="42" t="str">
        <f t="shared" si="0"/>
        <v/>
      </c>
      <c r="O97" s="42"/>
      <c r="P97" s="42" t="s">
        <v>264</v>
      </c>
      <c r="Q97" s="42" t="s">
        <v>55</v>
      </c>
      <c r="R97" s="42" t="str">
        <f>VLOOKUP(G97,'Sheet 1 (2)'!$H$4:$O$536,8,FALSE)</f>
        <v/>
      </c>
      <c r="S97" s="42" t="str">
        <f t="shared" si="1"/>
        <v/>
      </c>
      <c r="T97" s="42" t="s">
        <v>2398</v>
      </c>
      <c r="U97" s="42" t="s">
        <v>55</v>
      </c>
      <c r="V97" s="42" t="str">
        <f>VLOOKUP(G97,'Sheet 1 (2)'!$H$4:$Q$536,10,FALSE)</f>
        <v/>
      </c>
      <c r="W97" s="42" t="str">
        <f t="shared" si="2"/>
        <v/>
      </c>
      <c r="X97" s="42" t="s">
        <v>2417</v>
      </c>
      <c r="Y97" s="42" t="s">
        <v>55</v>
      </c>
      <c r="Z97" s="42" t="str">
        <f>VLOOKUP(G97,'Sheet 1 (2)'!$H$4:$S$536,12,FALSE)</f>
        <v/>
      </c>
      <c r="AA97" s="42" t="str">
        <f t="shared" si="3"/>
        <v/>
      </c>
      <c r="AB97" s="42" t="s">
        <v>55</v>
      </c>
      <c r="AC97" s="42" t="str">
        <f>VLOOKUP(G97,'Sheet 1 (2)'!$H$4:$AF$536,25,FALSE)</f>
        <v/>
      </c>
      <c r="AD97" s="42" t="s">
        <v>187</v>
      </c>
      <c r="AE97" s="42" t="s">
        <v>2401</v>
      </c>
      <c r="AF97" s="42" t="s">
        <v>55</v>
      </c>
      <c r="AG97" s="42" t="str">
        <f>VLOOKUP(G97,'Sheet 1 (2)'!$H$4:$AG$536,26,FALSE)</f>
        <v/>
      </c>
      <c r="AH97" s="42" t="s">
        <v>82</v>
      </c>
      <c r="AI97" s="42" t="s">
        <v>55</v>
      </c>
      <c r="AJ97" s="42" t="str">
        <f>VLOOKUP(G97,'Sheet 1 (2)'!$H$4:$AH$536,27,FALSE)</f>
        <v/>
      </c>
      <c r="AK97" s="52" t="s">
        <v>2403</v>
      </c>
      <c r="AL97" s="44">
        <v>1</v>
      </c>
      <c r="AM97" s="44">
        <f t="shared" si="6"/>
        <v>1</v>
      </c>
    </row>
    <row r="98" spans="1:39" ht="15.75" customHeight="1" x14ac:dyDescent="0.25">
      <c r="A98" s="42" t="s">
        <v>2391</v>
      </c>
      <c r="B98" s="42" t="s">
        <v>987</v>
      </c>
      <c r="C98" s="42" t="s">
        <v>2392</v>
      </c>
      <c r="D98" s="42" t="s">
        <v>988</v>
      </c>
      <c r="E98" s="42" t="s">
        <v>2393</v>
      </c>
      <c r="F98" s="42" t="s">
        <v>1095</v>
      </c>
      <c r="G98" s="42" t="s">
        <v>2420</v>
      </c>
      <c r="H98" s="42" t="s">
        <v>2421</v>
      </c>
      <c r="I98" s="42" t="s">
        <v>52</v>
      </c>
      <c r="J98" s="42" t="s">
        <v>493</v>
      </c>
      <c r="K98" s="42" t="s">
        <v>2422</v>
      </c>
      <c r="L98" s="42" t="s">
        <v>55</v>
      </c>
      <c r="M98" s="42" t="str">
        <f>VLOOKUP(G98,'Sheet 1 (2)'!$H$4:$M$536,6,FALSE)</f>
        <v/>
      </c>
      <c r="N98" s="42" t="str">
        <f t="shared" si="0"/>
        <v/>
      </c>
      <c r="O98" s="42"/>
      <c r="P98" s="42" t="s">
        <v>264</v>
      </c>
      <c r="Q98" s="42" t="s">
        <v>55</v>
      </c>
      <c r="R98" s="42" t="str">
        <f>VLOOKUP(G98,'Sheet 1 (2)'!$H$4:$O$536,8,FALSE)</f>
        <v/>
      </c>
      <c r="S98" s="42" t="str">
        <f t="shared" si="1"/>
        <v/>
      </c>
      <c r="T98" s="42"/>
      <c r="U98" s="42" t="s">
        <v>55</v>
      </c>
      <c r="V98" s="42" t="str">
        <f>VLOOKUP(G98,'Sheet 1 (2)'!$H$4:$Q$536,10,FALSE)</f>
        <v/>
      </c>
      <c r="W98" s="42" t="str">
        <f t="shared" si="2"/>
        <v/>
      </c>
      <c r="X98" s="42" t="s">
        <v>2424</v>
      </c>
      <c r="Y98" s="42" t="s">
        <v>55</v>
      </c>
      <c r="Z98" s="42" t="str">
        <f>VLOOKUP(G98,'Sheet 1 (2)'!$H$4:$S$536,12,FALSE)</f>
        <v/>
      </c>
      <c r="AA98" s="42" t="str">
        <f t="shared" si="3"/>
        <v/>
      </c>
      <c r="AB98" s="42" t="s">
        <v>55</v>
      </c>
      <c r="AC98" s="42" t="str">
        <f>VLOOKUP(G98,'Sheet 1 (2)'!$H$4:$AF$536,25,FALSE)</f>
        <v/>
      </c>
      <c r="AD98" s="42" t="s">
        <v>187</v>
      </c>
      <c r="AE98" s="42" t="s">
        <v>2401</v>
      </c>
      <c r="AF98" s="42" t="s">
        <v>55</v>
      </c>
      <c r="AG98" s="42" t="str">
        <f>VLOOKUP(G98,'Sheet 1 (2)'!$H$4:$AG$536,26,FALSE)</f>
        <v/>
      </c>
      <c r="AH98" s="42" t="s">
        <v>82</v>
      </c>
      <c r="AI98" s="42" t="s">
        <v>55</v>
      </c>
      <c r="AJ98" s="42" t="str">
        <f>VLOOKUP(G98,'Sheet 1 (2)'!$H$4:$AH$536,27,FALSE)</f>
        <v/>
      </c>
      <c r="AK98" s="52" t="s">
        <v>2403</v>
      </c>
      <c r="AL98" s="44">
        <v>1</v>
      </c>
      <c r="AM98" s="44">
        <f t="shared" si="6"/>
        <v>1</v>
      </c>
    </row>
    <row r="99" spans="1:39" ht="15.75" customHeight="1" x14ac:dyDescent="0.25">
      <c r="A99" s="42" t="s">
        <v>2391</v>
      </c>
      <c r="B99" s="42" t="s">
        <v>987</v>
      </c>
      <c r="C99" s="42" t="s">
        <v>2392</v>
      </c>
      <c r="D99" s="42" t="s">
        <v>988</v>
      </c>
      <c r="E99" s="42" t="s">
        <v>2393</v>
      </c>
      <c r="F99" s="42" t="s">
        <v>1095</v>
      </c>
      <c r="G99" s="42" t="s">
        <v>2427</v>
      </c>
      <c r="H99" s="42" t="s">
        <v>2428</v>
      </c>
      <c r="I99" s="42" t="s">
        <v>82</v>
      </c>
      <c r="J99" s="42" t="s">
        <v>493</v>
      </c>
      <c r="K99" s="42" t="s">
        <v>2429</v>
      </c>
      <c r="L99" s="42" t="s">
        <v>55</v>
      </c>
      <c r="M99" s="42" t="str">
        <f>VLOOKUP(G99,'Sheet 1 (2)'!$H$4:$M$536,6,FALSE)</f>
        <v/>
      </c>
      <c r="N99" s="42" t="str">
        <f t="shared" si="0"/>
        <v/>
      </c>
      <c r="O99" s="42"/>
      <c r="P99" s="42" t="s">
        <v>264</v>
      </c>
      <c r="Q99" s="42" t="s">
        <v>55</v>
      </c>
      <c r="R99" s="42" t="str">
        <f>VLOOKUP(G99,'Sheet 1 (2)'!$H$4:$O$536,8,FALSE)</f>
        <v/>
      </c>
      <c r="S99" s="42" t="str">
        <f t="shared" si="1"/>
        <v/>
      </c>
      <c r="T99" s="42"/>
      <c r="U99" s="42" t="s">
        <v>55</v>
      </c>
      <c r="V99" s="42" t="str">
        <f>VLOOKUP(G99,'Sheet 1 (2)'!$H$4:$Q$536,10,FALSE)</f>
        <v/>
      </c>
      <c r="W99" s="42" t="str">
        <f t="shared" si="2"/>
        <v/>
      </c>
      <c r="X99" s="42" t="s">
        <v>2430</v>
      </c>
      <c r="Y99" s="42" t="s">
        <v>55</v>
      </c>
      <c r="Z99" s="42" t="str">
        <f>VLOOKUP(G99,'Sheet 1 (2)'!$H$4:$S$536,12,FALSE)</f>
        <v/>
      </c>
      <c r="AA99" s="42" t="str">
        <f t="shared" si="3"/>
        <v/>
      </c>
      <c r="AB99" s="42" t="s">
        <v>55</v>
      </c>
      <c r="AC99" s="42" t="str">
        <f>VLOOKUP(G99,'Sheet 1 (2)'!$H$4:$AF$536,25,FALSE)</f>
        <v/>
      </c>
      <c r="AD99" s="42" t="s">
        <v>411</v>
      </c>
      <c r="AE99" s="42" t="s">
        <v>2401</v>
      </c>
      <c r="AF99" s="42" t="s">
        <v>55</v>
      </c>
      <c r="AG99" s="42" t="str">
        <f>VLOOKUP(G99,'Sheet 1 (2)'!$H$4:$AG$536,26,FALSE)</f>
        <v/>
      </c>
      <c r="AH99" s="42" t="s">
        <v>82</v>
      </c>
      <c r="AI99" s="42" t="s">
        <v>55</v>
      </c>
      <c r="AJ99" s="42" t="str">
        <f>VLOOKUP(G99,'Sheet 1 (2)'!$H$4:$AH$536,27,FALSE)</f>
        <v/>
      </c>
      <c r="AK99" s="52" t="s">
        <v>2403</v>
      </c>
      <c r="AL99" s="44">
        <v>1</v>
      </c>
      <c r="AM99" s="44">
        <f t="shared" si="6"/>
        <v>1</v>
      </c>
    </row>
    <row r="100" spans="1:39" ht="15.75" customHeight="1" x14ac:dyDescent="0.25">
      <c r="A100" s="42" t="s">
        <v>2391</v>
      </c>
      <c r="B100" s="42" t="s">
        <v>987</v>
      </c>
      <c r="C100" s="42" t="s">
        <v>2392</v>
      </c>
      <c r="D100" s="42" t="s">
        <v>988</v>
      </c>
      <c r="E100" s="42" t="s">
        <v>2393</v>
      </c>
      <c r="F100" s="42" t="s">
        <v>1095</v>
      </c>
      <c r="G100" s="42" t="s">
        <v>2434</v>
      </c>
      <c r="H100" s="42" t="s">
        <v>2435</v>
      </c>
      <c r="I100" s="42" t="s">
        <v>82</v>
      </c>
      <c r="J100" s="42" t="s">
        <v>493</v>
      </c>
      <c r="K100" s="42" t="s">
        <v>2436</v>
      </c>
      <c r="L100" s="42" t="s">
        <v>55</v>
      </c>
      <c r="M100" s="42" t="str">
        <f>VLOOKUP(G100,'Sheet 1 (2)'!$H$4:$M$536,6,FALSE)</f>
        <v/>
      </c>
      <c r="N100" s="42" t="str">
        <f t="shared" si="0"/>
        <v/>
      </c>
      <c r="O100" s="42"/>
      <c r="P100" s="42" t="s">
        <v>264</v>
      </c>
      <c r="Q100" s="42" t="s">
        <v>55</v>
      </c>
      <c r="R100" s="42" t="str">
        <f>VLOOKUP(G100,'Sheet 1 (2)'!$H$4:$O$536,8,FALSE)</f>
        <v/>
      </c>
      <c r="S100" s="42" t="str">
        <f t="shared" si="1"/>
        <v/>
      </c>
      <c r="T100" s="42"/>
      <c r="U100" s="42" t="s">
        <v>55</v>
      </c>
      <c r="V100" s="42" t="str">
        <f>VLOOKUP(G100,'Sheet 1 (2)'!$H$4:$Q$536,10,FALSE)</f>
        <v/>
      </c>
      <c r="W100" s="42" t="str">
        <f t="shared" si="2"/>
        <v/>
      </c>
      <c r="X100" s="42" t="s">
        <v>2437</v>
      </c>
      <c r="Y100" s="42" t="s">
        <v>55</v>
      </c>
      <c r="Z100" s="42" t="str">
        <f>VLOOKUP(G100,'Sheet 1 (2)'!$H$4:$S$536,12,FALSE)</f>
        <v/>
      </c>
      <c r="AA100" s="42" t="str">
        <f t="shared" si="3"/>
        <v/>
      </c>
      <c r="AB100" s="42" t="s">
        <v>55</v>
      </c>
      <c r="AC100" s="42" t="str">
        <f>VLOOKUP(G100,'Sheet 1 (2)'!$H$4:$AF$536,25,FALSE)</f>
        <v/>
      </c>
      <c r="AD100" s="42" t="s">
        <v>411</v>
      </c>
      <c r="AE100" s="42" t="s">
        <v>2401</v>
      </c>
      <c r="AF100" s="42" t="s">
        <v>55</v>
      </c>
      <c r="AG100" s="42" t="str">
        <f>VLOOKUP(G100,'Sheet 1 (2)'!$H$4:$AG$536,26,FALSE)</f>
        <v/>
      </c>
      <c r="AH100" s="42" t="s">
        <v>82</v>
      </c>
      <c r="AI100" s="42" t="s">
        <v>55</v>
      </c>
      <c r="AJ100" s="42" t="str">
        <f>VLOOKUP(G100,'Sheet 1 (2)'!$H$4:$AH$536,27,FALSE)</f>
        <v/>
      </c>
      <c r="AK100" s="52" t="s">
        <v>2403</v>
      </c>
      <c r="AL100" s="44">
        <v>1</v>
      </c>
      <c r="AM100" s="44">
        <f t="shared" si="6"/>
        <v>1</v>
      </c>
    </row>
    <row r="101" spans="1:39" ht="15.75" customHeight="1" x14ac:dyDescent="0.25">
      <c r="A101" s="42" t="s">
        <v>2391</v>
      </c>
      <c r="B101" s="42" t="s">
        <v>987</v>
      </c>
      <c r="C101" s="42" t="s">
        <v>2392</v>
      </c>
      <c r="D101" s="42" t="s">
        <v>988</v>
      </c>
      <c r="E101" s="42" t="s">
        <v>2393</v>
      </c>
      <c r="F101" s="42" t="s">
        <v>1095</v>
      </c>
      <c r="G101" s="42" t="s">
        <v>2439</v>
      </c>
      <c r="H101" s="42" t="s">
        <v>2440</v>
      </c>
      <c r="I101" s="42" t="s">
        <v>82</v>
      </c>
      <c r="J101" s="42" t="s">
        <v>493</v>
      </c>
      <c r="K101" s="42" t="s">
        <v>2442</v>
      </c>
      <c r="L101" s="42" t="s">
        <v>55</v>
      </c>
      <c r="M101" s="42" t="str">
        <f>VLOOKUP(G101,'Sheet 1 (2)'!$H$4:$M$536,6,FALSE)</f>
        <v/>
      </c>
      <c r="N101" s="42" t="str">
        <f t="shared" si="0"/>
        <v/>
      </c>
      <c r="O101" s="42"/>
      <c r="P101" s="42" t="s">
        <v>264</v>
      </c>
      <c r="Q101" s="42" t="s">
        <v>55</v>
      </c>
      <c r="R101" s="42" t="str">
        <f>VLOOKUP(G101,'Sheet 1 (2)'!$H$4:$O$536,8,FALSE)</f>
        <v/>
      </c>
      <c r="S101" s="42" t="str">
        <f t="shared" si="1"/>
        <v/>
      </c>
      <c r="T101" s="42" t="s">
        <v>2398</v>
      </c>
      <c r="U101" s="42" t="s">
        <v>55</v>
      </c>
      <c r="V101" s="42" t="str">
        <f>VLOOKUP(G101,'Sheet 1 (2)'!$H$4:$Q$536,10,FALSE)</f>
        <v/>
      </c>
      <c r="W101" s="42" t="str">
        <f t="shared" si="2"/>
        <v/>
      </c>
      <c r="X101" s="42" t="s">
        <v>2443</v>
      </c>
      <c r="Y101" s="42" t="s">
        <v>55</v>
      </c>
      <c r="Z101" s="42" t="str">
        <f>VLOOKUP(G101,'Sheet 1 (2)'!$H$4:$S$536,12,FALSE)</f>
        <v/>
      </c>
      <c r="AA101" s="42" t="str">
        <f t="shared" si="3"/>
        <v/>
      </c>
      <c r="AB101" s="42" t="s">
        <v>55</v>
      </c>
      <c r="AC101" s="42" t="str">
        <f>VLOOKUP(G101,'Sheet 1 (2)'!$H$4:$AF$536,25,FALSE)</f>
        <v/>
      </c>
      <c r="AD101" s="42" t="s">
        <v>411</v>
      </c>
      <c r="AE101" s="42" t="s">
        <v>2401</v>
      </c>
      <c r="AF101" s="42" t="s">
        <v>55</v>
      </c>
      <c r="AG101" s="42" t="str">
        <f>VLOOKUP(G101,'Sheet 1 (2)'!$H$4:$AG$536,26,FALSE)</f>
        <v/>
      </c>
      <c r="AH101" s="42" t="s">
        <v>82</v>
      </c>
      <c r="AI101" s="42" t="s">
        <v>55</v>
      </c>
      <c r="AJ101" s="42" t="str">
        <f>VLOOKUP(G101,'Sheet 1 (2)'!$H$4:$AH$536,27,FALSE)</f>
        <v/>
      </c>
      <c r="AK101" s="52" t="s">
        <v>2403</v>
      </c>
      <c r="AL101" s="44">
        <v>1</v>
      </c>
      <c r="AM101" s="44">
        <f t="shared" si="6"/>
        <v>1</v>
      </c>
    </row>
    <row r="102" spans="1:39" ht="15.75" customHeight="1" x14ac:dyDescent="0.25">
      <c r="A102" s="42" t="s">
        <v>2391</v>
      </c>
      <c r="B102" s="42" t="s">
        <v>987</v>
      </c>
      <c r="C102" s="42" t="s">
        <v>2392</v>
      </c>
      <c r="D102" s="42" t="s">
        <v>988</v>
      </c>
      <c r="E102" s="42" t="s">
        <v>2393</v>
      </c>
      <c r="F102" s="42" t="s">
        <v>1095</v>
      </c>
      <c r="G102" s="42" t="s">
        <v>2447</v>
      </c>
      <c r="H102" s="42" t="s">
        <v>2448</v>
      </c>
      <c r="I102" s="42" t="s">
        <v>82</v>
      </c>
      <c r="J102" s="42" t="s">
        <v>493</v>
      </c>
      <c r="K102" s="42" t="s">
        <v>2449</v>
      </c>
      <c r="L102" s="42" t="s">
        <v>55</v>
      </c>
      <c r="M102" s="42" t="str">
        <f>VLOOKUP(G102,'Sheet 1 (2)'!$H$4:$M$536,6,FALSE)</f>
        <v/>
      </c>
      <c r="N102" s="42" t="str">
        <f t="shared" si="0"/>
        <v/>
      </c>
      <c r="O102" s="42"/>
      <c r="P102" s="42" t="s">
        <v>264</v>
      </c>
      <c r="Q102" s="42" t="s">
        <v>55</v>
      </c>
      <c r="R102" s="42" t="str">
        <f>VLOOKUP(G102,'Sheet 1 (2)'!$H$4:$O$536,8,FALSE)</f>
        <v/>
      </c>
      <c r="S102" s="42" t="str">
        <f t="shared" si="1"/>
        <v/>
      </c>
      <c r="T102" s="42" t="s">
        <v>2398</v>
      </c>
      <c r="U102" s="42" t="s">
        <v>55</v>
      </c>
      <c r="V102" s="42" t="str">
        <f>VLOOKUP(G102,'Sheet 1 (2)'!$H$4:$Q$536,10,FALSE)</f>
        <v/>
      </c>
      <c r="W102" s="42" t="str">
        <f t="shared" si="2"/>
        <v/>
      </c>
      <c r="X102" s="42" t="s">
        <v>2451</v>
      </c>
      <c r="Y102" s="42" t="s">
        <v>55</v>
      </c>
      <c r="Z102" s="42" t="str">
        <f>VLOOKUP(G102,'Sheet 1 (2)'!$H$4:$S$536,12,FALSE)</f>
        <v/>
      </c>
      <c r="AA102" s="42" t="str">
        <f t="shared" si="3"/>
        <v/>
      </c>
      <c r="AB102" s="42" t="s">
        <v>55</v>
      </c>
      <c r="AC102" s="42" t="str">
        <f>VLOOKUP(G102,'Sheet 1 (2)'!$H$4:$AF$536,25,FALSE)</f>
        <v/>
      </c>
      <c r="AD102" s="42" t="s">
        <v>411</v>
      </c>
      <c r="AE102" s="42" t="s">
        <v>2401</v>
      </c>
      <c r="AF102" s="42" t="s">
        <v>55</v>
      </c>
      <c r="AG102" s="42" t="str">
        <f>VLOOKUP(G102,'Sheet 1 (2)'!$H$4:$AG$536,26,FALSE)</f>
        <v/>
      </c>
      <c r="AH102" s="42" t="s">
        <v>82</v>
      </c>
      <c r="AI102" s="42" t="s">
        <v>55</v>
      </c>
      <c r="AJ102" s="42" t="str">
        <f>VLOOKUP(G102,'Sheet 1 (2)'!$H$4:$AH$536,27,FALSE)</f>
        <v/>
      </c>
      <c r="AK102" s="52" t="s">
        <v>2403</v>
      </c>
      <c r="AL102" s="44">
        <v>1</v>
      </c>
      <c r="AM102" s="44">
        <f t="shared" si="6"/>
        <v>1</v>
      </c>
    </row>
    <row r="103" spans="1:39" ht="15.75" customHeight="1" x14ac:dyDescent="0.25">
      <c r="A103" s="42" t="s">
        <v>2391</v>
      </c>
      <c r="B103" s="42" t="s">
        <v>987</v>
      </c>
      <c r="C103" s="42" t="s">
        <v>2392</v>
      </c>
      <c r="D103" s="42" t="s">
        <v>988</v>
      </c>
      <c r="E103" s="42" t="s">
        <v>2393</v>
      </c>
      <c r="F103" s="42" t="s">
        <v>1095</v>
      </c>
      <c r="G103" s="42" t="s">
        <v>2456</v>
      </c>
      <c r="H103" s="42" t="s">
        <v>2457</v>
      </c>
      <c r="I103" s="42" t="s">
        <v>82</v>
      </c>
      <c r="J103" s="42" t="s">
        <v>493</v>
      </c>
      <c r="K103" s="42" t="s">
        <v>2458</v>
      </c>
      <c r="L103" s="42" t="s">
        <v>55</v>
      </c>
      <c r="M103" s="42" t="str">
        <f>VLOOKUP(G103,'Sheet 1 (2)'!$H$4:$M$536,6,FALSE)</f>
        <v/>
      </c>
      <c r="N103" s="42" t="str">
        <f t="shared" si="0"/>
        <v/>
      </c>
      <c r="O103" s="42"/>
      <c r="P103" s="42" t="s">
        <v>264</v>
      </c>
      <c r="Q103" s="42" t="s">
        <v>55</v>
      </c>
      <c r="R103" s="42" t="str">
        <f>VLOOKUP(G103,'Sheet 1 (2)'!$H$4:$O$536,8,FALSE)</f>
        <v/>
      </c>
      <c r="S103" s="42" t="str">
        <f t="shared" si="1"/>
        <v/>
      </c>
      <c r="T103" s="42" t="s">
        <v>2398</v>
      </c>
      <c r="U103" s="42" t="s">
        <v>55</v>
      </c>
      <c r="V103" s="42" t="str">
        <f>VLOOKUP(G103,'Sheet 1 (2)'!$H$4:$Q$536,10,FALSE)</f>
        <v/>
      </c>
      <c r="W103" s="42" t="str">
        <f t="shared" si="2"/>
        <v/>
      </c>
      <c r="X103" s="42" t="s">
        <v>2459</v>
      </c>
      <c r="Y103" s="42" t="s">
        <v>55</v>
      </c>
      <c r="Z103" s="42" t="str">
        <f>VLOOKUP(G103,'Sheet 1 (2)'!$H$4:$S$536,12,FALSE)</f>
        <v/>
      </c>
      <c r="AA103" s="42" t="str">
        <f t="shared" si="3"/>
        <v/>
      </c>
      <c r="AB103" s="42" t="s">
        <v>55</v>
      </c>
      <c r="AC103" s="42" t="str">
        <f>VLOOKUP(G103,'Sheet 1 (2)'!$H$4:$AF$536,25,FALSE)</f>
        <v/>
      </c>
      <c r="AD103" s="42" t="s">
        <v>187</v>
      </c>
      <c r="AE103" s="42" t="s">
        <v>2401</v>
      </c>
      <c r="AF103" s="42" t="s">
        <v>55</v>
      </c>
      <c r="AG103" s="42" t="str">
        <f>VLOOKUP(G103,'Sheet 1 (2)'!$H$4:$AG$536,26,FALSE)</f>
        <v/>
      </c>
      <c r="AH103" s="42" t="s">
        <v>82</v>
      </c>
      <c r="AI103" s="42" t="s">
        <v>55</v>
      </c>
      <c r="AJ103" s="42" t="str">
        <f>VLOOKUP(G103,'Sheet 1 (2)'!$H$4:$AH$536,27,FALSE)</f>
        <v/>
      </c>
      <c r="AK103" s="52" t="s">
        <v>2403</v>
      </c>
      <c r="AL103" s="44">
        <v>1</v>
      </c>
      <c r="AM103" s="44">
        <f t="shared" si="6"/>
        <v>1</v>
      </c>
    </row>
    <row r="104" spans="1:39" ht="15.75" customHeight="1" x14ac:dyDescent="0.25">
      <c r="A104" s="42" t="s">
        <v>2391</v>
      </c>
      <c r="B104" s="42" t="s">
        <v>987</v>
      </c>
      <c r="C104" s="42" t="s">
        <v>2392</v>
      </c>
      <c r="D104" s="42" t="s">
        <v>988</v>
      </c>
      <c r="E104" s="42" t="s">
        <v>2393</v>
      </c>
      <c r="F104" s="42" t="s">
        <v>1095</v>
      </c>
      <c r="G104" s="42" t="s">
        <v>2460</v>
      </c>
      <c r="H104" s="42" t="s">
        <v>2461</v>
      </c>
      <c r="I104" s="42" t="s">
        <v>82</v>
      </c>
      <c r="J104" s="42" t="s">
        <v>493</v>
      </c>
      <c r="K104" s="42" t="s">
        <v>2462</v>
      </c>
      <c r="L104" s="42" t="s">
        <v>55</v>
      </c>
      <c r="M104" s="42" t="str">
        <f>VLOOKUP(G104,'Sheet 1 (2)'!$H$4:$M$536,6,FALSE)</f>
        <v/>
      </c>
      <c r="N104" s="42" t="str">
        <f t="shared" si="0"/>
        <v/>
      </c>
      <c r="O104" s="42"/>
      <c r="P104" s="42" t="s">
        <v>264</v>
      </c>
      <c r="Q104" s="42" t="s">
        <v>55</v>
      </c>
      <c r="R104" s="42" t="str">
        <f>VLOOKUP(G104,'Sheet 1 (2)'!$H$4:$O$536,8,FALSE)</f>
        <v/>
      </c>
      <c r="S104" s="42" t="str">
        <f t="shared" si="1"/>
        <v/>
      </c>
      <c r="T104" s="42" t="s">
        <v>2398</v>
      </c>
      <c r="U104" s="42" t="s">
        <v>55</v>
      </c>
      <c r="V104" s="42" t="str">
        <f>VLOOKUP(G104,'Sheet 1 (2)'!$H$4:$Q$536,10,FALSE)</f>
        <v/>
      </c>
      <c r="W104" s="42" t="str">
        <f t="shared" si="2"/>
        <v/>
      </c>
      <c r="X104" s="42" t="s">
        <v>2464</v>
      </c>
      <c r="Y104" s="42" t="s">
        <v>55</v>
      </c>
      <c r="Z104" s="42" t="str">
        <f>VLOOKUP(G104,'Sheet 1 (2)'!$H$4:$S$536,12,FALSE)</f>
        <v/>
      </c>
      <c r="AA104" s="42" t="str">
        <f t="shared" si="3"/>
        <v/>
      </c>
      <c r="AB104" s="42" t="s">
        <v>55</v>
      </c>
      <c r="AC104" s="42" t="str">
        <f>VLOOKUP(G104,'Sheet 1 (2)'!$H$4:$AF$536,25,FALSE)</f>
        <v/>
      </c>
      <c r="AD104" s="42" t="s">
        <v>187</v>
      </c>
      <c r="AE104" s="42" t="s">
        <v>2401</v>
      </c>
      <c r="AF104" s="42" t="s">
        <v>55</v>
      </c>
      <c r="AG104" s="42" t="str">
        <f>VLOOKUP(G104,'Sheet 1 (2)'!$H$4:$AG$536,26,FALSE)</f>
        <v/>
      </c>
      <c r="AH104" s="42" t="s">
        <v>82</v>
      </c>
      <c r="AI104" s="42" t="s">
        <v>55</v>
      </c>
      <c r="AJ104" s="42" t="str">
        <f>VLOOKUP(G104,'Sheet 1 (2)'!$H$4:$AH$536,27,FALSE)</f>
        <v/>
      </c>
      <c r="AK104" s="52" t="s">
        <v>2403</v>
      </c>
      <c r="AL104" s="44">
        <v>1</v>
      </c>
      <c r="AM104" s="44">
        <f t="shared" si="6"/>
        <v>1</v>
      </c>
    </row>
    <row r="105" spans="1:39" ht="15.75" customHeight="1" x14ac:dyDescent="0.25">
      <c r="A105" s="42" t="s">
        <v>2391</v>
      </c>
      <c r="B105" s="42" t="s">
        <v>987</v>
      </c>
      <c r="C105" s="42" t="s">
        <v>2392</v>
      </c>
      <c r="D105" s="42" t="s">
        <v>988</v>
      </c>
      <c r="E105" s="42" t="s">
        <v>2393</v>
      </c>
      <c r="F105" s="42" t="s">
        <v>1095</v>
      </c>
      <c r="G105" s="42" t="s">
        <v>2466</v>
      </c>
      <c r="H105" s="42" t="s">
        <v>2467</v>
      </c>
      <c r="I105" s="42" t="s">
        <v>52</v>
      </c>
      <c r="J105" s="42" t="s">
        <v>493</v>
      </c>
      <c r="K105" s="42" t="s">
        <v>2468</v>
      </c>
      <c r="L105" s="42" t="s">
        <v>55</v>
      </c>
      <c r="M105" s="42" t="str">
        <f>VLOOKUP(G105,'Sheet 1 (2)'!$H$4:$M$536,6,FALSE)</f>
        <v/>
      </c>
      <c r="N105" s="42" t="str">
        <f t="shared" si="0"/>
        <v/>
      </c>
      <c r="O105" s="42"/>
      <c r="P105" s="42" t="s">
        <v>264</v>
      </c>
      <c r="Q105" s="42" t="s">
        <v>55</v>
      </c>
      <c r="R105" s="42" t="str">
        <f>VLOOKUP(G105,'Sheet 1 (2)'!$H$4:$O$536,8,FALSE)</f>
        <v/>
      </c>
      <c r="S105" s="42" t="str">
        <f t="shared" si="1"/>
        <v/>
      </c>
      <c r="T105" s="42" t="s">
        <v>2398</v>
      </c>
      <c r="U105" s="42" t="s">
        <v>55</v>
      </c>
      <c r="V105" s="42" t="str">
        <f>VLOOKUP(G105,'Sheet 1 (2)'!$H$4:$Q$536,10,FALSE)</f>
        <v/>
      </c>
      <c r="W105" s="42" t="str">
        <f t="shared" si="2"/>
        <v/>
      </c>
      <c r="X105" s="42" t="s">
        <v>2471</v>
      </c>
      <c r="Y105" s="42" t="s">
        <v>55</v>
      </c>
      <c r="Z105" s="42" t="str">
        <f>VLOOKUP(G105,'Sheet 1 (2)'!$H$4:$S$536,12,FALSE)</f>
        <v/>
      </c>
      <c r="AA105" s="42" t="str">
        <f t="shared" si="3"/>
        <v/>
      </c>
      <c r="AB105" s="42" t="s">
        <v>55</v>
      </c>
      <c r="AC105" s="42" t="str">
        <f>VLOOKUP(G105,'Sheet 1 (2)'!$H$4:$AF$536,25,FALSE)</f>
        <v/>
      </c>
      <c r="AD105" s="42" t="s">
        <v>411</v>
      </c>
      <c r="AE105" s="42" t="s">
        <v>2401</v>
      </c>
      <c r="AF105" s="42" t="s">
        <v>55</v>
      </c>
      <c r="AG105" s="42" t="str">
        <f>VLOOKUP(G105,'Sheet 1 (2)'!$H$4:$AG$536,26,FALSE)</f>
        <v/>
      </c>
      <c r="AH105" s="42" t="s">
        <v>82</v>
      </c>
      <c r="AI105" s="42" t="s">
        <v>55</v>
      </c>
      <c r="AJ105" s="42" t="str">
        <f>VLOOKUP(G105,'Sheet 1 (2)'!$H$4:$AH$536,27,FALSE)</f>
        <v/>
      </c>
      <c r="AK105" s="52" t="s">
        <v>2403</v>
      </c>
      <c r="AL105" s="44">
        <v>1</v>
      </c>
      <c r="AM105" s="44">
        <f t="shared" si="6"/>
        <v>1</v>
      </c>
    </row>
    <row r="106" spans="1:39" ht="15.75" customHeight="1" x14ac:dyDescent="0.25">
      <c r="A106" s="42" t="s">
        <v>2391</v>
      </c>
      <c r="B106" s="42" t="s">
        <v>987</v>
      </c>
      <c r="C106" s="42" t="s">
        <v>2392</v>
      </c>
      <c r="D106" s="42" t="s">
        <v>988</v>
      </c>
      <c r="E106" s="42" t="s">
        <v>2393</v>
      </c>
      <c r="F106" s="42" t="s">
        <v>1095</v>
      </c>
      <c r="G106" s="42" t="s">
        <v>2474</v>
      </c>
      <c r="H106" s="42" t="s">
        <v>2475</v>
      </c>
      <c r="I106" s="42" t="s">
        <v>52</v>
      </c>
      <c r="J106" s="42" t="s">
        <v>493</v>
      </c>
      <c r="K106" s="42" t="s">
        <v>2476</v>
      </c>
      <c r="L106" s="42" t="s">
        <v>55</v>
      </c>
      <c r="M106" s="42" t="str">
        <f>VLOOKUP(G106,'Sheet 1 (2)'!$H$4:$M$536,6,FALSE)</f>
        <v/>
      </c>
      <c r="N106" s="42" t="str">
        <f t="shared" si="0"/>
        <v/>
      </c>
      <c r="O106" s="42"/>
      <c r="P106" s="42" t="s">
        <v>264</v>
      </c>
      <c r="Q106" s="42" t="s">
        <v>55</v>
      </c>
      <c r="R106" s="42" t="str">
        <f>VLOOKUP(G106,'Sheet 1 (2)'!$H$4:$O$536,8,FALSE)</f>
        <v/>
      </c>
      <c r="S106" s="42" t="str">
        <f t="shared" si="1"/>
        <v/>
      </c>
      <c r="T106" s="42" t="s">
        <v>2398</v>
      </c>
      <c r="U106" s="42" t="s">
        <v>55</v>
      </c>
      <c r="V106" s="42" t="str">
        <f>VLOOKUP(G106,'Sheet 1 (2)'!$H$4:$Q$536,10,FALSE)</f>
        <v/>
      </c>
      <c r="W106" s="42" t="str">
        <f t="shared" si="2"/>
        <v/>
      </c>
      <c r="X106" s="42" t="s">
        <v>2478</v>
      </c>
      <c r="Y106" s="42" t="s">
        <v>55</v>
      </c>
      <c r="Z106" s="42" t="str">
        <f>VLOOKUP(G106,'Sheet 1 (2)'!$H$4:$S$536,12,FALSE)</f>
        <v/>
      </c>
      <c r="AA106" s="42" t="str">
        <f t="shared" si="3"/>
        <v/>
      </c>
      <c r="AB106" s="42" t="s">
        <v>55</v>
      </c>
      <c r="AC106" s="42" t="str">
        <f>VLOOKUP(G106,'Sheet 1 (2)'!$H$4:$AF$536,25,FALSE)</f>
        <v/>
      </c>
      <c r="AD106" s="42" t="s">
        <v>411</v>
      </c>
      <c r="AE106" s="42" t="s">
        <v>2401</v>
      </c>
      <c r="AF106" s="42" t="s">
        <v>55</v>
      </c>
      <c r="AG106" s="42" t="str">
        <f>VLOOKUP(G106,'Sheet 1 (2)'!$H$4:$AG$536,26,FALSE)</f>
        <v/>
      </c>
      <c r="AH106" s="42" t="s">
        <v>82</v>
      </c>
      <c r="AI106" s="42" t="s">
        <v>55</v>
      </c>
      <c r="AJ106" s="42" t="str">
        <f>VLOOKUP(G106,'Sheet 1 (2)'!$H$4:$AH$536,27,FALSE)</f>
        <v/>
      </c>
      <c r="AK106" s="52" t="s">
        <v>2403</v>
      </c>
      <c r="AL106" s="44">
        <v>1</v>
      </c>
      <c r="AM106" s="44">
        <f t="shared" si="6"/>
        <v>1</v>
      </c>
    </row>
    <row r="107" spans="1:39" ht="15.75" customHeight="1" x14ac:dyDescent="0.25">
      <c r="A107" s="42" t="s">
        <v>2391</v>
      </c>
      <c r="B107" s="42" t="s">
        <v>987</v>
      </c>
      <c r="C107" s="42" t="s">
        <v>2392</v>
      </c>
      <c r="D107" s="42" t="s">
        <v>988</v>
      </c>
      <c r="E107" s="42" t="s">
        <v>2479</v>
      </c>
      <c r="F107" s="42" t="s">
        <v>1096</v>
      </c>
      <c r="G107" s="42" t="s">
        <v>2480</v>
      </c>
      <c r="H107" s="42" t="s">
        <v>2481</v>
      </c>
      <c r="I107" s="42" t="s">
        <v>82</v>
      </c>
      <c r="J107" s="42" t="s">
        <v>493</v>
      </c>
      <c r="K107" s="42" t="s">
        <v>2482</v>
      </c>
      <c r="L107" s="42" t="s">
        <v>55</v>
      </c>
      <c r="M107" s="42" t="str">
        <f>VLOOKUP(G107,'Sheet 1 (2)'!$H$4:$M$536,6,FALSE)</f>
        <v/>
      </c>
      <c r="N107" s="42" t="str">
        <f t="shared" si="0"/>
        <v/>
      </c>
      <c r="O107" s="42"/>
      <c r="P107" s="42" t="s">
        <v>264</v>
      </c>
      <c r="Q107" s="42" t="s">
        <v>55</v>
      </c>
      <c r="R107" s="42" t="str">
        <f>VLOOKUP(G107,'Sheet 1 (2)'!$H$4:$O$536,8,FALSE)</f>
        <v/>
      </c>
      <c r="S107" s="42" t="str">
        <f t="shared" si="1"/>
        <v/>
      </c>
      <c r="T107" s="42" t="s">
        <v>2398</v>
      </c>
      <c r="U107" s="42" t="s">
        <v>55</v>
      </c>
      <c r="V107" s="42" t="str">
        <f>VLOOKUP(G107,'Sheet 1 (2)'!$H$4:$Q$536,10,FALSE)</f>
        <v/>
      </c>
      <c r="W107" s="42" t="str">
        <f t="shared" si="2"/>
        <v/>
      </c>
      <c r="X107" s="42" t="s">
        <v>2485</v>
      </c>
      <c r="Y107" s="42" t="s">
        <v>55</v>
      </c>
      <c r="Z107" s="42" t="str">
        <f>VLOOKUP(G107,'Sheet 1 (2)'!$H$4:$S$536,12,FALSE)</f>
        <v/>
      </c>
      <c r="AA107" s="42" t="str">
        <f t="shared" si="3"/>
        <v/>
      </c>
      <c r="AB107" s="42" t="s">
        <v>55</v>
      </c>
      <c r="AC107" s="42" t="str">
        <f>VLOOKUP(G107,'Sheet 1 (2)'!$H$4:$AF$536,25,FALSE)</f>
        <v/>
      </c>
      <c r="AD107" s="42" t="s">
        <v>187</v>
      </c>
      <c r="AE107" s="42" t="s">
        <v>2401</v>
      </c>
      <c r="AF107" s="42" t="s">
        <v>55</v>
      </c>
      <c r="AG107" s="42" t="str">
        <f>VLOOKUP(G107,'Sheet 1 (2)'!$H$4:$AG$536,26,FALSE)</f>
        <v/>
      </c>
      <c r="AH107" s="42" t="s">
        <v>82</v>
      </c>
      <c r="AI107" s="42" t="s">
        <v>55</v>
      </c>
      <c r="AJ107" s="42" t="str">
        <f>VLOOKUP(G107,'Sheet 1 (2)'!$H$4:$AH$536,27,FALSE)</f>
        <v/>
      </c>
      <c r="AK107" s="52" t="s">
        <v>2403</v>
      </c>
      <c r="AL107" s="44">
        <v>1</v>
      </c>
      <c r="AM107" s="44">
        <f t="shared" si="6"/>
        <v>1</v>
      </c>
    </row>
    <row r="108" spans="1:39" ht="15.75" customHeight="1" x14ac:dyDescent="0.25">
      <c r="A108" s="42" t="s">
        <v>2391</v>
      </c>
      <c r="B108" s="42" t="s">
        <v>987</v>
      </c>
      <c r="C108" s="42" t="s">
        <v>2392</v>
      </c>
      <c r="D108" s="42" t="s">
        <v>988</v>
      </c>
      <c r="E108" s="42" t="s">
        <v>2479</v>
      </c>
      <c r="F108" s="42" t="s">
        <v>1096</v>
      </c>
      <c r="G108" s="42" t="s">
        <v>2488</v>
      </c>
      <c r="H108" s="42" t="s">
        <v>2489</v>
      </c>
      <c r="I108" s="42" t="s">
        <v>52</v>
      </c>
      <c r="J108" s="42" t="s">
        <v>493</v>
      </c>
      <c r="K108" s="42" t="s">
        <v>2490</v>
      </c>
      <c r="L108" s="42" t="s">
        <v>55</v>
      </c>
      <c r="M108" s="42" t="str">
        <f>VLOOKUP(G108,'Sheet 1 (2)'!$H$4:$M$536,6,FALSE)</f>
        <v/>
      </c>
      <c r="N108" s="42" t="str">
        <f t="shared" si="0"/>
        <v/>
      </c>
      <c r="O108" s="42"/>
      <c r="P108" s="42" t="s">
        <v>264</v>
      </c>
      <c r="Q108" s="42" t="s">
        <v>55</v>
      </c>
      <c r="R108" s="42" t="str">
        <f>VLOOKUP(G108,'Sheet 1 (2)'!$H$4:$O$536,8,FALSE)</f>
        <v/>
      </c>
      <c r="S108" s="42" t="str">
        <f t="shared" si="1"/>
        <v/>
      </c>
      <c r="T108" s="42" t="s">
        <v>2398</v>
      </c>
      <c r="U108" s="42" t="s">
        <v>55</v>
      </c>
      <c r="V108" s="42" t="str">
        <f>VLOOKUP(G108,'Sheet 1 (2)'!$H$4:$Q$536,10,FALSE)</f>
        <v/>
      </c>
      <c r="W108" s="42" t="str">
        <f t="shared" si="2"/>
        <v/>
      </c>
      <c r="X108" s="42" t="s">
        <v>2492</v>
      </c>
      <c r="Y108" s="42" t="s">
        <v>55</v>
      </c>
      <c r="Z108" s="42" t="str">
        <f>VLOOKUP(G108,'Sheet 1 (2)'!$H$4:$S$536,12,FALSE)</f>
        <v/>
      </c>
      <c r="AA108" s="42" t="str">
        <f t="shared" si="3"/>
        <v/>
      </c>
      <c r="AB108" s="42" t="s">
        <v>55</v>
      </c>
      <c r="AC108" s="42" t="str">
        <f>VLOOKUP(G108,'Sheet 1 (2)'!$H$4:$AF$536,25,FALSE)</f>
        <v/>
      </c>
      <c r="AD108" s="42" t="s">
        <v>187</v>
      </c>
      <c r="AE108" s="42" t="s">
        <v>2401</v>
      </c>
      <c r="AF108" s="42" t="s">
        <v>55</v>
      </c>
      <c r="AG108" s="42" t="str">
        <f>VLOOKUP(G108,'Sheet 1 (2)'!$H$4:$AG$536,26,FALSE)</f>
        <v/>
      </c>
      <c r="AH108" s="42" t="s">
        <v>82</v>
      </c>
      <c r="AI108" s="42" t="s">
        <v>55</v>
      </c>
      <c r="AJ108" s="42" t="str">
        <f>VLOOKUP(G108,'Sheet 1 (2)'!$H$4:$AH$536,27,FALSE)</f>
        <v/>
      </c>
      <c r="AK108" s="52" t="s">
        <v>2403</v>
      </c>
      <c r="AL108" s="44">
        <v>1</v>
      </c>
      <c r="AM108" s="44">
        <f t="shared" si="6"/>
        <v>1</v>
      </c>
    </row>
    <row r="109" spans="1:39" ht="15.75" customHeight="1" x14ac:dyDescent="0.25">
      <c r="A109" s="42" t="s">
        <v>2391</v>
      </c>
      <c r="B109" s="42" t="s">
        <v>987</v>
      </c>
      <c r="C109" s="42" t="s">
        <v>2392</v>
      </c>
      <c r="D109" s="42" t="s">
        <v>988</v>
      </c>
      <c r="E109" s="42" t="s">
        <v>2479</v>
      </c>
      <c r="F109" s="42" t="s">
        <v>1096</v>
      </c>
      <c r="G109" s="42" t="s">
        <v>2494</v>
      </c>
      <c r="H109" s="42" t="s">
        <v>2495</v>
      </c>
      <c r="I109" s="42" t="s">
        <v>52</v>
      </c>
      <c r="J109" s="42" t="s">
        <v>493</v>
      </c>
      <c r="K109" s="42" t="s">
        <v>2496</v>
      </c>
      <c r="L109" s="42" t="s">
        <v>55</v>
      </c>
      <c r="M109" s="42" t="str">
        <f>VLOOKUP(G109,'Sheet 1 (2)'!$H$4:$M$536,6,FALSE)</f>
        <v/>
      </c>
      <c r="N109" s="42" t="str">
        <f t="shared" si="0"/>
        <v/>
      </c>
      <c r="O109" s="42"/>
      <c r="P109" s="42" t="s">
        <v>264</v>
      </c>
      <c r="Q109" s="42" t="s">
        <v>55</v>
      </c>
      <c r="R109" s="42" t="str">
        <f>VLOOKUP(G109,'Sheet 1 (2)'!$H$4:$O$536,8,FALSE)</f>
        <v/>
      </c>
      <c r="S109" s="42" t="str">
        <f t="shared" si="1"/>
        <v/>
      </c>
      <c r="T109" s="42" t="s">
        <v>2398</v>
      </c>
      <c r="U109" s="42" t="s">
        <v>55</v>
      </c>
      <c r="V109" s="42" t="str">
        <f>VLOOKUP(G109,'Sheet 1 (2)'!$H$4:$Q$536,10,FALSE)</f>
        <v/>
      </c>
      <c r="W109" s="42" t="str">
        <f t="shared" si="2"/>
        <v/>
      </c>
      <c r="X109" s="42" t="s">
        <v>2498</v>
      </c>
      <c r="Y109" s="42" t="s">
        <v>55</v>
      </c>
      <c r="Z109" s="42" t="str">
        <f>VLOOKUP(G109,'Sheet 1 (2)'!$H$4:$S$536,12,FALSE)</f>
        <v/>
      </c>
      <c r="AA109" s="42" t="str">
        <f t="shared" si="3"/>
        <v/>
      </c>
      <c r="AB109" s="42" t="s">
        <v>55</v>
      </c>
      <c r="AC109" s="42" t="str">
        <f>VLOOKUP(G109,'Sheet 1 (2)'!$H$4:$AF$536,25,FALSE)</f>
        <v/>
      </c>
      <c r="AD109" s="42" t="s">
        <v>187</v>
      </c>
      <c r="AE109" s="42" t="s">
        <v>2401</v>
      </c>
      <c r="AF109" s="42" t="s">
        <v>55</v>
      </c>
      <c r="AG109" s="42" t="str">
        <f>VLOOKUP(G109,'Sheet 1 (2)'!$H$4:$AG$536,26,FALSE)</f>
        <v/>
      </c>
      <c r="AH109" s="42" t="s">
        <v>82</v>
      </c>
      <c r="AI109" s="42" t="s">
        <v>55</v>
      </c>
      <c r="AJ109" s="42" t="str">
        <f>VLOOKUP(G109,'Sheet 1 (2)'!$H$4:$AH$536,27,FALSE)</f>
        <v/>
      </c>
      <c r="AK109" s="52" t="s">
        <v>2403</v>
      </c>
      <c r="AL109" s="44">
        <v>1</v>
      </c>
      <c r="AM109" s="44">
        <f t="shared" si="6"/>
        <v>1</v>
      </c>
    </row>
    <row r="110" spans="1:39" ht="15.75" customHeight="1" x14ac:dyDescent="0.25">
      <c r="A110" s="42" t="s">
        <v>2391</v>
      </c>
      <c r="B110" s="42" t="s">
        <v>987</v>
      </c>
      <c r="C110" s="42" t="s">
        <v>2392</v>
      </c>
      <c r="D110" s="42" t="s">
        <v>988</v>
      </c>
      <c r="E110" s="42" t="s">
        <v>2479</v>
      </c>
      <c r="F110" s="42" t="s">
        <v>1096</v>
      </c>
      <c r="G110" s="42" t="s">
        <v>2501</v>
      </c>
      <c r="H110" s="42" t="s">
        <v>2502</v>
      </c>
      <c r="I110" s="42" t="s">
        <v>82</v>
      </c>
      <c r="J110" s="42" t="s">
        <v>493</v>
      </c>
      <c r="K110" s="42" t="s">
        <v>2503</v>
      </c>
      <c r="L110" s="42" t="s">
        <v>55</v>
      </c>
      <c r="M110" s="42" t="str">
        <f>VLOOKUP(G110,'Sheet 1 (2)'!$H$4:$M$536,6,FALSE)</f>
        <v/>
      </c>
      <c r="N110" s="42" t="str">
        <f t="shared" si="0"/>
        <v/>
      </c>
      <c r="O110" s="42"/>
      <c r="P110" s="42" t="s">
        <v>264</v>
      </c>
      <c r="Q110" s="42" t="s">
        <v>55</v>
      </c>
      <c r="R110" s="42" t="str">
        <f>VLOOKUP(G110,'Sheet 1 (2)'!$H$4:$O$536,8,FALSE)</f>
        <v/>
      </c>
      <c r="S110" s="42" t="str">
        <f t="shared" si="1"/>
        <v/>
      </c>
      <c r="T110" s="42" t="s">
        <v>2398</v>
      </c>
      <c r="U110" s="42" t="s">
        <v>55</v>
      </c>
      <c r="V110" s="42" t="str">
        <f>VLOOKUP(G110,'Sheet 1 (2)'!$H$4:$Q$536,10,FALSE)</f>
        <v/>
      </c>
      <c r="W110" s="42" t="str">
        <f t="shared" si="2"/>
        <v/>
      </c>
      <c r="X110" s="42" t="s">
        <v>2504</v>
      </c>
      <c r="Y110" s="42" t="s">
        <v>55</v>
      </c>
      <c r="Z110" s="42" t="str">
        <f>VLOOKUP(G110,'Sheet 1 (2)'!$H$4:$S$536,12,FALSE)</f>
        <v/>
      </c>
      <c r="AA110" s="42" t="str">
        <f t="shared" si="3"/>
        <v/>
      </c>
      <c r="AB110" s="42" t="s">
        <v>55</v>
      </c>
      <c r="AC110" s="42" t="str">
        <f>VLOOKUP(G110,'Sheet 1 (2)'!$H$4:$AF$536,25,FALSE)</f>
        <v/>
      </c>
      <c r="AD110" s="42" t="s">
        <v>187</v>
      </c>
      <c r="AE110" s="42" t="s">
        <v>2401</v>
      </c>
      <c r="AF110" s="42" t="s">
        <v>55</v>
      </c>
      <c r="AG110" s="42" t="str">
        <f>VLOOKUP(G110,'Sheet 1 (2)'!$H$4:$AG$536,26,FALSE)</f>
        <v/>
      </c>
      <c r="AH110" s="42" t="s">
        <v>82</v>
      </c>
      <c r="AI110" s="42" t="s">
        <v>55</v>
      </c>
      <c r="AJ110" s="42" t="str">
        <f>VLOOKUP(G110,'Sheet 1 (2)'!$H$4:$AH$536,27,FALSE)</f>
        <v/>
      </c>
      <c r="AK110" s="52" t="s">
        <v>2403</v>
      </c>
      <c r="AL110" s="44">
        <v>1</v>
      </c>
      <c r="AM110" s="44">
        <f t="shared" si="6"/>
        <v>1</v>
      </c>
    </row>
    <row r="111" spans="1:39" ht="15.75" customHeight="1" x14ac:dyDescent="0.25">
      <c r="A111" s="42" t="s">
        <v>2391</v>
      </c>
      <c r="B111" s="42" t="s">
        <v>987</v>
      </c>
      <c r="C111" s="42" t="s">
        <v>2392</v>
      </c>
      <c r="D111" s="42" t="s">
        <v>988</v>
      </c>
      <c r="E111" s="42" t="s">
        <v>2479</v>
      </c>
      <c r="F111" s="42" t="s">
        <v>1096</v>
      </c>
      <c r="G111" s="42" t="s">
        <v>2506</v>
      </c>
      <c r="H111" s="42" t="s">
        <v>2507</v>
      </c>
      <c r="I111" s="42" t="s">
        <v>82</v>
      </c>
      <c r="J111" s="42" t="s">
        <v>493</v>
      </c>
      <c r="K111" s="42" t="s">
        <v>2508</v>
      </c>
      <c r="L111" s="42" t="s">
        <v>55</v>
      </c>
      <c r="M111" s="42" t="str">
        <f>VLOOKUP(G111,'Sheet 1 (2)'!$H$4:$M$536,6,FALSE)</f>
        <v/>
      </c>
      <c r="N111" s="42" t="str">
        <f t="shared" si="0"/>
        <v/>
      </c>
      <c r="O111" s="42"/>
      <c r="P111" s="42" t="s">
        <v>264</v>
      </c>
      <c r="Q111" s="42" t="s">
        <v>55</v>
      </c>
      <c r="R111" s="42" t="str">
        <f>VLOOKUP(G111,'Sheet 1 (2)'!$H$4:$O$536,8,FALSE)</f>
        <v/>
      </c>
      <c r="S111" s="42" t="str">
        <f t="shared" si="1"/>
        <v/>
      </c>
      <c r="T111" s="42" t="s">
        <v>2398</v>
      </c>
      <c r="U111" s="42" t="s">
        <v>55</v>
      </c>
      <c r="V111" s="42" t="str">
        <f>VLOOKUP(G111,'Sheet 1 (2)'!$H$4:$Q$536,10,FALSE)</f>
        <v/>
      </c>
      <c r="W111" s="42" t="str">
        <f t="shared" si="2"/>
        <v/>
      </c>
      <c r="X111" s="42" t="s">
        <v>2509</v>
      </c>
      <c r="Y111" s="42" t="s">
        <v>55</v>
      </c>
      <c r="Z111" s="42" t="str">
        <f>VLOOKUP(G111,'Sheet 1 (2)'!$H$4:$S$536,12,FALSE)</f>
        <v/>
      </c>
      <c r="AA111" s="42" t="str">
        <f t="shared" si="3"/>
        <v/>
      </c>
      <c r="AB111" s="42" t="s">
        <v>55</v>
      </c>
      <c r="AC111" s="42" t="str">
        <f>VLOOKUP(G111,'Sheet 1 (2)'!$H$4:$AF$536,25,FALSE)</f>
        <v/>
      </c>
      <c r="AD111" s="42" t="s">
        <v>187</v>
      </c>
      <c r="AE111" s="42" t="s">
        <v>2401</v>
      </c>
      <c r="AF111" s="42" t="s">
        <v>55</v>
      </c>
      <c r="AG111" s="42" t="str">
        <f>VLOOKUP(G111,'Sheet 1 (2)'!$H$4:$AG$536,26,FALSE)</f>
        <v/>
      </c>
      <c r="AH111" s="42" t="s">
        <v>82</v>
      </c>
      <c r="AI111" s="42" t="s">
        <v>55</v>
      </c>
      <c r="AJ111" s="42" t="str">
        <f>VLOOKUP(G111,'Sheet 1 (2)'!$H$4:$AH$536,27,FALSE)</f>
        <v/>
      </c>
      <c r="AK111" s="52" t="s">
        <v>2403</v>
      </c>
      <c r="AL111" s="44">
        <v>1</v>
      </c>
      <c r="AM111" s="44">
        <f t="shared" si="6"/>
        <v>1</v>
      </c>
    </row>
    <row r="112" spans="1:39" ht="15.75" customHeight="1" x14ac:dyDescent="0.25">
      <c r="A112" s="42" t="s">
        <v>2391</v>
      </c>
      <c r="B112" s="42" t="s">
        <v>987</v>
      </c>
      <c r="C112" s="42" t="s">
        <v>2392</v>
      </c>
      <c r="D112" s="42" t="s">
        <v>988</v>
      </c>
      <c r="E112" s="42" t="s">
        <v>2511</v>
      </c>
      <c r="F112" s="42" t="s">
        <v>1097</v>
      </c>
      <c r="G112" s="42" t="s">
        <v>2512</v>
      </c>
      <c r="H112" s="42" t="s">
        <v>2513</v>
      </c>
      <c r="I112" s="42" t="s">
        <v>82</v>
      </c>
      <c r="J112" s="42" t="s">
        <v>493</v>
      </c>
      <c r="K112" s="42" t="s">
        <v>2514</v>
      </c>
      <c r="L112" s="42" t="s">
        <v>55</v>
      </c>
      <c r="M112" s="42" t="str">
        <f>VLOOKUP(G112,'Sheet 1 (2)'!$H$4:$M$536,6,FALSE)</f>
        <v/>
      </c>
      <c r="N112" s="42" t="str">
        <f t="shared" si="0"/>
        <v/>
      </c>
      <c r="O112" s="42"/>
      <c r="P112" s="42" t="s">
        <v>264</v>
      </c>
      <c r="Q112" s="42" t="s">
        <v>55</v>
      </c>
      <c r="R112" s="42" t="str">
        <f>VLOOKUP(G112,'Sheet 1 (2)'!$H$4:$O$536,8,FALSE)</f>
        <v/>
      </c>
      <c r="S112" s="42" t="str">
        <f t="shared" si="1"/>
        <v/>
      </c>
      <c r="T112" s="42" t="s">
        <v>2398</v>
      </c>
      <c r="U112" s="42" t="s">
        <v>55</v>
      </c>
      <c r="V112" s="42" t="str">
        <f>VLOOKUP(G112,'Sheet 1 (2)'!$H$4:$Q$536,10,FALSE)</f>
        <v/>
      </c>
      <c r="W112" s="42" t="str">
        <f t="shared" si="2"/>
        <v/>
      </c>
      <c r="X112" s="42" t="s">
        <v>2515</v>
      </c>
      <c r="Y112" s="42" t="s">
        <v>55</v>
      </c>
      <c r="Z112" s="42" t="str">
        <f>VLOOKUP(G112,'Sheet 1 (2)'!$H$4:$S$536,12,FALSE)</f>
        <v/>
      </c>
      <c r="AA112" s="42" t="str">
        <f t="shared" si="3"/>
        <v/>
      </c>
      <c r="AB112" s="42" t="s">
        <v>55</v>
      </c>
      <c r="AC112" s="42" t="str">
        <f>VLOOKUP(G112,'Sheet 1 (2)'!$H$4:$AF$536,25,FALSE)</f>
        <v/>
      </c>
      <c r="AD112" s="42" t="s">
        <v>187</v>
      </c>
      <c r="AE112" s="42" t="s">
        <v>2401</v>
      </c>
      <c r="AF112" s="42" t="s">
        <v>55</v>
      </c>
      <c r="AG112" s="42" t="str">
        <f>VLOOKUP(G112,'Sheet 1 (2)'!$H$4:$AG$536,26,FALSE)</f>
        <v/>
      </c>
      <c r="AH112" s="42" t="s">
        <v>82</v>
      </c>
      <c r="AI112" s="42" t="s">
        <v>55</v>
      </c>
      <c r="AJ112" s="42" t="str">
        <f>VLOOKUP(G112,'Sheet 1 (2)'!$H$4:$AH$536,27,FALSE)</f>
        <v/>
      </c>
      <c r="AK112" s="52" t="s">
        <v>2403</v>
      </c>
      <c r="AL112" s="44">
        <v>1</v>
      </c>
      <c r="AM112" s="44">
        <f t="shared" si="6"/>
        <v>1</v>
      </c>
    </row>
    <row r="113" spans="1:39" ht="15.75" customHeight="1" x14ac:dyDescent="0.25">
      <c r="A113" s="42" t="s">
        <v>2391</v>
      </c>
      <c r="B113" s="42" t="s">
        <v>987</v>
      </c>
      <c r="C113" s="42" t="s">
        <v>2392</v>
      </c>
      <c r="D113" s="42" t="s">
        <v>988</v>
      </c>
      <c r="E113" s="42" t="s">
        <v>2511</v>
      </c>
      <c r="F113" s="42" t="s">
        <v>1097</v>
      </c>
      <c r="G113" s="42" t="s">
        <v>2517</v>
      </c>
      <c r="H113" s="42" t="s">
        <v>2518</v>
      </c>
      <c r="I113" s="42" t="s">
        <v>52</v>
      </c>
      <c r="J113" s="42" t="s">
        <v>493</v>
      </c>
      <c r="K113" s="42" t="s">
        <v>2519</v>
      </c>
      <c r="L113" s="42" t="s">
        <v>55</v>
      </c>
      <c r="M113" s="42" t="str">
        <f>VLOOKUP(G113,'Sheet 1 (2)'!$H$4:$M$536,6,FALSE)</f>
        <v/>
      </c>
      <c r="N113" s="42" t="str">
        <f t="shared" si="0"/>
        <v/>
      </c>
      <c r="O113" s="42"/>
      <c r="P113" s="42" t="s">
        <v>264</v>
      </c>
      <c r="Q113" s="42" t="s">
        <v>55</v>
      </c>
      <c r="R113" s="42" t="str">
        <f>VLOOKUP(G113,'Sheet 1 (2)'!$H$4:$O$536,8,FALSE)</f>
        <v/>
      </c>
      <c r="S113" s="42" t="str">
        <f t="shared" si="1"/>
        <v/>
      </c>
      <c r="T113" s="42" t="s">
        <v>2398</v>
      </c>
      <c r="U113" s="42" t="s">
        <v>55</v>
      </c>
      <c r="V113" s="42" t="str">
        <f>VLOOKUP(G113,'Sheet 1 (2)'!$H$4:$Q$536,10,FALSE)</f>
        <v/>
      </c>
      <c r="W113" s="42" t="str">
        <f t="shared" si="2"/>
        <v/>
      </c>
      <c r="X113" s="42" t="s">
        <v>2522</v>
      </c>
      <c r="Y113" s="42" t="s">
        <v>55</v>
      </c>
      <c r="Z113" s="42" t="str">
        <f>VLOOKUP(G113,'Sheet 1 (2)'!$H$4:$S$536,12,FALSE)</f>
        <v/>
      </c>
      <c r="AA113" s="42" t="str">
        <f t="shared" si="3"/>
        <v/>
      </c>
      <c r="AB113" s="42" t="s">
        <v>55</v>
      </c>
      <c r="AC113" s="42" t="str">
        <f>VLOOKUP(G113,'Sheet 1 (2)'!$H$4:$AF$536,25,FALSE)</f>
        <v/>
      </c>
      <c r="AD113" s="42" t="s">
        <v>411</v>
      </c>
      <c r="AE113" s="42" t="s">
        <v>2401</v>
      </c>
      <c r="AF113" s="42" t="s">
        <v>55</v>
      </c>
      <c r="AG113" s="42" t="str">
        <f>VLOOKUP(G113,'Sheet 1 (2)'!$H$4:$AG$536,26,FALSE)</f>
        <v/>
      </c>
      <c r="AH113" s="42" t="s">
        <v>82</v>
      </c>
      <c r="AI113" s="42" t="s">
        <v>55</v>
      </c>
      <c r="AJ113" s="42" t="str">
        <f>VLOOKUP(G113,'Sheet 1 (2)'!$H$4:$AH$536,27,FALSE)</f>
        <v/>
      </c>
      <c r="AK113" s="52" t="s">
        <v>2403</v>
      </c>
      <c r="AL113" s="44">
        <v>1</v>
      </c>
      <c r="AM113" s="44">
        <f t="shared" si="6"/>
        <v>1</v>
      </c>
    </row>
    <row r="114" spans="1:39" ht="15.75" customHeight="1" x14ac:dyDescent="0.25">
      <c r="A114" s="42" t="s">
        <v>2391</v>
      </c>
      <c r="B114" s="42" t="s">
        <v>987</v>
      </c>
      <c r="C114" s="42" t="s">
        <v>2392</v>
      </c>
      <c r="D114" s="42" t="s">
        <v>988</v>
      </c>
      <c r="E114" s="42" t="s">
        <v>2511</v>
      </c>
      <c r="F114" s="42" t="s">
        <v>1097</v>
      </c>
      <c r="G114" s="42" t="s">
        <v>2524</v>
      </c>
      <c r="H114" s="42" t="s">
        <v>2525</v>
      </c>
      <c r="I114" s="42" t="s">
        <v>82</v>
      </c>
      <c r="J114" s="42" t="s">
        <v>493</v>
      </c>
      <c r="K114" s="42" t="s">
        <v>2527</v>
      </c>
      <c r="L114" s="42" t="s">
        <v>55</v>
      </c>
      <c r="M114" s="42" t="str">
        <f>VLOOKUP(G114,'Sheet 1 (2)'!$H$4:$M$536,6,FALSE)</f>
        <v/>
      </c>
      <c r="N114" s="42" t="str">
        <f t="shared" si="0"/>
        <v/>
      </c>
      <c r="O114" s="42"/>
      <c r="P114" s="42" t="s">
        <v>2398</v>
      </c>
      <c r="Q114" s="42" t="s">
        <v>55</v>
      </c>
      <c r="R114" s="42" t="str">
        <f>VLOOKUP(G114,'Sheet 1 (2)'!$H$4:$O$536,8,FALSE)</f>
        <v/>
      </c>
      <c r="S114" s="42" t="str">
        <f t="shared" si="1"/>
        <v/>
      </c>
      <c r="T114" s="42" t="s">
        <v>2398</v>
      </c>
      <c r="U114" s="42" t="s">
        <v>55</v>
      </c>
      <c r="V114" s="42" t="str">
        <f>VLOOKUP(G114,'Sheet 1 (2)'!$H$4:$Q$536,10,FALSE)</f>
        <v/>
      </c>
      <c r="W114" s="42" t="str">
        <f t="shared" si="2"/>
        <v/>
      </c>
      <c r="X114" s="42" t="s">
        <v>2529</v>
      </c>
      <c r="Y114" s="42" t="s">
        <v>55</v>
      </c>
      <c r="Z114" s="42" t="str">
        <f>VLOOKUP(G114,'Sheet 1 (2)'!$H$4:$S$536,12,FALSE)</f>
        <v/>
      </c>
      <c r="AA114" s="42" t="str">
        <f t="shared" si="3"/>
        <v/>
      </c>
      <c r="AB114" s="42" t="s">
        <v>55</v>
      </c>
      <c r="AC114" s="42" t="str">
        <f>VLOOKUP(G114,'Sheet 1 (2)'!$H$4:$AF$536,25,FALSE)</f>
        <v/>
      </c>
      <c r="AD114" s="42" t="s">
        <v>187</v>
      </c>
      <c r="AE114" s="42" t="s">
        <v>2401</v>
      </c>
      <c r="AF114" s="42" t="s">
        <v>55</v>
      </c>
      <c r="AG114" s="42" t="str">
        <f>VLOOKUP(G114,'Sheet 1 (2)'!$H$4:$AG$536,26,FALSE)</f>
        <v/>
      </c>
      <c r="AH114" s="42" t="s">
        <v>82</v>
      </c>
      <c r="AI114" s="42" t="s">
        <v>55</v>
      </c>
      <c r="AJ114" s="42" t="str">
        <f>VLOOKUP(G114,'Sheet 1 (2)'!$H$4:$AH$536,27,FALSE)</f>
        <v/>
      </c>
      <c r="AK114" s="52" t="s">
        <v>2403</v>
      </c>
      <c r="AL114" s="44">
        <v>1</v>
      </c>
      <c r="AM114" s="44">
        <f t="shared" si="6"/>
        <v>1</v>
      </c>
    </row>
    <row r="115" spans="1:39" ht="15.75" customHeight="1" x14ac:dyDescent="0.25">
      <c r="A115" s="42" t="s">
        <v>2391</v>
      </c>
      <c r="B115" s="42" t="s">
        <v>987</v>
      </c>
      <c r="C115" s="42" t="s">
        <v>2392</v>
      </c>
      <c r="D115" s="42" t="s">
        <v>988</v>
      </c>
      <c r="E115" s="42" t="s">
        <v>2511</v>
      </c>
      <c r="F115" s="42" t="s">
        <v>1097</v>
      </c>
      <c r="G115" s="42" t="s">
        <v>2530</v>
      </c>
      <c r="H115" s="42" t="s">
        <v>2531</v>
      </c>
      <c r="I115" s="42" t="s">
        <v>52</v>
      </c>
      <c r="J115" s="42" t="s">
        <v>493</v>
      </c>
      <c r="K115" s="42" t="s">
        <v>2532</v>
      </c>
      <c r="L115" s="42" t="s">
        <v>55</v>
      </c>
      <c r="M115" s="42" t="str">
        <f>VLOOKUP(G115,'Sheet 1 (2)'!$H$4:$M$536,6,FALSE)</f>
        <v/>
      </c>
      <c r="N115" s="42" t="str">
        <f t="shared" si="0"/>
        <v/>
      </c>
      <c r="O115" s="42"/>
      <c r="P115" s="42" t="s">
        <v>2398</v>
      </c>
      <c r="Q115" s="42" t="s">
        <v>55</v>
      </c>
      <c r="R115" s="42" t="str">
        <f>VLOOKUP(G115,'Sheet 1 (2)'!$H$4:$O$536,8,FALSE)</f>
        <v/>
      </c>
      <c r="S115" s="42" t="str">
        <f t="shared" si="1"/>
        <v/>
      </c>
      <c r="T115" s="42" t="s">
        <v>2398</v>
      </c>
      <c r="U115" s="42" t="s">
        <v>55</v>
      </c>
      <c r="V115" s="42" t="str">
        <f>VLOOKUP(G115,'Sheet 1 (2)'!$H$4:$Q$536,10,FALSE)</f>
        <v/>
      </c>
      <c r="W115" s="42" t="str">
        <f t="shared" si="2"/>
        <v/>
      </c>
      <c r="X115" s="42" t="s">
        <v>2534</v>
      </c>
      <c r="Y115" s="42" t="s">
        <v>55</v>
      </c>
      <c r="Z115" s="42" t="str">
        <f>VLOOKUP(G115,'Sheet 1 (2)'!$H$4:$S$536,12,FALSE)</f>
        <v/>
      </c>
      <c r="AA115" s="42" t="str">
        <f t="shared" si="3"/>
        <v/>
      </c>
      <c r="AB115" s="42" t="s">
        <v>55</v>
      </c>
      <c r="AC115" s="42" t="str">
        <f>VLOOKUP(G115,'Sheet 1 (2)'!$H$4:$AF$536,25,FALSE)</f>
        <v/>
      </c>
      <c r="AD115" s="42" t="s">
        <v>187</v>
      </c>
      <c r="AE115" s="42" t="s">
        <v>2401</v>
      </c>
      <c r="AF115" s="42" t="s">
        <v>55</v>
      </c>
      <c r="AG115" s="42" t="str">
        <f>VLOOKUP(G115,'Sheet 1 (2)'!$H$4:$AG$536,26,FALSE)</f>
        <v/>
      </c>
      <c r="AH115" s="42" t="s">
        <v>82</v>
      </c>
      <c r="AI115" s="42" t="s">
        <v>55</v>
      </c>
      <c r="AJ115" s="42" t="str">
        <f>VLOOKUP(G115,'Sheet 1 (2)'!$H$4:$AH$536,27,FALSE)</f>
        <v/>
      </c>
      <c r="AK115" s="52" t="s">
        <v>2403</v>
      </c>
      <c r="AL115" s="44">
        <v>1</v>
      </c>
      <c r="AM115" s="44">
        <f t="shared" si="6"/>
        <v>1</v>
      </c>
    </row>
    <row r="116" spans="1:39" ht="15.75" customHeight="1" x14ac:dyDescent="0.2">
      <c r="A116" s="42" t="s">
        <v>413</v>
      </c>
      <c r="B116" s="42" t="s">
        <v>414</v>
      </c>
      <c r="C116" s="42" t="s">
        <v>415</v>
      </c>
      <c r="D116" s="42" t="s">
        <v>416</v>
      </c>
      <c r="E116" s="42" t="s">
        <v>417</v>
      </c>
      <c r="F116" s="42" t="s">
        <v>418</v>
      </c>
      <c r="G116" s="42" t="s">
        <v>419</v>
      </c>
      <c r="H116" s="42" t="s">
        <v>420</v>
      </c>
      <c r="I116" s="42" t="s">
        <v>82</v>
      </c>
      <c r="J116" s="42" t="s">
        <v>421</v>
      </c>
      <c r="K116" s="42" t="s">
        <v>422</v>
      </c>
      <c r="L116" s="42" t="s">
        <v>55</v>
      </c>
      <c r="M116" s="42" t="str">
        <f>VLOOKUP(G116,'Sheet 1 (2)'!$H$4:$M$536,6,FALSE)</f>
        <v/>
      </c>
      <c r="N116" s="42" t="s">
        <v>423</v>
      </c>
      <c r="O116" s="42"/>
      <c r="P116" s="42" t="s">
        <v>424</v>
      </c>
      <c r="Q116" s="42" t="s">
        <v>55</v>
      </c>
      <c r="R116" s="42" t="str">
        <f>VLOOKUP(G116,'Sheet 1 (2)'!$H$4:$O$536,8,FALSE)</f>
        <v/>
      </c>
      <c r="S116" s="42" t="s">
        <v>425</v>
      </c>
      <c r="T116" s="42" t="s">
        <v>264</v>
      </c>
      <c r="U116" s="42" t="s">
        <v>55</v>
      </c>
      <c r="V116" s="42" t="str">
        <f>VLOOKUP(G116,'Sheet 1 (2)'!$H$4:$Q$536,10,FALSE)</f>
        <v/>
      </c>
      <c r="W116" s="42" t="str">
        <f t="shared" si="2"/>
        <v/>
      </c>
      <c r="X116" s="42" t="s">
        <v>426</v>
      </c>
      <c r="Y116" s="42" t="s">
        <v>55</v>
      </c>
      <c r="Z116" s="42" t="str">
        <f>VLOOKUP(G116,'Sheet 1 (2)'!$H$4:$S$536,12,FALSE)</f>
        <v/>
      </c>
      <c r="AA116" s="42" t="str">
        <f t="shared" si="3"/>
        <v/>
      </c>
      <c r="AB116" s="42" t="s">
        <v>55</v>
      </c>
      <c r="AC116" s="42" t="str">
        <f>VLOOKUP(G116,'Sheet 1 (2)'!$H$4:$AF$536,25,FALSE)</f>
        <v/>
      </c>
      <c r="AD116" s="42" t="s">
        <v>120</v>
      </c>
      <c r="AE116" s="42" t="s">
        <v>1072</v>
      </c>
      <c r="AF116" s="42" t="s">
        <v>55</v>
      </c>
      <c r="AG116" s="42" t="str">
        <f>VLOOKUP(G116,'Sheet 1 (2)'!$H$4:$AG$536,26,FALSE)</f>
        <v/>
      </c>
      <c r="AH116" s="42" t="s">
        <v>82</v>
      </c>
      <c r="AI116" s="42" t="s">
        <v>55</v>
      </c>
      <c r="AJ116" s="42" t="str">
        <f>VLOOKUP(G116,'Sheet 1 (2)'!$H$4:$AH$536,27,FALSE)</f>
        <v/>
      </c>
      <c r="AK116" s="42" t="str">
        <f t="shared" ref="AK116:AK144" si="8">IF(AI116&lt;&gt;"",AI116,AJ116)</f>
        <v/>
      </c>
      <c r="AL116" s="44">
        <v>1</v>
      </c>
      <c r="AM116" s="44">
        <f t="shared" si="6"/>
        <v>1</v>
      </c>
    </row>
    <row r="117" spans="1:39" ht="15.75" customHeight="1" x14ac:dyDescent="0.2">
      <c r="A117" s="42" t="s">
        <v>413</v>
      </c>
      <c r="B117" s="42" t="s">
        <v>414</v>
      </c>
      <c r="C117" s="42" t="s">
        <v>415</v>
      </c>
      <c r="D117" s="42" t="s">
        <v>416</v>
      </c>
      <c r="E117" s="42" t="s">
        <v>417</v>
      </c>
      <c r="F117" s="42" t="s">
        <v>418</v>
      </c>
      <c r="G117" s="42" t="s">
        <v>429</v>
      </c>
      <c r="H117" s="42" t="s">
        <v>430</v>
      </c>
      <c r="I117" s="42" t="s">
        <v>52</v>
      </c>
      <c r="J117" s="42" t="s">
        <v>421</v>
      </c>
      <c r="K117" s="42" t="s">
        <v>431</v>
      </c>
      <c r="L117" s="42" t="s">
        <v>55</v>
      </c>
      <c r="M117" s="42" t="str">
        <f>VLOOKUP(G117,'Sheet 1 (2)'!$H$4:$M$536,6,FALSE)</f>
        <v/>
      </c>
      <c r="N117" s="42" t="s">
        <v>432</v>
      </c>
      <c r="O117" s="42"/>
      <c r="P117" s="42" t="s">
        <v>264</v>
      </c>
      <c r="Q117" s="42" t="s">
        <v>55</v>
      </c>
      <c r="R117" s="42" t="str">
        <f>VLOOKUP(G117,'Sheet 1 (2)'!$H$4:$O$536,8,FALSE)</f>
        <v/>
      </c>
      <c r="S117" s="42" t="s">
        <v>425</v>
      </c>
      <c r="T117" s="42" t="s">
        <v>433</v>
      </c>
      <c r="U117" s="42" t="s">
        <v>55</v>
      </c>
      <c r="V117" s="42" t="str">
        <f>VLOOKUP(G117,'Sheet 1 (2)'!$H$4:$Q$536,10,FALSE)</f>
        <v/>
      </c>
      <c r="W117" s="42" t="str">
        <f t="shared" si="2"/>
        <v/>
      </c>
      <c r="X117" s="42" t="s">
        <v>434</v>
      </c>
      <c r="Y117" s="42" t="s">
        <v>55</v>
      </c>
      <c r="Z117" s="42" t="str">
        <f>VLOOKUP(G117,'Sheet 1 (2)'!$H$4:$S$536,12,FALSE)</f>
        <v/>
      </c>
      <c r="AA117" s="42" t="str">
        <f t="shared" si="3"/>
        <v/>
      </c>
      <c r="AB117" s="42" t="s">
        <v>55</v>
      </c>
      <c r="AC117" s="42" t="str">
        <f>VLOOKUP(G117,'Sheet 1 (2)'!$H$4:$AF$536,25,FALSE)</f>
        <v/>
      </c>
      <c r="AD117" s="42" t="s">
        <v>87</v>
      </c>
      <c r="AE117" s="42" t="str">
        <f t="shared" ref="AE117:AE120" si="9">IF(AB117&lt;&gt;"",AB117,AC117)</f>
        <v/>
      </c>
      <c r="AF117" s="42" t="s">
        <v>55</v>
      </c>
      <c r="AG117" s="42" t="str">
        <f>VLOOKUP(G117,'Sheet 1 (2)'!$H$4:$AG$536,26,FALSE)</f>
        <v/>
      </c>
      <c r="AH117" s="42" t="s">
        <v>82</v>
      </c>
      <c r="AI117" s="42" t="s">
        <v>55</v>
      </c>
      <c r="AJ117" s="42" t="str">
        <f>VLOOKUP(G117,'Sheet 1 (2)'!$H$4:$AH$536,27,FALSE)</f>
        <v/>
      </c>
      <c r="AK117" s="42" t="str">
        <f t="shared" si="8"/>
        <v/>
      </c>
      <c r="AL117" s="44">
        <v>1</v>
      </c>
      <c r="AM117" s="44">
        <f t="shared" si="6"/>
        <v>1</v>
      </c>
    </row>
    <row r="118" spans="1:39" ht="15.75" customHeight="1" x14ac:dyDescent="0.2">
      <c r="A118" s="42" t="s">
        <v>413</v>
      </c>
      <c r="B118" s="42" t="s">
        <v>414</v>
      </c>
      <c r="C118" s="42" t="s">
        <v>415</v>
      </c>
      <c r="D118" s="42" t="s">
        <v>416</v>
      </c>
      <c r="E118" s="42" t="s">
        <v>417</v>
      </c>
      <c r="F118" s="42" t="s">
        <v>418</v>
      </c>
      <c r="G118" s="42" t="s">
        <v>435</v>
      </c>
      <c r="H118" s="42" t="s">
        <v>436</v>
      </c>
      <c r="I118" s="42" t="s">
        <v>82</v>
      </c>
      <c r="J118" s="42" t="s">
        <v>437</v>
      </c>
      <c r="K118" s="42" t="s">
        <v>438</v>
      </c>
      <c r="L118" s="42" t="s">
        <v>55</v>
      </c>
      <c r="M118" s="42" t="str">
        <f>VLOOKUP(G118,'Sheet 1 (2)'!$H$4:$M$536,6,FALSE)</f>
        <v/>
      </c>
      <c r="N118" s="42" t="str">
        <f>IF(L118&lt;&gt;"",L118,M118)</f>
        <v/>
      </c>
      <c r="O118" s="42"/>
      <c r="P118" s="42" t="s">
        <v>264</v>
      </c>
      <c r="Q118" s="42" t="s">
        <v>55</v>
      </c>
      <c r="R118" s="42" t="str">
        <f>VLOOKUP(G118,'Sheet 1 (2)'!$H$4:$O$536,8,FALSE)</f>
        <v/>
      </c>
      <c r="S118" s="42" t="str">
        <f>IF(Q118&lt;&gt;"",Q118,R118)</f>
        <v/>
      </c>
      <c r="T118" s="42" t="s">
        <v>433</v>
      </c>
      <c r="U118" s="42" t="s">
        <v>55</v>
      </c>
      <c r="V118" s="42" t="str">
        <f>VLOOKUP(G118,'Sheet 1 (2)'!$H$4:$Q$536,10,FALSE)</f>
        <v/>
      </c>
      <c r="W118" s="42" t="str">
        <f t="shared" si="2"/>
        <v/>
      </c>
      <c r="X118" s="42" t="s">
        <v>439</v>
      </c>
      <c r="Y118" s="42" t="s">
        <v>55</v>
      </c>
      <c r="Z118" s="42" t="str">
        <f>VLOOKUP(G118,'Sheet 1 (2)'!$H$4:$S$536,12,FALSE)</f>
        <v/>
      </c>
      <c r="AA118" s="42" t="str">
        <f t="shared" si="3"/>
        <v/>
      </c>
      <c r="AB118" s="42" t="s">
        <v>55</v>
      </c>
      <c r="AC118" s="42" t="str">
        <f>VLOOKUP(G118,'Sheet 1 (2)'!$H$4:$AF$536,25,FALSE)</f>
        <v/>
      </c>
      <c r="AD118" s="42" t="s">
        <v>176</v>
      </c>
      <c r="AE118" s="42" t="str">
        <f t="shared" si="9"/>
        <v/>
      </c>
      <c r="AF118" s="42" t="s">
        <v>55</v>
      </c>
      <c r="AG118" s="42" t="str">
        <f>VLOOKUP(G118,'Sheet 1 (2)'!$H$4:$AG$536,26,FALSE)</f>
        <v/>
      </c>
      <c r="AH118" s="42" t="s">
        <v>82</v>
      </c>
      <c r="AI118" s="42" t="s">
        <v>55</v>
      </c>
      <c r="AJ118" s="42" t="str">
        <f>VLOOKUP(G118,'Sheet 1 (2)'!$H$4:$AH$536,27,FALSE)</f>
        <v/>
      </c>
      <c r="AK118" s="42" t="str">
        <f t="shared" si="8"/>
        <v/>
      </c>
      <c r="AL118" s="44">
        <v>1</v>
      </c>
      <c r="AM118" s="44">
        <f t="shared" si="6"/>
        <v>1</v>
      </c>
    </row>
    <row r="119" spans="1:39" ht="15.75" customHeight="1" x14ac:dyDescent="0.2">
      <c r="A119" s="42" t="s">
        <v>413</v>
      </c>
      <c r="B119" s="42" t="s">
        <v>414</v>
      </c>
      <c r="C119" s="42" t="s">
        <v>415</v>
      </c>
      <c r="D119" s="42" t="s">
        <v>416</v>
      </c>
      <c r="E119" s="42" t="s">
        <v>417</v>
      </c>
      <c r="F119" s="42" t="s">
        <v>418</v>
      </c>
      <c r="G119" s="42" t="s">
        <v>440</v>
      </c>
      <c r="H119" s="42" t="s">
        <v>441</v>
      </c>
      <c r="I119" s="42" t="s">
        <v>82</v>
      </c>
      <c r="J119" s="42" t="s">
        <v>437</v>
      </c>
      <c r="K119" s="42" t="s">
        <v>438</v>
      </c>
      <c r="L119" s="42" t="s">
        <v>55</v>
      </c>
      <c r="M119" s="42" t="str">
        <f>VLOOKUP(G119,'Sheet 1 (2)'!$H$4:$M$536,6,FALSE)</f>
        <v/>
      </c>
      <c r="N119" s="42" t="s">
        <v>2537</v>
      </c>
      <c r="O119" s="42"/>
      <c r="P119" s="42" t="s">
        <v>264</v>
      </c>
      <c r="Q119" s="42" t="s">
        <v>55</v>
      </c>
      <c r="R119" s="42" t="str">
        <f>VLOOKUP(G119,'Sheet 1 (2)'!$H$4:$O$536,8,FALSE)</f>
        <v/>
      </c>
      <c r="S119" s="42" t="s">
        <v>264</v>
      </c>
      <c r="T119" s="42" t="s">
        <v>433</v>
      </c>
      <c r="U119" s="42" t="s">
        <v>55</v>
      </c>
      <c r="V119" s="42" t="str">
        <f>VLOOKUP(G119,'Sheet 1 (2)'!$H$4:$Q$536,10,FALSE)</f>
        <v/>
      </c>
      <c r="W119" s="42" t="str">
        <f t="shared" si="2"/>
        <v/>
      </c>
      <c r="X119" s="42" t="s">
        <v>442</v>
      </c>
      <c r="Y119" s="42" t="s">
        <v>55</v>
      </c>
      <c r="Z119" s="42" t="str">
        <f>VLOOKUP(G119,'Sheet 1 (2)'!$H$4:$S$536,12,FALSE)</f>
        <v/>
      </c>
      <c r="AA119" s="42" t="s">
        <v>442</v>
      </c>
      <c r="AB119" s="42" t="s">
        <v>55</v>
      </c>
      <c r="AC119" s="42" t="str">
        <f>VLOOKUP(G119,'Sheet 1 (2)'!$H$4:$AF$536,25,FALSE)</f>
        <v/>
      </c>
      <c r="AD119" s="42" t="s">
        <v>411</v>
      </c>
      <c r="AE119" s="42" t="str">
        <f t="shared" si="9"/>
        <v/>
      </c>
      <c r="AF119" s="42" t="s">
        <v>55</v>
      </c>
      <c r="AG119" s="42" t="str">
        <f>VLOOKUP(G119,'Sheet 1 (2)'!$H$4:$AG$536,26,FALSE)</f>
        <v/>
      </c>
      <c r="AH119" s="42" t="s">
        <v>82</v>
      </c>
      <c r="AI119" s="42" t="s">
        <v>55</v>
      </c>
      <c r="AJ119" s="42" t="str">
        <f>VLOOKUP(G119,'Sheet 1 (2)'!$H$4:$AH$536,27,FALSE)</f>
        <v/>
      </c>
      <c r="AK119" s="42" t="str">
        <f t="shared" si="8"/>
        <v/>
      </c>
      <c r="AL119" s="44">
        <v>1</v>
      </c>
      <c r="AM119" s="44">
        <f t="shared" si="6"/>
        <v>1</v>
      </c>
    </row>
    <row r="120" spans="1:39" ht="15.75" customHeight="1" x14ac:dyDescent="0.2">
      <c r="A120" s="42" t="s">
        <v>413</v>
      </c>
      <c r="B120" s="42" t="s">
        <v>414</v>
      </c>
      <c r="C120" s="42" t="s">
        <v>415</v>
      </c>
      <c r="D120" s="42" t="s">
        <v>416</v>
      </c>
      <c r="E120" s="42" t="s">
        <v>417</v>
      </c>
      <c r="F120" s="42" t="s">
        <v>418</v>
      </c>
      <c r="G120" s="42" t="s">
        <v>443</v>
      </c>
      <c r="H120" s="42" t="s">
        <v>444</v>
      </c>
      <c r="I120" s="42" t="s">
        <v>82</v>
      </c>
      <c r="J120" s="42" t="s">
        <v>437</v>
      </c>
      <c r="K120" s="42" t="s">
        <v>445</v>
      </c>
      <c r="L120" s="42" t="s">
        <v>55</v>
      </c>
      <c r="M120" s="42" t="str">
        <f>VLOOKUP(G120,'Sheet 1 (2)'!$H$4:$M$536,6,FALSE)</f>
        <v/>
      </c>
      <c r="N120" s="42" t="str">
        <f t="shared" ref="N120:N141" si="10">IF(L120&lt;&gt;"",L120,M120)</f>
        <v/>
      </c>
      <c r="O120" s="42"/>
      <c r="P120" s="42" t="s">
        <v>264</v>
      </c>
      <c r="Q120" s="42" t="s">
        <v>55</v>
      </c>
      <c r="R120" s="42" t="str">
        <f>VLOOKUP(G120,'Sheet 1 (2)'!$H$4:$O$536,8,FALSE)</f>
        <v/>
      </c>
      <c r="S120" s="42" t="str">
        <f t="shared" ref="S120:S183" si="11">IF(Q120&lt;&gt;"",Q120,R120)</f>
        <v/>
      </c>
      <c r="T120" s="42" t="s">
        <v>433</v>
      </c>
      <c r="U120" s="42" t="s">
        <v>55</v>
      </c>
      <c r="V120" s="42" t="str">
        <f>VLOOKUP(G120,'Sheet 1 (2)'!$H$4:$Q$536,10,FALSE)</f>
        <v/>
      </c>
      <c r="W120" s="42" t="str">
        <f t="shared" si="2"/>
        <v/>
      </c>
      <c r="X120" s="42" t="s">
        <v>447</v>
      </c>
      <c r="Y120" s="42" t="s">
        <v>55</v>
      </c>
      <c r="Z120" s="42" t="str">
        <f>VLOOKUP(G120,'Sheet 1 (2)'!$H$4:$S$536,12,FALSE)</f>
        <v/>
      </c>
      <c r="AA120" s="42" t="str">
        <f t="shared" ref="AA120:AA169" si="12">IF(Y120&lt;&gt;"",Y120,Z120)</f>
        <v/>
      </c>
      <c r="AB120" s="42" t="s">
        <v>55</v>
      </c>
      <c r="AC120" s="42" t="str">
        <f>VLOOKUP(G120,'Sheet 1 (2)'!$H$4:$AF$536,25,FALSE)</f>
        <v/>
      </c>
      <c r="AD120" s="42" t="s">
        <v>176</v>
      </c>
      <c r="AE120" s="42" t="str">
        <f t="shared" si="9"/>
        <v/>
      </c>
      <c r="AF120" s="42" t="s">
        <v>55</v>
      </c>
      <c r="AG120" s="42" t="str">
        <f>VLOOKUP(G120,'Sheet 1 (2)'!$H$4:$AG$536,26,FALSE)</f>
        <v/>
      </c>
      <c r="AH120" s="42" t="s">
        <v>82</v>
      </c>
      <c r="AI120" s="42" t="s">
        <v>55</v>
      </c>
      <c r="AJ120" s="42" t="str">
        <f>VLOOKUP(G120,'Sheet 1 (2)'!$H$4:$AH$536,27,FALSE)</f>
        <v/>
      </c>
      <c r="AK120" s="42" t="str">
        <f t="shared" si="8"/>
        <v/>
      </c>
      <c r="AL120" s="44">
        <v>1</v>
      </c>
      <c r="AM120" s="44">
        <f t="shared" si="6"/>
        <v>1</v>
      </c>
    </row>
    <row r="121" spans="1:39" ht="15.75" customHeight="1" x14ac:dyDescent="0.2">
      <c r="A121" s="42" t="s">
        <v>413</v>
      </c>
      <c r="B121" s="42" t="s">
        <v>414</v>
      </c>
      <c r="C121" s="42" t="s">
        <v>415</v>
      </c>
      <c r="D121" s="42" t="s">
        <v>416</v>
      </c>
      <c r="E121" s="42" t="s">
        <v>417</v>
      </c>
      <c r="F121" s="42" t="s">
        <v>418</v>
      </c>
      <c r="G121" s="42" t="s">
        <v>448</v>
      </c>
      <c r="H121" s="42" t="s">
        <v>449</v>
      </c>
      <c r="I121" s="42" t="s">
        <v>82</v>
      </c>
      <c r="J121" s="42" t="s">
        <v>450</v>
      </c>
      <c r="K121" s="42" t="s">
        <v>451</v>
      </c>
      <c r="L121" s="42" t="s">
        <v>55</v>
      </c>
      <c r="M121" s="42" t="str">
        <f>VLOOKUP(G121,'Sheet 1 (2)'!$H$4:$M$536,6,FALSE)</f>
        <v/>
      </c>
      <c r="N121" s="42" t="str">
        <f t="shared" si="10"/>
        <v/>
      </c>
      <c r="O121" s="42"/>
      <c r="P121" s="42" t="s">
        <v>264</v>
      </c>
      <c r="Q121" s="42" t="s">
        <v>55</v>
      </c>
      <c r="R121" s="42" t="str">
        <f>VLOOKUP(G121,'Sheet 1 (2)'!$H$4:$O$536,8,FALSE)</f>
        <v/>
      </c>
      <c r="S121" s="42" t="str">
        <f t="shared" si="11"/>
        <v/>
      </c>
      <c r="T121" s="42" t="s">
        <v>433</v>
      </c>
      <c r="U121" s="42" t="s">
        <v>55</v>
      </c>
      <c r="V121" s="42" t="str">
        <f>VLOOKUP(G121,'Sheet 1 (2)'!$H$4:$Q$536,10,FALSE)</f>
        <v/>
      </c>
      <c r="W121" s="42" t="str">
        <f t="shared" si="2"/>
        <v/>
      </c>
      <c r="X121" s="42" t="s">
        <v>453</v>
      </c>
      <c r="Y121" s="42" t="s">
        <v>55</v>
      </c>
      <c r="Z121" s="42" t="str">
        <f>VLOOKUP(G121,'Sheet 1 (2)'!$H$4:$S$536,12,FALSE)</f>
        <v/>
      </c>
      <c r="AA121" s="42" t="str">
        <f t="shared" si="12"/>
        <v/>
      </c>
      <c r="AB121" s="42" t="s">
        <v>55</v>
      </c>
      <c r="AC121" s="42" t="str">
        <f>VLOOKUP(G121,'Sheet 1 (2)'!$H$4:$AF$536,25,FALSE)</f>
        <v/>
      </c>
      <c r="AD121" s="42" t="s">
        <v>411</v>
      </c>
      <c r="AE121" s="42" t="s">
        <v>2538</v>
      </c>
      <c r="AF121" s="42" t="s">
        <v>55</v>
      </c>
      <c r="AG121" s="42" t="str">
        <f>VLOOKUP(G121,'Sheet 1 (2)'!$H$4:$AG$536,26,FALSE)</f>
        <v/>
      </c>
      <c r="AH121" s="42" t="s">
        <v>82</v>
      </c>
      <c r="AI121" s="42" t="s">
        <v>55</v>
      </c>
      <c r="AJ121" s="42" t="str">
        <f>VLOOKUP(G121,'Sheet 1 (2)'!$H$4:$AH$536,27,FALSE)</f>
        <v/>
      </c>
      <c r="AK121" s="42" t="str">
        <f t="shared" si="8"/>
        <v/>
      </c>
      <c r="AL121" s="44">
        <v>1</v>
      </c>
      <c r="AM121" s="44">
        <f t="shared" si="6"/>
        <v>1</v>
      </c>
    </row>
    <row r="122" spans="1:39" ht="15.75" customHeight="1" x14ac:dyDescent="0.2">
      <c r="A122" s="42" t="s">
        <v>44</v>
      </c>
      <c r="B122" s="42" t="s">
        <v>45</v>
      </c>
      <c r="C122" s="42" t="s">
        <v>69</v>
      </c>
      <c r="D122" s="42" t="s">
        <v>70</v>
      </c>
      <c r="E122" s="42" t="s">
        <v>71</v>
      </c>
      <c r="F122" s="42" t="s">
        <v>72</v>
      </c>
      <c r="G122" s="42" t="s">
        <v>73</v>
      </c>
      <c r="H122" s="42" t="s">
        <v>74</v>
      </c>
      <c r="I122" s="42" t="s">
        <v>52</v>
      </c>
      <c r="J122" s="42" t="s">
        <v>75</v>
      </c>
      <c r="K122" s="42" t="s">
        <v>76</v>
      </c>
      <c r="L122" s="42" t="s">
        <v>55</v>
      </c>
      <c r="M122" s="42" t="str">
        <f>VLOOKUP(G122,'Sheet 1 (2)'!$H$4:$M$536,6,FALSE)</f>
        <v>Lo programan los establecimientos de categorías I4 e I3. Cada uno programa 1 distrito</v>
      </c>
      <c r="N122" s="42" t="str">
        <f t="shared" si="10"/>
        <v>Lo programan los establecimientos de categorías I4 e I3. Cada uno programa 1 distrito</v>
      </c>
      <c r="O122" s="42"/>
      <c r="P122" s="42" t="s">
        <v>77</v>
      </c>
      <c r="Q122" s="42" t="s">
        <v>55</v>
      </c>
      <c r="R122" s="42" t="str">
        <f>VLOOKUP(G122,'Sheet 1 (2)'!$H$4:$O$536,8,FALSE)</f>
        <v/>
      </c>
      <c r="S122" s="42" t="str">
        <f t="shared" si="11"/>
        <v/>
      </c>
      <c r="T122" s="42"/>
      <c r="U122" s="42" t="s">
        <v>55</v>
      </c>
      <c r="V122" s="42" t="str">
        <f>VLOOKUP(G122,'Sheet 1 (2)'!$H$4:$Q$536,10,FALSE)</f>
        <v/>
      </c>
      <c r="W122" s="42" t="str">
        <f t="shared" si="2"/>
        <v/>
      </c>
      <c r="X122" s="42" t="s">
        <v>78</v>
      </c>
      <c r="Y122" s="42" t="s">
        <v>55</v>
      </c>
      <c r="Z122" s="42" t="str">
        <f>VLOOKUP(G122,'Sheet 1 (2)'!$H$4:$S$536,12,FALSE)</f>
        <v/>
      </c>
      <c r="AA122" s="42" t="str">
        <f t="shared" si="12"/>
        <v/>
      </c>
      <c r="AB122" s="42" t="s">
        <v>55</v>
      </c>
      <c r="AC122" s="42" t="str">
        <f>VLOOKUP(G122,'Sheet 1 (2)'!$H$4:$AF$536,25,FALSE)</f>
        <v/>
      </c>
      <c r="AD122" s="42" t="s">
        <v>79</v>
      </c>
      <c r="AE122" s="42" t="str">
        <f t="shared" ref="AE122:AE196" si="13">IF(AB122&lt;&gt;"",AB122,AC122)</f>
        <v/>
      </c>
      <c r="AF122" s="42" t="s">
        <v>55</v>
      </c>
      <c r="AG122" s="42" t="str">
        <f>VLOOKUP(G122,'Sheet 1 (2)'!$H$4:$AG$536,26,FALSE)</f>
        <v>NO</v>
      </c>
      <c r="AH122" s="42" t="s">
        <v>52</v>
      </c>
      <c r="AI122" s="42" t="s">
        <v>55</v>
      </c>
      <c r="AJ122" s="42" t="str">
        <f>VLOOKUP(G122,'Sheet 1 (2)'!$H$4:$AH$536,27,FALSE)</f>
        <v>Qué establecimiento programa para qué distrito y cuánto</v>
      </c>
      <c r="AK122" s="42" t="str">
        <f t="shared" si="8"/>
        <v>Qué establecimiento programa para qué distrito y cuánto</v>
      </c>
      <c r="AL122" s="44">
        <v>1</v>
      </c>
      <c r="AM122" s="44">
        <f t="shared" si="6"/>
        <v>0</v>
      </c>
    </row>
    <row r="123" spans="1:39" ht="15.75" customHeight="1" x14ac:dyDescent="0.2">
      <c r="A123" s="42" t="s">
        <v>44</v>
      </c>
      <c r="B123" s="42" t="s">
        <v>45</v>
      </c>
      <c r="C123" s="42" t="s">
        <v>69</v>
      </c>
      <c r="D123" s="42" t="s">
        <v>70</v>
      </c>
      <c r="E123" s="42" t="s">
        <v>71</v>
      </c>
      <c r="F123" s="42" t="s">
        <v>72</v>
      </c>
      <c r="G123" s="42" t="s">
        <v>80</v>
      </c>
      <c r="H123" s="42" t="s">
        <v>81</v>
      </c>
      <c r="I123" s="42" t="s">
        <v>82</v>
      </c>
      <c r="J123" s="42" t="s">
        <v>83</v>
      </c>
      <c r="K123" s="42" t="s">
        <v>84</v>
      </c>
      <c r="L123" s="42" t="s">
        <v>55</v>
      </c>
      <c r="M123" s="42" t="str">
        <f>VLOOKUP(G123,'Sheet 1 (2)'!$H$4:$M$536,6,FALSE)</f>
        <v>100% de agentes comunitarios ligados a los establecimientos de salud de primer nivel más los de segundo nivel con población.</v>
      </c>
      <c r="N123" s="42" t="str">
        <f t="shared" si="10"/>
        <v>100% de agentes comunitarios ligados a los establecimientos de salud de primer nivel más los de segundo nivel con población.</v>
      </c>
      <c r="O123" s="42"/>
      <c r="P123" s="42" t="s">
        <v>85</v>
      </c>
      <c r="Q123" s="42" t="s">
        <v>55</v>
      </c>
      <c r="R123" s="42" t="str">
        <f>VLOOKUP(G123,'Sheet 1 (2)'!$H$4:$O$536,8,FALSE)</f>
        <v/>
      </c>
      <c r="S123" s="42" t="str">
        <f t="shared" si="11"/>
        <v/>
      </c>
      <c r="T123" s="42"/>
      <c r="U123" s="42" t="s">
        <v>55</v>
      </c>
      <c r="V123" s="42" t="str">
        <f>VLOOKUP(G123,'Sheet 1 (2)'!$H$4:$Q$536,10,FALSE)</f>
        <v/>
      </c>
      <c r="W123" s="42" t="str">
        <f t="shared" si="2"/>
        <v/>
      </c>
      <c r="X123" s="42" t="s">
        <v>86</v>
      </c>
      <c r="Y123" s="42" t="s">
        <v>55</v>
      </c>
      <c r="Z123" s="42" t="str">
        <f>VLOOKUP(G123,'Sheet 1 (2)'!$H$4:$S$536,12,FALSE)</f>
        <v/>
      </c>
      <c r="AA123" s="42" t="str">
        <f t="shared" si="12"/>
        <v/>
      </c>
      <c r="AB123" s="42" t="s">
        <v>55</v>
      </c>
      <c r="AC123" s="42" t="str">
        <f>VLOOKUP(G123,'Sheet 1 (2)'!$H$4:$AF$536,25,FALSE)</f>
        <v>I1,I2,I3,I4,II1,II2,IIE</v>
      </c>
      <c r="AD123" s="42" t="s">
        <v>87</v>
      </c>
      <c r="AE123" s="42" t="str">
        <f t="shared" si="13"/>
        <v>I1,I2,I3,I4,II1,II2,IIE</v>
      </c>
      <c r="AF123" s="42" t="s">
        <v>55</v>
      </c>
      <c r="AG123" s="42" t="str">
        <f>VLOOKUP(G123,'Sheet 1 (2)'!$H$4:$AG$536,26,FALSE)</f>
        <v>NO</v>
      </c>
      <c r="AH123" s="42" t="s">
        <v>52</v>
      </c>
      <c r="AI123" s="42" t="s">
        <v>55</v>
      </c>
      <c r="AJ123" s="42" t="str">
        <f>VLOOKUP(G123,'Sheet 1 (2)'!$H$4:$AH$536,27,FALSE)</f>
        <v xml:space="preserve">Base de agentes comunitarios linkeados a establecimientos de primer nivel más segundo nivel con población </v>
      </c>
      <c r="AK123" s="42" t="str">
        <f t="shared" si="8"/>
        <v xml:space="preserve">Base de agentes comunitarios linkeados a establecimientos de primer nivel más segundo nivel con población </v>
      </c>
      <c r="AL123" s="44">
        <v>1</v>
      </c>
      <c r="AM123" s="44">
        <f t="shared" si="6"/>
        <v>0</v>
      </c>
    </row>
    <row r="124" spans="1:39" ht="15.75" customHeight="1" x14ac:dyDescent="0.2">
      <c r="A124" s="42" t="s">
        <v>44</v>
      </c>
      <c r="B124" s="42" t="s">
        <v>45</v>
      </c>
      <c r="C124" s="42" t="s">
        <v>69</v>
      </c>
      <c r="D124" s="42" t="s">
        <v>70</v>
      </c>
      <c r="E124" s="42" t="s">
        <v>88</v>
      </c>
      <c r="F124" s="42" t="s">
        <v>89</v>
      </c>
      <c r="G124" s="42" t="s">
        <v>90</v>
      </c>
      <c r="H124" s="42" t="s">
        <v>91</v>
      </c>
      <c r="I124" s="42" t="s">
        <v>82</v>
      </c>
      <c r="J124" s="42" t="s">
        <v>92</v>
      </c>
      <c r="K124" s="42" t="s">
        <v>93</v>
      </c>
      <c r="L124" s="42" t="s">
        <v>55</v>
      </c>
      <c r="M124" s="42" t="str">
        <f>VLOOKUP(G124,'Sheet 1 (2)'!$H$4:$M$536,6,FALSE)</f>
        <v>Suma de las metas CRED y atención prenatal reenfocada</v>
      </c>
      <c r="N124" s="42" t="str">
        <f t="shared" si="10"/>
        <v>Suma de las metas CRED y atención prenatal reenfocada</v>
      </c>
      <c r="O124" s="42"/>
      <c r="P124" s="42" t="s">
        <v>94</v>
      </c>
      <c r="Q124" s="42" t="s">
        <v>55</v>
      </c>
      <c r="R124" s="42" t="str">
        <f>VLOOKUP(G124,'Sheet 1 (2)'!$H$4:$O$536,8,FALSE)</f>
        <v/>
      </c>
      <c r="S124" s="42" t="str">
        <f t="shared" si="11"/>
        <v/>
      </c>
      <c r="T124" s="42" t="s">
        <v>95</v>
      </c>
      <c r="U124" s="42" t="s">
        <v>55</v>
      </c>
      <c r="V124" s="42" t="str">
        <f>VLOOKUP(G124,'Sheet 1 (2)'!$H$4:$Q$536,10,FALSE)</f>
        <v/>
      </c>
      <c r="W124" s="42" t="str">
        <f t="shared" si="2"/>
        <v/>
      </c>
      <c r="X124" s="42" t="s">
        <v>96</v>
      </c>
      <c r="Y124" s="42" t="s">
        <v>55</v>
      </c>
      <c r="Z124" s="42" t="str">
        <f>VLOOKUP(G124,'Sheet 1 (2)'!$H$4:$S$536,12,FALSE)</f>
        <v/>
      </c>
      <c r="AA124" s="42" t="str">
        <f t="shared" si="12"/>
        <v/>
      </c>
      <c r="AB124" s="42" t="s">
        <v>55</v>
      </c>
      <c r="AC124" s="42" t="str">
        <f>VLOOKUP(G124,'Sheet 1 (2)'!$H$4:$AF$536,25,FALSE)</f>
        <v/>
      </c>
      <c r="AD124" s="42" t="s">
        <v>87</v>
      </c>
      <c r="AE124" s="42" t="str">
        <f t="shared" si="13"/>
        <v/>
      </c>
      <c r="AF124" s="42" t="s">
        <v>55</v>
      </c>
      <c r="AG124" s="42" t="str">
        <f>VLOOKUP(G124,'Sheet 1 (2)'!$H$4:$AG$536,26,FALSE)</f>
        <v>SI</v>
      </c>
      <c r="AH124" s="42" t="s">
        <v>82</v>
      </c>
      <c r="AI124" s="42" t="s">
        <v>55</v>
      </c>
      <c r="AJ124" s="42" t="str">
        <f>VLOOKUP(G124,'Sheet 1 (2)'!$H$4:$AH$536,27,FALSE)</f>
        <v/>
      </c>
      <c r="AK124" s="42" t="str">
        <f t="shared" si="8"/>
        <v/>
      </c>
      <c r="AL124" s="44">
        <v>1</v>
      </c>
      <c r="AM124" s="44">
        <f t="shared" si="6"/>
        <v>1</v>
      </c>
    </row>
    <row r="125" spans="1:39" ht="15.75" customHeight="1" x14ac:dyDescent="0.2">
      <c r="A125" s="42" t="s">
        <v>44</v>
      </c>
      <c r="B125" s="42" t="s">
        <v>45</v>
      </c>
      <c r="C125" s="42" t="s">
        <v>69</v>
      </c>
      <c r="D125" s="42" t="s">
        <v>70</v>
      </c>
      <c r="E125" s="42" t="s">
        <v>88</v>
      </c>
      <c r="F125" s="42" t="s">
        <v>89</v>
      </c>
      <c r="G125" s="42" t="s">
        <v>98</v>
      </c>
      <c r="H125" s="42" t="s">
        <v>99</v>
      </c>
      <c r="I125" s="42" t="s">
        <v>52</v>
      </c>
      <c r="J125" s="42" t="s">
        <v>92</v>
      </c>
      <c r="K125" s="42" t="s">
        <v>100</v>
      </c>
      <c r="L125" s="42" t="s">
        <v>55</v>
      </c>
      <c r="M125" s="42" t="str">
        <f>VLOOKUP(G125,'Sheet 1 (2)'!$H$4:$M$536,6,FALSE)</f>
        <v>Suma de las metas CRED y atención prenatal reenfocada</v>
      </c>
      <c r="N125" s="42" t="str">
        <f t="shared" si="10"/>
        <v>Suma de las metas CRED y atención prenatal reenfocada</v>
      </c>
      <c r="O125" s="42"/>
      <c r="P125" s="42" t="s">
        <v>94</v>
      </c>
      <c r="Q125" s="42" t="s">
        <v>55</v>
      </c>
      <c r="R125" s="42" t="str">
        <f>VLOOKUP(G125,'Sheet 1 (2)'!$H$4:$O$536,8,FALSE)</f>
        <v/>
      </c>
      <c r="S125" s="42" t="str">
        <f t="shared" si="11"/>
        <v/>
      </c>
      <c r="T125" s="42" t="s">
        <v>101</v>
      </c>
      <c r="U125" s="42" t="s">
        <v>55</v>
      </c>
      <c r="V125" s="42" t="str">
        <f>VLOOKUP(G125,'Sheet 1 (2)'!$H$4:$Q$536,10,FALSE)</f>
        <v/>
      </c>
      <c r="W125" s="42" t="str">
        <f t="shared" si="2"/>
        <v/>
      </c>
      <c r="X125" s="42" t="s">
        <v>102</v>
      </c>
      <c r="Y125" s="42" t="s">
        <v>55</v>
      </c>
      <c r="Z125" s="42" t="str">
        <f>VLOOKUP(G125,'Sheet 1 (2)'!$H$4:$S$536,12,FALSE)</f>
        <v/>
      </c>
      <c r="AA125" s="42" t="str">
        <f t="shared" si="12"/>
        <v/>
      </c>
      <c r="AB125" s="42" t="s">
        <v>55</v>
      </c>
      <c r="AC125" s="42" t="str">
        <f>VLOOKUP(G125,'Sheet 1 (2)'!$H$4:$AF$536,25,FALSE)</f>
        <v/>
      </c>
      <c r="AD125" s="42" t="s">
        <v>87</v>
      </c>
      <c r="AE125" s="42" t="str">
        <f t="shared" si="13"/>
        <v/>
      </c>
      <c r="AF125" s="42" t="s">
        <v>55</v>
      </c>
      <c r="AG125" s="42" t="str">
        <f>VLOOKUP(G125,'Sheet 1 (2)'!$H$4:$AG$536,26,FALSE)</f>
        <v>SI</v>
      </c>
      <c r="AH125" s="42" t="s">
        <v>82</v>
      </c>
      <c r="AI125" s="42" t="s">
        <v>55</v>
      </c>
      <c r="AJ125" s="42" t="str">
        <f>VLOOKUP(G125,'Sheet 1 (2)'!$H$4:$AH$536,27,FALSE)</f>
        <v/>
      </c>
      <c r="AK125" s="42" t="str">
        <f t="shared" si="8"/>
        <v/>
      </c>
      <c r="AL125" s="44">
        <v>1</v>
      </c>
      <c r="AM125" s="44">
        <f t="shared" si="6"/>
        <v>1</v>
      </c>
    </row>
    <row r="126" spans="1:39" ht="15.75" customHeight="1" x14ac:dyDescent="0.2">
      <c r="A126" s="42" t="s">
        <v>44</v>
      </c>
      <c r="B126" s="42" t="s">
        <v>45</v>
      </c>
      <c r="C126" s="42" t="s">
        <v>69</v>
      </c>
      <c r="D126" s="42" t="s">
        <v>70</v>
      </c>
      <c r="E126" s="42" t="s">
        <v>71</v>
      </c>
      <c r="F126" s="42" t="s">
        <v>72</v>
      </c>
      <c r="G126" s="42" t="s">
        <v>103</v>
      </c>
      <c r="H126" s="42" t="s">
        <v>104</v>
      </c>
      <c r="I126" s="42" t="s">
        <v>82</v>
      </c>
      <c r="J126" s="42" t="s">
        <v>83</v>
      </c>
      <c r="K126" s="42" t="s">
        <v>105</v>
      </c>
      <c r="L126" s="42" t="s">
        <v>55</v>
      </c>
      <c r="M126" s="42" t="str">
        <f>VLOOKUP(G126,'Sheet 1 (2)'!$H$4:$M$536,6,FALSE)</f>
        <v xml:space="preserve">Número fijo por punto de atención </v>
      </c>
      <c r="N126" s="42" t="str">
        <f t="shared" si="10"/>
        <v xml:space="preserve">Número fijo por punto de atención </v>
      </c>
      <c r="O126" s="42"/>
      <c r="P126" s="42" t="s">
        <v>106</v>
      </c>
      <c r="Q126" s="42" t="s">
        <v>55</v>
      </c>
      <c r="R126" s="42" t="str">
        <f>VLOOKUP(G126,'Sheet 1 (2)'!$H$4:$O$536,8,FALSE)</f>
        <v/>
      </c>
      <c r="S126" s="42" t="str">
        <f t="shared" si="11"/>
        <v/>
      </c>
      <c r="T126" s="42"/>
      <c r="U126" s="42" t="s">
        <v>55</v>
      </c>
      <c r="V126" s="42" t="str">
        <f>VLOOKUP(G126,'Sheet 1 (2)'!$H$4:$Q$536,10,FALSE)</f>
        <v/>
      </c>
      <c r="W126" s="42" t="str">
        <f t="shared" si="2"/>
        <v/>
      </c>
      <c r="X126" s="42" t="s">
        <v>107</v>
      </c>
      <c r="Y126" s="42" t="s">
        <v>55</v>
      </c>
      <c r="Z126" s="42" t="str">
        <f>VLOOKUP(G126,'Sheet 1 (2)'!$H$4:$S$536,12,FALSE)</f>
        <v/>
      </c>
      <c r="AA126" s="42" t="str">
        <f t="shared" si="12"/>
        <v/>
      </c>
      <c r="AB126" s="42" t="s">
        <v>55</v>
      </c>
      <c r="AC126" s="42" t="str">
        <f>VLOOKUP(G126,'Sheet 1 (2)'!$H$4:$AF$536,25,FALSE)</f>
        <v/>
      </c>
      <c r="AD126" s="42" t="s">
        <v>87</v>
      </c>
      <c r="AE126" s="42" t="str">
        <f t="shared" si="13"/>
        <v/>
      </c>
      <c r="AF126" s="42" t="s">
        <v>55</v>
      </c>
      <c r="AG126" s="42" t="str">
        <f>VLOOKUP(G126,'Sheet 1 (2)'!$H$4:$AG$536,26,FALSE)</f>
        <v>NO</v>
      </c>
      <c r="AH126" s="42" t="s">
        <v>52</v>
      </c>
      <c r="AI126" s="42" t="s">
        <v>55</v>
      </c>
      <c r="AJ126" s="42" t="str">
        <f>VLOOKUP(G126,'Sheet 1 (2)'!$H$4:$AH$536,27,FALSE)</f>
        <v>Establecer número fijo</v>
      </c>
      <c r="AK126" s="42" t="str">
        <f t="shared" si="8"/>
        <v>Establecer número fijo</v>
      </c>
      <c r="AL126" s="44">
        <v>1</v>
      </c>
      <c r="AM126" s="44">
        <f t="shared" si="6"/>
        <v>0</v>
      </c>
    </row>
    <row r="127" spans="1:39" ht="15.75" customHeight="1" x14ac:dyDescent="0.2">
      <c r="A127" s="42" t="s">
        <v>44</v>
      </c>
      <c r="B127" s="42" t="s">
        <v>45</v>
      </c>
      <c r="C127" s="42" t="s">
        <v>69</v>
      </c>
      <c r="D127" s="42" t="s">
        <v>70</v>
      </c>
      <c r="E127" s="42" t="s">
        <v>88</v>
      </c>
      <c r="F127" s="42" t="s">
        <v>89</v>
      </c>
      <c r="G127" s="42">
        <v>3325109</v>
      </c>
      <c r="H127" s="42" t="s">
        <v>108</v>
      </c>
      <c r="I127" s="42" t="s">
        <v>52</v>
      </c>
      <c r="J127" s="42" t="s">
        <v>92</v>
      </c>
      <c r="K127" s="42" t="s">
        <v>93</v>
      </c>
      <c r="L127" s="42" t="s">
        <v>55</v>
      </c>
      <c r="M127" s="42" t="str">
        <f>VLOOKUP(G127,'Sheet 1 (2)'!$H$4:$M$536,6,FALSE)</f>
        <v>Suma de Meta CRED &lt; 1 año, 1 año y 2 años, según Padrón Nominal y atención prenatal reenfocada del PP002</v>
      </c>
      <c r="N127" s="42" t="str">
        <f t="shared" si="10"/>
        <v>Suma de Meta CRED &lt; 1 año, 1 año y 2 años, según Padrón Nominal y atención prenatal reenfocada del PP002</v>
      </c>
      <c r="O127" s="42"/>
      <c r="P127" s="42" t="s">
        <v>94</v>
      </c>
      <c r="Q127" s="42" t="s">
        <v>55</v>
      </c>
      <c r="R127" s="42" t="str">
        <f>VLOOKUP(G127,'Sheet 1 (2)'!$H$4:$O$536,8,FALSE)</f>
        <v/>
      </c>
      <c r="S127" s="42" t="str">
        <f t="shared" si="11"/>
        <v/>
      </c>
      <c r="T127" s="42" t="s">
        <v>95</v>
      </c>
      <c r="U127" s="42" t="s">
        <v>55</v>
      </c>
      <c r="V127" s="42" t="str">
        <f>VLOOKUP(G127,'Sheet 1 (2)'!$H$4:$Q$536,10,FALSE)</f>
        <v/>
      </c>
      <c r="W127" s="42" t="str">
        <f t="shared" si="2"/>
        <v/>
      </c>
      <c r="X127" s="42" t="s">
        <v>109</v>
      </c>
      <c r="Y127" s="42" t="s">
        <v>55</v>
      </c>
      <c r="Z127" s="42" t="str">
        <f>VLOOKUP(G127,'Sheet 1 (2)'!$H$4:$S$536,12,FALSE)</f>
        <v/>
      </c>
      <c r="AA127" s="42" t="str">
        <f t="shared" si="12"/>
        <v/>
      </c>
      <c r="AB127" s="42" t="s">
        <v>55</v>
      </c>
      <c r="AC127" s="42" t="str">
        <f>VLOOKUP(G127,'Sheet 1 (2)'!$H$4:$AF$536,25,FALSE)</f>
        <v/>
      </c>
      <c r="AD127" s="42" t="s">
        <v>87</v>
      </c>
      <c r="AE127" s="42" t="str">
        <f t="shared" si="13"/>
        <v/>
      </c>
      <c r="AF127" s="42" t="s">
        <v>55</v>
      </c>
      <c r="AG127" s="42" t="str">
        <f>VLOOKUP(G127,'Sheet 1 (2)'!$H$4:$AG$536,26,FALSE)</f>
        <v>SI</v>
      </c>
      <c r="AH127" s="42" t="s">
        <v>82</v>
      </c>
      <c r="AI127" s="42" t="s">
        <v>55</v>
      </c>
      <c r="AJ127" s="42" t="str">
        <f>VLOOKUP(G127,'Sheet 1 (2)'!$H$4:$AH$536,27,FALSE)</f>
        <v/>
      </c>
      <c r="AK127" s="42" t="str">
        <f t="shared" si="8"/>
        <v/>
      </c>
      <c r="AL127" s="44">
        <v>1</v>
      </c>
      <c r="AM127" s="44">
        <f t="shared" si="6"/>
        <v>1</v>
      </c>
    </row>
    <row r="128" spans="1:39" ht="15.75" customHeight="1" x14ac:dyDescent="0.2">
      <c r="A128" s="42" t="s">
        <v>44</v>
      </c>
      <c r="B128" s="42" t="s">
        <v>45</v>
      </c>
      <c r="C128" s="42" t="s">
        <v>110</v>
      </c>
      <c r="D128" s="42" t="s">
        <v>111</v>
      </c>
      <c r="E128" s="42" t="s">
        <v>112</v>
      </c>
      <c r="F128" s="42" t="s">
        <v>113</v>
      </c>
      <c r="G128" s="42" t="s">
        <v>114</v>
      </c>
      <c r="H128" s="42" t="s">
        <v>115</v>
      </c>
      <c r="I128" s="42" t="s">
        <v>82</v>
      </c>
      <c r="J128" s="42" t="s">
        <v>116</v>
      </c>
      <c r="K128" s="42" t="s">
        <v>117</v>
      </c>
      <c r="L128" s="42" t="s">
        <v>55</v>
      </c>
      <c r="M128" s="42" t="str">
        <f>VLOOKUP(G128,'Sheet 1 (2)'!$H$4:$M$536,6,FALSE)</f>
        <v xml:space="preserve">100% de la población menor de 1 año (11meses y 29 días) que se estén ligados a un establecimiento de salud.
Para establecimientos de 2° y 3° nivel, considerar los niños que completaron su esquema de vacunación según edad, el año anterior. La meta debe disminuir progresivamente año a año. </v>
      </c>
      <c r="N128" s="42" t="str">
        <f t="shared" si="10"/>
        <v xml:space="preserve">100% de la población menor de 1 año (11meses y 29 días) que se estén ligados a un establecimiento de salud.
Para establecimientos de 2° y 3° nivel, considerar los niños que completaron su esquema de vacunación según edad, el año anterior. La meta debe disminuir progresivamente año a año. </v>
      </c>
      <c r="O128" s="42"/>
      <c r="P128" s="42" t="s">
        <v>94</v>
      </c>
      <c r="Q128" s="42" t="s">
        <v>55</v>
      </c>
      <c r="R128" s="42" t="str">
        <f>VLOOKUP(G128,'Sheet 1 (2)'!$H$4:$O$536,8,FALSE)</f>
        <v/>
      </c>
      <c r="S128" s="42" t="str">
        <f t="shared" si="11"/>
        <v/>
      </c>
      <c r="T128" s="42"/>
      <c r="U128" s="42" t="s">
        <v>55</v>
      </c>
      <c r="V128" s="42" t="str">
        <f>VLOOKUP(G128,'Sheet 1 (2)'!$H$4:$Q$536,10,FALSE)</f>
        <v/>
      </c>
      <c r="W128" s="42" t="str">
        <f t="shared" si="2"/>
        <v/>
      </c>
      <c r="X128" s="42"/>
      <c r="Y128" s="42" t="s">
        <v>55</v>
      </c>
      <c r="Z128" s="42" t="str">
        <f>VLOOKUP(G128,'Sheet 1 (2)'!$H$4:$S$536,12,FALSE)</f>
        <v/>
      </c>
      <c r="AA128" s="42" t="str">
        <f t="shared" si="12"/>
        <v/>
      </c>
      <c r="AB128" s="42" t="s">
        <v>55</v>
      </c>
      <c r="AC128" s="42" t="str">
        <f>VLOOKUP(G128,'Sheet 1 (2)'!$H$4:$AF$536,25,FALSE)</f>
        <v/>
      </c>
      <c r="AD128" s="42" t="s">
        <v>120</v>
      </c>
      <c r="AE128" s="42" t="str">
        <f t="shared" si="13"/>
        <v/>
      </c>
      <c r="AF128" s="42" t="s">
        <v>55</v>
      </c>
      <c r="AG128" s="42" t="str">
        <f>VLOOKUP(G128,'Sheet 1 (2)'!$H$4:$AG$536,26,FALSE)</f>
        <v>NO</v>
      </c>
      <c r="AH128" s="43" t="s">
        <v>52</v>
      </c>
      <c r="AI128" s="42" t="s">
        <v>55</v>
      </c>
      <c r="AJ128" s="42" t="str">
        <f>VLOOKUP(G128,'Sheet 1 (2)'!$H$4:$AH$536,27,FALSE)</f>
        <v>código CIE10 de la tercera dosis</v>
      </c>
      <c r="AK128" s="42" t="str">
        <f t="shared" si="8"/>
        <v>código CIE10 de la tercera dosis</v>
      </c>
      <c r="AL128" s="44">
        <v>1</v>
      </c>
      <c r="AM128" s="44">
        <f t="shared" si="6"/>
        <v>0</v>
      </c>
    </row>
    <row r="129" spans="1:39" ht="15.75" customHeight="1" x14ac:dyDescent="0.2">
      <c r="A129" s="42" t="s">
        <v>44</v>
      </c>
      <c r="B129" s="42" t="s">
        <v>45</v>
      </c>
      <c r="C129" s="42" t="s">
        <v>110</v>
      </c>
      <c r="D129" s="42" t="s">
        <v>111</v>
      </c>
      <c r="E129" s="42" t="s">
        <v>112</v>
      </c>
      <c r="F129" s="42" t="s">
        <v>113</v>
      </c>
      <c r="G129" s="42" t="s">
        <v>122</v>
      </c>
      <c r="H129" s="42" t="s">
        <v>123</v>
      </c>
      <c r="I129" s="42" t="s">
        <v>82</v>
      </c>
      <c r="J129" s="42" t="s">
        <v>116</v>
      </c>
      <c r="K129" s="42" t="s">
        <v>124</v>
      </c>
      <c r="L129" s="42" t="s">
        <v>55</v>
      </c>
      <c r="M129" s="42" t="str">
        <f>VLOOKUP(G129,'Sheet 1 (2)'!$H$4:$M$536,6,FALSE)</f>
        <v xml:space="preserve">100% de la población 1 año (1 año, 11meses y 29 días) que se estén ligados a un establecimiento de salud.
Para establecimientos de 2° y 3° nivel, considerar los niños que completaron su esquema de vacunación según edad, el año anterior. La meta debe disminuir progresivamente año a año. </v>
      </c>
      <c r="N129" s="42" t="str">
        <f t="shared" si="10"/>
        <v xml:space="preserve">100% de la población 1 año (1 año, 11meses y 29 días) que se estén ligados a un establecimiento de salud.
Para establecimientos de 2° y 3° nivel, considerar los niños que completaron su esquema de vacunación según edad, el año anterior. La meta debe disminuir progresivamente año a año. </v>
      </c>
      <c r="O129" s="42"/>
      <c r="P129" s="42" t="s">
        <v>94</v>
      </c>
      <c r="Q129" s="42" t="s">
        <v>55</v>
      </c>
      <c r="R129" s="42" t="str">
        <f>VLOOKUP(G129,'Sheet 1 (2)'!$H$4:$O$536,8,FALSE)</f>
        <v/>
      </c>
      <c r="S129" s="42" t="str">
        <f t="shared" si="11"/>
        <v/>
      </c>
      <c r="T129" s="42"/>
      <c r="U129" s="42" t="s">
        <v>55</v>
      </c>
      <c r="V129" s="42" t="str">
        <f>VLOOKUP(G129,'Sheet 1 (2)'!$H$4:$Q$536,10,FALSE)</f>
        <v/>
      </c>
      <c r="W129" s="42" t="str">
        <f t="shared" si="2"/>
        <v/>
      </c>
      <c r="X129" s="42"/>
      <c r="Y129" s="42" t="s">
        <v>55</v>
      </c>
      <c r="Z129" s="42" t="str">
        <f>VLOOKUP(G129,'Sheet 1 (2)'!$H$4:$S$536,12,FALSE)</f>
        <v/>
      </c>
      <c r="AA129" s="42" t="str">
        <f t="shared" si="12"/>
        <v/>
      </c>
      <c r="AB129" s="42" t="s">
        <v>55</v>
      </c>
      <c r="AC129" s="42" t="str">
        <f>VLOOKUP(G129,'Sheet 1 (2)'!$H$4:$AF$536,25,FALSE)</f>
        <v/>
      </c>
      <c r="AD129" s="42" t="s">
        <v>120</v>
      </c>
      <c r="AE129" s="42" t="str">
        <f t="shared" si="13"/>
        <v/>
      </c>
      <c r="AF129" s="42" t="s">
        <v>55</v>
      </c>
      <c r="AG129" s="42" t="str">
        <f>VLOOKUP(G129,'Sheet 1 (2)'!$H$4:$AG$536,26,FALSE)</f>
        <v>NO</v>
      </c>
      <c r="AH129" s="43" t="s">
        <v>52</v>
      </c>
      <c r="AI129" s="42" t="s">
        <v>55</v>
      </c>
      <c r="AJ129" s="42" t="str">
        <f>VLOOKUP(G129,'Sheet 1 (2)'!$H$4:$AH$536,27,FALSE)</f>
        <v>código CIE10 de la tercera dosis</v>
      </c>
      <c r="AK129" s="42" t="str">
        <f t="shared" si="8"/>
        <v>código CIE10 de la tercera dosis</v>
      </c>
      <c r="AL129" s="44">
        <v>1</v>
      </c>
      <c r="AM129" s="44">
        <f t="shared" si="6"/>
        <v>0</v>
      </c>
    </row>
    <row r="130" spans="1:39" ht="15.75" customHeight="1" x14ac:dyDescent="0.2">
      <c r="A130" s="42" t="s">
        <v>44</v>
      </c>
      <c r="B130" s="42" t="s">
        <v>45</v>
      </c>
      <c r="C130" s="42" t="s">
        <v>110</v>
      </c>
      <c r="D130" s="42" t="s">
        <v>111</v>
      </c>
      <c r="E130" s="42" t="s">
        <v>112</v>
      </c>
      <c r="F130" s="42" t="s">
        <v>113</v>
      </c>
      <c r="G130" s="42" t="s">
        <v>127</v>
      </c>
      <c r="H130" s="42" t="s">
        <v>128</v>
      </c>
      <c r="I130" s="42" t="s">
        <v>82</v>
      </c>
      <c r="J130" s="42" t="s">
        <v>116</v>
      </c>
      <c r="K130" s="42" t="s">
        <v>129</v>
      </c>
      <c r="L130" s="42" t="s">
        <v>55</v>
      </c>
      <c r="M130" s="42" t="str">
        <f>VLOOKUP(G130,'Sheet 1 (2)'!$H$4:$M$536,6,FALSE)</f>
        <v xml:space="preserve">100% de la población de 4 años (4 años, 11meses y 29 días) que se estén ligados a un establecimiento de salud.
Para establecimientos de 2° y 3° nivel, considerar los niños que completaron su esquema de vacunación según edad, el año anterior. La meta debe disminuir progresivamente año a año. </v>
      </c>
      <c r="N130" s="42" t="str">
        <f t="shared" si="10"/>
        <v xml:space="preserve">100% de la población de 4 años (4 años, 11meses y 29 días) que se estén ligados a un establecimiento de salud.
Para establecimientos de 2° y 3° nivel, considerar los niños que completaron su esquema de vacunación según edad, el año anterior. La meta debe disminuir progresivamente año a año. </v>
      </c>
      <c r="O130" s="42"/>
      <c r="P130" s="42" t="s">
        <v>94</v>
      </c>
      <c r="Q130" s="42" t="s">
        <v>55</v>
      </c>
      <c r="R130" s="42" t="str">
        <f>VLOOKUP(G130,'Sheet 1 (2)'!$H$4:$O$536,8,FALSE)</f>
        <v/>
      </c>
      <c r="S130" s="42" t="str">
        <f t="shared" si="11"/>
        <v/>
      </c>
      <c r="T130" s="42"/>
      <c r="U130" s="42" t="s">
        <v>55</v>
      </c>
      <c r="V130" s="42" t="str">
        <f>VLOOKUP(G130,'Sheet 1 (2)'!$H$4:$Q$536,10,FALSE)</f>
        <v/>
      </c>
      <c r="W130" s="42" t="str">
        <f t="shared" si="2"/>
        <v/>
      </c>
      <c r="X130" s="42"/>
      <c r="Y130" s="42" t="s">
        <v>55</v>
      </c>
      <c r="Z130" s="42" t="str">
        <f>VLOOKUP(G130,'Sheet 1 (2)'!$H$4:$S$536,12,FALSE)</f>
        <v/>
      </c>
      <c r="AA130" s="42" t="str">
        <f t="shared" si="12"/>
        <v/>
      </c>
      <c r="AB130" s="42" t="s">
        <v>55</v>
      </c>
      <c r="AC130" s="42" t="str">
        <f>VLOOKUP(G130,'Sheet 1 (2)'!$H$4:$AF$536,25,FALSE)</f>
        <v/>
      </c>
      <c r="AD130" s="42" t="s">
        <v>120</v>
      </c>
      <c r="AE130" s="42" t="str">
        <f t="shared" si="13"/>
        <v/>
      </c>
      <c r="AF130" s="42" t="s">
        <v>55</v>
      </c>
      <c r="AG130" s="42" t="str">
        <f>VLOOKUP(G130,'Sheet 1 (2)'!$H$4:$AG$536,26,FALSE)</f>
        <v>NO</v>
      </c>
      <c r="AH130" s="43" t="s">
        <v>52</v>
      </c>
      <c r="AI130" s="42" t="s">
        <v>55</v>
      </c>
      <c r="AJ130" s="42" t="str">
        <f>VLOOKUP(G130,'Sheet 1 (2)'!$H$4:$AH$536,27,FALSE)</f>
        <v>código CIE10 de la tercera dosis</v>
      </c>
      <c r="AK130" s="42" t="str">
        <f t="shared" si="8"/>
        <v>código CIE10 de la tercera dosis</v>
      </c>
      <c r="AL130" s="44">
        <v>1</v>
      </c>
      <c r="AM130" s="44">
        <f t="shared" si="6"/>
        <v>0</v>
      </c>
    </row>
    <row r="131" spans="1:39" ht="15.75" customHeight="1" x14ac:dyDescent="0.2">
      <c r="A131" s="42" t="s">
        <v>44</v>
      </c>
      <c r="B131" s="42" t="s">
        <v>45</v>
      </c>
      <c r="C131" s="42" t="s">
        <v>110</v>
      </c>
      <c r="D131" s="42" t="s">
        <v>111</v>
      </c>
      <c r="E131" s="42" t="s">
        <v>112</v>
      </c>
      <c r="F131" s="42" t="s">
        <v>113</v>
      </c>
      <c r="G131" s="42" t="s">
        <v>132</v>
      </c>
      <c r="H131" s="42" t="s">
        <v>133</v>
      </c>
      <c r="I131" s="42" t="s">
        <v>82</v>
      </c>
      <c r="J131" s="42" t="s">
        <v>116</v>
      </c>
      <c r="K131" s="42" t="s">
        <v>134</v>
      </c>
      <c r="L131" s="42" t="s">
        <v>55</v>
      </c>
      <c r="M131" s="42" t="str">
        <f>VLOOKUP(G131,'Sheet 1 (2)'!$H$4:$M$536,6,FALSE)</f>
        <v xml:space="preserve">100% de la población de 2 años que se estén ligados a un establecimiento de salud.
Para establecimientos de 2° y 3° nivel, considerar los niños que completaron su esquema de vacunación según edad, el año anterior. La meta debe disminuir progresivamente año a año. </v>
      </c>
      <c r="N131" s="42" t="str">
        <f t="shared" si="10"/>
        <v xml:space="preserve">100% de la población de 2 años que se estén ligados a un establecimiento de salud.
Para establecimientos de 2° y 3° nivel, considerar los niños que completaron su esquema de vacunación según edad, el año anterior. La meta debe disminuir progresivamente año a año. </v>
      </c>
      <c r="O131" s="42"/>
      <c r="P131" s="42" t="s">
        <v>94</v>
      </c>
      <c r="Q131" s="42" t="s">
        <v>55</v>
      </c>
      <c r="R131" s="42" t="str">
        <f>VLOOKUP(G131,'Sheet 1 (2)'!$H$4:$O$536,8,FALSE)</f>
        <v/>
      </c>
      <c r="S131" s="42" t="str">
        <f t="shared" si="11"/>
        <v/>
      </c>
      <c r="T131" s="42"/>
      <c r="U131" s="42" t="s">
        <v>55</v>
      </c>
      <c r="V131" s="42" t="str">
        <f>VLOOKUP(G131,'Sheet 1 (2)'!$H$4:$Q$536,10,FALSE)</f>
        <v/>
      </c>
      <c r="W131" s="42" t="str">
        <f t="shared" si="2"/>
        <v/>
      </c>
      <c r="X131" s="42"/>
      <c r="Y131" s="42" t="s">
        <v>55</v>
      </c>
      <c r="Z131" s="42" t="str">
        <f>VLOOKUP(G131,'Sheet 1 (2)'!$H$4:$S$536,12,FALSE)</f>
        <v/>
      </c>
      <c r="AA131" s="42" t="str">
        <f t="shared" si="12"/>
        <v/>
      </c>
      <c r="AB131" s="42" t="s">
        <v>55</v>
      </c>
      <c r="AC131" s="42" t="str">
        <f>VLOOKUP(G131,'Sheet 1 (2)'!$H$4:$AF$536,25,FALSE)</f>
        <v/>
      </c>
      <c r="AD131" s="42" t="s">
        <v>120</v>
      </c>
      <c r="AE131" s="42" t="str">
        <f t="shared" si="13"/>
        <v/>
      </c>
      <c r="AF131" s="42" t="s">
        <v>55</v>
      </c>
      <c r="AG131" s="42" t="str">
        <f>VLOOKUP(G131,'Sheet 1 (2)'!$H$4:$AG$536,26,FALSE)</f>
        <v>NO</v>
      </c>
      <c r="AH131" s="43" t="s">
        <v>52</v>
      </c>
      <c r="AI131" s="42" t="s">
        <v>55</v>
      </c>
      <c r="AJ131" s="42" t="str">
        <f>VLOOKUP(G131,'Sheet 1 (2)'!$H$4:$AH$536,27,FALSE)</f>
        <v>código CIE10 de la tercera dosis</v>
      </c>
      <c r="AK131" s="42" t="str">
        <f t="shared" si="8"/>
        <v>código CIE10 de la tercera dosis</v>
      </c>
      <c r="AL131" s="44">
        <v>1</v>
      </c>
      <c r="AM131" s="44">
        <f t="shared" si="6"/>
        <v>0</v>
      </c>
    </row>
    <row r="132" spans="1:39" ht="15.75" customHeight="1" x14ac:dyDescent="0.2">
      <c r="A132" s="42" t="s">
        <v>44</v>
      </c>
      <c r="B132" s="42" t="s">
        <v>45</v>
      </c>
      <c r="C132" s="42" t="s">
        <v>110</v>
      </c>
      <c r="D132" s="42" t="s">
        <v>111</v>
      </c>
      <c r="E132" s="42" t="s">
        <v>112</v>
      </c>
      <c r="F132" s="42" t="s">
        <v>113</v>
      </c>
      <c r="G132" s="42" t="s">
        <v>137</v>
      </c>
      <c r="H132" s="42" t="s">
        <v>138</v>
      </c>
      <c r="I132" s="42" t="s">
        <v>82</v>
      </c>
      <c r="J132" s="42" t="s">
        <v>116</v>
      </c>
      <c r="K132" s="42" t="s">
        <v>139</v>
      </c>
      <c r="L132" s="42" t="s">
        <v>55</v>
      </c>
      <c r="M132" s="42" t="str">
        <f>VLOOKUP(G132,'Sheet 1 (2)'!$H$4:$M$536,6,FALSE)</f>
        <v xml:space="preserve">12% de la población de 3 años que se estén ligados a un establecimiento de salud.
Para establecimientos de 2° y 3° nivel, considerar los niños que completaron su esquema de vacunación según edad, el año anterior. La meta debe disminuir progresivamente año a año. </v>
      </c>
      <c r="N132" s="42" t="str">
        <f t="shared" si="10"/>
        <v xml:space="preserve">12% de la población de 3 años que se estén ligados a un establecimiento de salud.
Para establecimientos de 2° y 3° nivel, considerar los niños que completaron su esquema de vacunación según edad, el año anterior. La meta debe disminuir progresivamente año a año. </v>
      </c>
      <c r="O132" s="42"/>
      <c r="P132" s="42" t="s">
        <v>94</v>
      </c>
      <c r="Q132" s="42" t="s">
        <v>55</v>
      </c>
      <c r="R132" s="42" t="str">
        <f>VLOOKUP(G132,'Sheet 1 (2)'!$H$4:$O$536,8,FALSE)</f>
        <v/>
      </c>
      <c r="S132" s="42" t="str">
        <f t="shared" si="11"/>
        <v/>
      </c>
      <c r="T132" s="42"/>
      <c r="U132" s="42" t="s">
        <v>55</v>
      </c>
      <c r="V132" s="42" t="str">
        <f>VLOOKUP(G132,'Sheet 1 (2)'!$H$4:$Q$536,10,FALSE)</f>
        <v/>
      </c>
      <c r="W132" s="42" t="str">
        <f t="shared" si="2"/>
        <v/>
      </c>
      <c r="X132" s="42"/>
      <c r="Y132" s="42" t="s">
        <v>55</v>
      </c>
      <c r="Z132" s="42" t="str">
        <f>VLOOKUP(G132,'Sheet 1 (2)'!$H$4:$S$536,12,FALSE)</f>
        <v/>
      </c>
      <c r="AA132" s="42" t="str">
        <f t="shared" si="12"/>
        <v/>
      </c>
      <c r="AB132" s="42" t="s">
        <v>55</v>
      </c>
      <c r="AC132" s="42" t="str">
        <f>VLOOKUP(G132,'Sheet 1 (2)'!$H$4:$AF$536,25,FALSE)</f>
        <v/>
      </c>
      <c r="AD132" s="42" t="s">
        <v>120</v>
      </c>
      <c r="AE132" s="42" t="str">
        <f t="shared" si="13"/>
        <v/>
      </c>
      <c r="AF132" s="42" t="s">
        <v>55</v>
      </c>
      <c r="AG132" s="42" t="str">
        <f>VLOOKUP(G132,'Sheet 1 (2)'!$H$4:$AG$536,26,FALSE)</f>
        <v>NO</v>
      </c>
      <c r="AH132" s="43" t="s">
        <v>52</v>
      </c>
      <c r="AI132" s="42" t="s">
        <v>55</v>
      </c>
      <c r="AJ132" s="42" t="str">
        <f>VLOOKUP(G132,'Sheet 1 (2)'!$H$4:$AH$536,27,FALSE)</f>
        <v>código CIE10 de la tercera dosis</v>
      </c>
      <c r="AK132" s="42" t="str">
        <f t="shared" si="8"/>
        <v>código CIE10 de la tercera dosis</v>
      </c>
      <c r="AL132" s="44">
        <v>1</v>
      </c>
      <c r="AM132" s="44">
        <f t="shared" si="6"/>
        <v>0</v>
      </c>
    </row>
    <row r="133" spans="1:39" ht="15.75" customHeight="1" x14ac:dyDescent="0.2">
      <c r="A133" s="42" t="s">
        <v>44</v>
      </c>
      <c r="B133" s="42" t="s">
        <v>45</v>
      </c>
      <c r="C133" s="42" t="s">
        <v>110</v>
      </c>
      <c r="D133" s="42" t="s">
        <v>111</v>
      </c>
      <c r="E133" s="42" t="s">
        <v>112</v>
      </c>
      <c r="F133" s="42" t="s">
        <v>113</v>
      </c>
      <c r="G133" s="42" t="s">
        <v>142</v>
      </c>
      <c r="H133" s="42" t="s">
        <v>143</v>
      </c>
      <c r="I133" s="42" t="s">
        <v>82</v>
      </c>
      <c r="J133" s="42" t="s">
        <v>144</v>
      </c>
      <c r="K133" s="42" t="s">
        <v>145</v>
      </c>
      <c r="L133" s="42" t="s">
        <v>55</v>
      </c>
      <c r="M133" s="42" t="str">
        <f>VLOOKUP(G133,'Sheet 1 (2)'!$H$4:$M$536,6,FALSE)</f>
        <v/>
      </c>
      <c r="N133" s="42" t="str">
        <f t="shared" si="10"/>
        <v/>
      </c>
      <c r="O133" s="42"/>
      <c r="P133" s="42" t="s">
        <v>146</v>
      </c>
      <c r="Q133" s="42" t="s">
        <v>55</v>
      </c>
      <c r="R133" s="42" t="str">
        <f>VLOOKUP(G133,'Sheet 1 (2)'!$H$4:$O$536,8,FALSE)</f>
        <v/>
      </c>
      <c r="S133" s="42" t="str">
        <f t="shared" si="11"/>
        <v/>
      </c>
      <c r="T133" s="42"/>
      <c r="U133" s="42" t="s">
        <v>55</v>
      </c>
      <c r="V133" s="42" t="str">
        <f>VLOOKUP(G133,'Sheet 1 (2)'!$H$4:$Q$536,10,FALSE)</f>
        <v/>
      </c>
      <c r="W133" s="42" t="str">
        <f t="shared" si="2"/>
        <v/>
      </c>
      <c r="X133" s="42"/>
      <c r="Y133" s="42" t="s">
        <v>55</v>
      </c>
      <c r="Z133" s="42" t="str">
        <f>VLOOKUP(G133,'Sheet 1 (2)'!$H$4:$S$536,12,FALSE)</f>
        <v/>
      </c>
      <c r="AA133" s="42" t="str">
        <f t="shared" si="12"/>
        <v/>
      </c>
      <c r="AB133" s="42" t="s">
        <v>55</v>
      </c>
      <c r="AC133" s="42" t="str">
        <f>VLOOKUP(G133,'Sheet 1 (2)'!$H$4:$AF$536,25,FALSE)</f>
        <v/>
      </c>
      <c r="AD133" s="42" t="s">
        <v>147</v>
      </c>
      <c r="AE133" s="42" t="str">
        <f t="shared" si="13"/>
        <v/>
      </c>
      <c r="AF133" s="42" t="s">
        <v>55</v>
      </c>
      <c r="AG133" s="42" t="str">
        <f>VLOOKUP(G133,'Sheet 1 (2)'!$H$4:$AG$536,26,FALSE)</f>
        <v>NO</v>
      </c>
      <c r="AH133" s="42" t="s">
        <v>52</v>
      </c>
      <c r="AI133" s="42" t="s">
        <v>55</v>
      </c>
      <c r="AJ133" s="42" t="str">
        <f>VLOOKUP(G133,'Sheet 1 (2)'!$H$4:$AH$536,27,FALSE)</f>
        <v>Reporte del Sistema de Vigilancia Epidemiológica</v>
      </c>
      <c r="AK133" s="42" t="str">
        <f t="shared" si="8"/>
        <v>Reporte del Sistema de Vigilancia Epidemiológica</v>
      </c>
      <c r="AL133" s="44">
        <v>1</v>
      </c>
      <c r="AM133" s="44">
        <f t="shared" si="6"/>
        <v>0</v>
      </c>
    </row>
    <row r="134" spans="1:39" ht="15.75" customHeight="1" x14ac:dyDescent="0.2">
      <c r="A134" s="42" t="s">
        <v>44</v>
      </c>
      <c r="B134" s="42" t="s">
        <v>45</v>
      </c>
      <c r="C134" s="42" t="s">
        <v>148</v>
      </c>
      <c r="D134" s="42" t="s">
        <v>149</v>
      </c>
      <c r="E134" s="42" t="s">
        <v>150</v>
      </c>
      <c r="F134" s="42" t="s">
        <v>151</v>
      </c>
      <c r="G134" s="42" t="s">
        <v>152</v>
      </c>
      <c r="H134" s="42" t="s">
        <v>153</v>
      </c>
      <c r="I134" s="42" t="s">
        <v>82</v>
      </c>
      <c r="J134" s="42" t="s">
        <v>154</v>
      </c>
      <c r="K134" s="42" t="s">
        <v>155</v>
      </c>
      <c r="L134" s="42" t="s">
        <v>55</v>
      </c>
      <c r="M134" s="42" t="str">
        <f>VLOOKUP(G134,'Sheet 1 (2)'!$H$4:$M$536,6,FALSE)</f>
        <v/>
      </c>
      <c r="N134" s="42" t="str">
        <f t="shared" si="10"/>
        <v/>
      </c>
      <c r="O134" s="42"/>
      <c r="P134" s="42" t="s">
        <v>94</v>
      </c>
      <c r="Q134" s="42" t="s">
        <v>55</v>
      </c>
      <c r="R134" s="42" t="str">
        <f>VLOOKUP(G134,'Sheet 1 (2)'!$H$4:$O$536,8,FALSE)</f>
        <v/>
      </c>
      <c r="S134" s="42" t="str">
        <f t="shared" si="11"/>
        <v/>
      </c>
      <c r="T134" s="42"/>
      <c r="U134" s="42" t="s">
        <v>55</v>
      </c>
      <c r="V134" s="42" t="str">
        <f>VLOOKUP(G134,'Sheet 1 (2)'!$H$4:$Q$536,10,FALSE)</f>
        <v/>
      </c>
      <c r="W134" s="42" t="str">
        <f t="shared" si="2"/>
        <v/>
      </c>
      <c r="X134" s="42" t="s">
        <v>157</v>
      </c>
      <c r="Y134" s="42" t="s">
        <v>55</v>
      </c>
      <c r="Z134" s="42" t="str">
        <f>VLOOKUP(G134,'Sheet 1 (2)'!$H$4:$S$536,12,FALSE)</f>
        <v/>
      </c>
      <c r="AA134" s="42" t="str">
        <f t="shared" si="12"/>
        <v/>
      </c>
      <c r="AB134" s="42" t="s">
        <v>55</v>
      </c>
      <c r="AC134" s="42" t="str">
        <f>VLOOKUP(G134,'Sheet 1 (2)'!$H$4:$AF$536,25,FALSE)</f>
        <v/>
      </c>
      <c r="AD134" s="42" t="s">
        <v>120</v>
      </c>
      <c r="AE134" s="42" t="str">
        <f t="shared" si="13"/>
        <v/>
      </c>
      <c r="AF134" s="42" t="s">
        <v>55</v>
      </c>
      <c r="AG134" s="42" t="str">
        <f>VLOOKUP(G134,'Sheet 1 (2)'!$H$4:$AG$536,26,FALSE)</f>
        <v>NO</v>
      </c>
      <c r="AH134" s="42" t="s">
        <v>52</v>
      </c>
      <c r="AI134" s="42" t="s">
        <v>55</v>
      </c>
      <c r="AJ134" s="42" t="str">
        <f>VLOOKUP(G134,'Sheet 1 (2)'!$H$4:$AH$536,27,FALSE)</f>
        <v>Enviarán base de establecimiento con población asignada</v>
      </c>
      <c r="AK134" s="42" t="str">
        <f t="shared" si="8"/>
        <v>Enviarán base de establecimiento con población asignada</v>
      </c>
      <c r="AL134" s="44">
        <v>1</v>
      </c>
      <c r="AM134" s="44">
        <f t="shared" si="6"/>
        <v>0</v>
      </c>
    </row>
    <row r="135" spans="1:39" ht="15.75" customHeight="1" x14ac:dyDescent="0.2">
      <c r="A135" s="42" t="s">
        <v>44</v>
      </c>
      <c r="B135" s="42" t="s">
        <v>45</v>
      </c>
      <c r="C135" s="42" t="s">
        <v>148</v>
      </c>
      <c r="D135" s="42" t="s">
        <v>149</v>
      </c>
      <c r="E135" s="42" t="s">
        <v>150</v>
      </c>
      <c r="F135" s="42" t="s">
        <v>151</v>
      </c>
      <c r="G135" s="42" t="s">
        <v>159</v>
      </c>
      <c r="H135" s="42" t="s">
        <v>160</v>
      </c>
      <c r="I135" s="42" t="s">
        <v>82</v>
      </c>
      <c r="J135" s="42" t="s">
        <v>154</v>
      </c>
      <c r="K135" s="42" t="s">
        <v>161</v>
      </c>
      <c r="L135" s="42" t="s">
        <v>55</v>
      </c>
      <c r="M135" s="42" t="str">
        <f>VLOOKUP(G135,'Sheet 1 (2)'!$H$4:$M$536,6,FALSE)</f>
        <v/>
      </c>
      <c r="N135" s="42" t="str">
        <f t="shared" si="10"/>
        <v/>
      </c>
      <c r="O135" s="42"/>
      <c r="P135" s="42" t="s">
        <v>94</v>
      </c>
      <c r="Q135" s="42" t="s">
        <v>55</v>
      </c>
      <c r="R135" s="42" t="str">
        <f>VLOOKUP(G135,'Sheet 1 (2)'!$H$4:$O$536,8,FALSE)</f>
        <v/>
      </c>
      <c r="S135" s="42" t="str">
        <f t="shared" si="11"/>
        <v/>
      </c>
      <c r="T135" s="42"/>
      <c r="U135" s="42" t="s">
        <v>55</v>
      </c>
      <c r="V135" s="42" t="str">
        <f>VLOOKUP(G135,'Sheet 1 (2)'!$H$4:$Q$536,10,FALSE)</f>
        <v/>
      </c>
      <c r="W135" s="42" t="str">
        <f t="shared" si="2"/>
        <v/>
      </c>
      <c r="X135" s="42" t="s">
        <v>163</v>
      </c>
      <c r="Y135" s="42" t="s">
        <v>55</v>
      </c>
      <c r="Z135" s="42" t="str">
        <f>VLOOKUP(G135,'Sheet 1 (2)'!$H$4:$S$536,12,FALSE)</f>
        <v/>
      </c>
      <c r="AA135" s="42" t="str">
        <f t="shared" si="12"/>
        <v/>
      </c>
      <c r="AB135" s="42" t="s">
        <v>55</v>
      </c>
      <c r="AC135" s="42" t="str">
        <f>VLOOKUP(G135,'Sheet 1 (2)'!$H$4:$AF$536,25,FALSE)</f>
        <v/>
      </c>
      <c r="AD135" s="42" t="s">
        <v>120</v>
      </c>
      <c r="AE135" s="42" t="str">
        <f t="shared" si="13"/>
        <v/>
      </c>
      <c r="AF135" s="42" t="s">
        <v>55</v>
      </c>
      <c r="AG135" s="42" t="str">
        <f>VLOOKUP(G135,'Sheet 1 (2)'!$H$4:$AG$536,26,FALSE)</f>
        <v>NO</v>
      </c>
      <c r="AH135" s="42" t="s">
        <v>52</v>
      </c>
      <c r="AI135" s="42" t="s">
        <v>55</v>
      </c>
      <c r="AJ135" s="42" t="str">
        <f>VLOOKUP(G135,'Sheet 1 (2)'!$H$4:$AH$536,27,FALSE)</f>
        <v>Enviarán base de establecimiento con población asignada</v>
      </c>
      <c r="AK135" s="42" t="str">
        <f t="shared" si="8"/>
        <v>Enviarán base de establecimiento con población asignada</v>
      </c>
      <c r="AL135" s="44">
        <v>1</v>
      </c>
      <c r="AM135" s="44">
        <f t="shared" si="6"/>
        <v>0</v>
      </c>
    </row>
    <row r="136" spans="1:39" ht="15.75" customHeight="1" x14ac:dyDescent="0.2">
      <c r="A136" s="42" t="s">
        <v>44</v>
      </c>
      <c r="B136" s="42" t="s">
        <v>45</v>
      </c>
      <c r="C136" s="42" t="s">
        <v>148</v>
      </c>
      <c r="D136" s="42" t="s">
        <v>149</v>
      </c>
      <c r="E136" s="42" t="s">
        <v>150</v>
      </c>
      <c r="F136" s="42" t="s">
        <v>151</v>
      </c>
      <c r="G136" s="42" t="s">
        <v>164</v>
      </c>
      <c r="H136" s="42" t="s">
        <v>165</v>
      </c>
      <c r="I136" s="42" t="s">
        <v>82</v>
      </c>
      <c r="J136" s="42" t="s">
        <v>154</v>
      </c>
      <c r="K136" s="42" t="s">
        <v>166</v>
      </c>
      <c r="L136" s="42" t="s">
        <v>55</v>
      </c>
      <c r="M136" s="42" t="str">
        <f>VLOOKUP(G136,'Sheet 1 (2)'!$H$4:$M$536,6,FALSE)</f>
        <v/>
      </c>
      <c r="N136" s="42" t="str">
        <f t="shared" si="10"/>
        <v/>
      </c>
      <c r="O136" s="42"/>
      <c r="P136" s="42" t="s">
        <v>94</v>
      </c>
      <c r="Q136" s="42" t="s">
        <v>55</v>
      </c>
      <c r="R136" s="42" t="str">
        <f>VLOOKUP(G136,'Sheet 1 (2)'!$H$4:$O$536,8,FALSE)</f>
        <v/>
      </c>
      <c r="S136" s="42" t="str">
        <f t="shared" si="11"/>
        <v/>
      </c>
      <c r="T136" s="42"/>
      <c r="U136" s="42" t="s">
        <v>55</v>
      </c>
      <c r="V136" s="42" t="str">
        <f>VLOOKUP(G136,'Sheet 1 (2)'!$H$4:$Q$536,10,FALSE)</f>
        <v/>
      </c>
      <c r="W136" s="42" t="str">
        <f t="shared" si="2"/>
        <v/>
      </c>
      <c r="X136" s="42" t="s">
        <v>168</v>
      </c>
      <c r="Y136" s="42" t="s">
        <v>55</v>
      </c>
      <c r="Z136" s="42" t="str">
        <f>VLOOKUP(G136,'Sheet 1 (2)'!$H$4:$S$536,12,FALSE)</f>
        <v/>
      </c>
      <c r="AA136" s="42" t="str">
        <f t="shared" si="12"/>
        <v/>
      </c>
      <c r="AB136" s="42" t="s">
        <v>55</v>
      </c>
      <c r="AC136" s="42" t="str">
        <f>VLOOKUP(G136,'Sheet 1 (2)'!$H$4:$AF$536,25,FALSE)</f>
        <v/>
      </c>
      <c r="AD136" s="42" t="s">
        <v>120</v>
      </c>
      <c r="AE136" s="42" t="str">
        <f t="shared" si="13"/>
        <v/>
      </c>
      <c r="AF136" s="42" t="s">
        <v>55</v>
      </c>
      <c r="AG136" s="42" t="str">
        <f>VLOOKUP(G136,'Sheet 1 (2)'!$H$4:$AG$536,26,FALSE)</f>
        <v>NO</v>
      </c>
      <c r="AH136" s="42" t="s">
        <v>52</v>
      </c>
      <c r="AI136" s="42" t="s">
        <v>55</v>
      </c>
      <c r="AJ136" s="42" t="str">
        <f>VLOOKUP(G136,'Sheet 1 (2)'!$H$4:$AH$536,27,FALSE)</f>
        <v>Enviarán base de establecimiento con población asignada</v>
      </c>
      <c r="AK136" s="42" t="str">
        <f t="shared" si="8"/>
        <v>Enviarán base de establecimiento con población asignada</v>
      </c>
      <c r="AL136" s="44">
        <v>1</v>
      </c>
      <c r="AM136" s="44">
        <f t="shared" si="6"/>
        <v>0</v>
      </c>
    </row>
    <row r="137" spans="1:39" ht="15.75" customHeight="1" x14ac:dyDescent="0.2">
      <c r="A137" s="42" t="s">
        <v>44</v>
      </c>
      <c r="B137" s="42" t="s">
        <v>45</v>
      </c>
      <c r="C137" s="42" t="s">
        <v>148</v>
      </c>
      <c r="D137" s="42" t="s">
        <v>149</v>
      </c>
      <c r="E137" s="42" t="s">
        <v>150</v>
      </c>
      <c r="F137" s="42" t="s">
        <v>151</v>
      </c>
      <c r="G137" s="42" t="s">
        <v>169</v>
      </c>
      <c r="H137" s="42" t="s">
        <v>170</v>
      </c>
      <c r="I137" s="42" t="s">
        <v>82</v>
      </c>
      <c r="J137" s="42" t="s">
        <v>171</v>
      </c>
      <c r="K137" s="42" t="s">
        <v>172</v>
      </c>
      <c r="L137" s="42" t="s">
        <v>55</v>
      </c>
      <c r="M137" s="42" t="str">
        <f>VLOOKUP(G137,'Sheet 1 (2)'!$H$4:$M$536,6,FALSE)</f>
        <v/>
      </c>
      <c r="N137" s="42" t="str">
        <f t="shared" si="10"/>
        <v/>
      </c>
      <c r="O137" s="42"/>
      <c r="P137" s="42" t="s">
        <v>94</v>
      </c>
      <c r="Q137" s="42" t="s">
        <v>55</v>
      </c>
      <c r="R137" s="42" t="str">
        <f>VLOOKUP(G137,'Sheet 1 (2)'!$H$4:$O$536,8,FALSE)</f>
        <v/>
      </c>
      <c r="S137" s="42" t="str">
        <f t="shared" si="11"/>
        <v/>
      </c>
      <c r="T137" s="42" t="s">
        <v>174</v>
      </c>
      <c r="U137" s="42" t="s">
        <v>55</v>
      </c>
      <c r="V137" s="42" t="str">
        <f>VLOOKUP(G137,'Sheet 1 (2)'!$H$4:$Q$536,10,FALSE)</f>
        <v/>
      </c>
      <c r="W137" s="42" t="str">
        <f t="shared" si="2"/>
        <v/>
      </c>
      <c r="X137" s="42" t="s">
        <v>175</v>
      </c>
      <c r="Y137" s="42" t="s">
        <v>55</v>
      </c>
      <c r="Z137" s="42" t="str">
        <f>VLOOKUP(G137,'Sheet 1 (2)'!$H$4:$S$536,12,FALSE)</f>
        <v/>
      </c>
      <c r="AA137" s="42" t="str">
        <f t="shared" si="12"/>
        <v/>
      </c>
      <c r="AB137" s="42" t="s">
        <v>55</v>
      </c>
      <c r="AC137" s="42" t="str">
        <f>VLOOKUP(G137,'Sheet 1 (2)'!$H$4:$AF$536,25,FALSE)</f>
        <v/>
      </c>
      <c r="AD137" s="42" t="s">
        <v>176</v>
      </c>
      <c r="AE137" s="42" t="str">
        <f t="shared" si="13"/>
        <v/>
      </c>
      <c r="AF137" s="42" t="s">
        <v>55</v>
      </c>
      <c r="AG137" s="42" t="str">
        <f>VLOOKUP(G137,'Sheet 1 (2)'!$H$4:$AG$536,26,FALSE)</f>
        <v>NO</v>
      </c>
      <c r="AH137" s="42" t="s">
        <v>52</v>
      </c>
      <c r="AI137" s="42" t="s">
        <v>55</v>
      </c>
      <c r="AJ137" s="42" t="str">
        <f>VLOOKUP(G137,'Sheet 1 (2)'!$H$4:$AH$536,27,FALSE)</f>
        <v>Enviarán base de establecimiento con población asignada</v>
      </c>
      <c r="AK137" s="42" t="str">
        <f t="shared" si="8"/>
        <v>Enviarán base de establecimiento con población asignada</v>
      </c>
      <c r="AL137" s="44">
        <v>1</v>
      </c>
      <c r="AM137" s="44">
        <f t="shared" si="6"/>
        <v>0</v>
      </c>
    </row>
    <row r="138" spans="1:39" ht="15.75" customHeight="1" x14ac:dyDescent="0.2">
      <c r="A138" s="42" t="s">
        <v>44</v>
      </c>
      <c r="B138" s="42" t="s">
        <v>45</v>
      </c>
      <c r="C138" s="42" t="s">
        <v>148</v>
      </c>
      <c r="D138" s="42" t="s">
        <v>149</v>
      </c>
      <c r="E138" s="42" t="s">
        <v>150</v>
      </c>
      <c r="F138" s="42" t="s">
        <v>151</v>
      </c>
      <c r="G138" s="42" t="s">
        <v>177</v>
      </c>
      <c r="H138" s="42" t="s">
        <v>178</v>
      </c>
      <c r="I138" s="42" t="s">
        <v>82</v>
      </c>
      <c r="J138" s="42" t="s">
        <v>171</v>
      </c>
      <c r="K138" s="42" t="s">
        <v>179</v>
      </c>
      <c r="L138" s="42" t="s">
        <v>55</v>
      </c>
      <c r="M138" s="42" t="str">
        <f>VLOOKUP(G138,'Sheet 1 (2)'!$H$4:$M$536,6,FALSE)</f>
        <v>La meta es igual a la sumatoria de los Niños de 01 año y 2 años más una proporción de la categoría I2, según Padrón Nominal que se encuentra bajo responsabilidad (Niños afiliados al SIS más los niños sin ningún tipo de seguro, del ámbito); programados para control de crecimiento y desarrollo. Excepcionalmente se incluirá a niños afiliados a EsSalud u otros seguros que no tengan acceso regular a su proveedor de servicios</v>
      </c>
      <c r="N138" s="42" t="str">
        <f t="shared" si="10"/>
        <v>La meta es igual a la sumatoria de los Niños de 01 año y 2 años más una proporción de la categoría I2, según Padrón Nominal que se encuentra bajo responsabilidad (Niños afiliados al SIS más los niños sin ningún tipo de seguro, del ámbito); programados para control de crecimiento y desarrollo. Excepcionalmente se incluirá a niños afiliados a EsSalud u otros seguros que no tengan acceso regular a su proveedor de servicios</v>
      </c>
      <c r="O138" s="42"/>
      <c r="P138" s="42" t="s">
        <v>94</v>
      </c>
      <c r="Q138" s="42" t="s">
        <v>55</v>
      </c>
      <c r="R138" s="42" t="str">
        <f>VLOOKUP(G138,'Sheet 1 (2)'!$H$4:$O$536,8,FALSE)</f>
        <v/>
      </c>
      <c r="S138" s="42" t="str">
        <f t="shared" si="11"/>
        <v/>
      </c>
      <c r="T138" s="42" t="s">
        <v>174</v>
      </c>
      <c r="U138" s="42" t="s">
        <v>55</v>
      </c>
      <c r="V138" s="42" t="str">
        <f>VLOOKUP(G138,'Sheet 1 (2)'!$H$4:$Q$536,10,FALSE)</f>
        <v/>
      </c>
      <c r="W138" s="42" t="str">
        <f t="shared" si="2"/>
        <v/>
      </c>
      <c r="X138" s="42" t="s">
        <v>180</v>
      </c>
      <c r="Y138" s="42" t="s">
        <v>55</v>
      </c>
      <c r="Z138" s="42" t="str">
        <f>VLOOKUP(G138,'Sheet 1 (2)'!$H$4:$S$536,12,FALSE)</f>
        <v/>
      </c>
      <c r="AA138" s="42" t="str">
        <f t="shared" si="12"/>
        <v/>
      </c>
      <c r="AB138" s="42" t="s">
        <v>55</v>
      </c>
      <c r="AC138" s="42" t="str">
        <f>VLOOKUP(G138,'Sheet 1 (2)'!$H$4:$AF$536,25,FALSE)</f>
        <v>I2,I3,I4,II1,II2,III1,III2,IIE,IIIE</v>
      </c>
      <c r="AD138" s="42" t="s">
        <v>176</v>
      </c>
      <c r="AE138" s="42" t="str">
        <f t="shared" si="13"/>
        <v>I2,I3,I4,II1,II2,III1,III2,IIE,IIIE</v>
      </c>
      <c r="AF138" s="42" t="s">
        <v>55</v>
      </c>
      <c r="AG138" s="42" t="str">
        <f>VLOOKUP(G138,'Sheet 1 (2)'!$H$4:$AG$536,26,FALSE)</f>
        <v>NO</v>
      </c>
      <c r="AH138" s="42" t="s">
        <v>52</v>
      </c>
      <c r="AI138" s="42" t="s">
        <v>55</v>
      </c>
      <c r="AJ138" s="42" t="str">
        <f>VLOOKUP(G138,'Sheet 1 (2)'!$H$4:$AH$536,27,FALSE)</f>
        <v>Proporción a estimar de la categoría I2</v>
      </c>
      <c r="AK138" s="42" t="str">
        <f t="shared" si="8"/>
        <v>Proporción a estimar de la categoría I2</v>
      </c>
      <c r="AL138" s="44">
        <v>1</v>
      </c>
      <c r="AM138" s="44">
        <f t="shared" si="6"/>
        <v>0</v>
      </c>
    </row>
    <row r="139" spans="1:39" ht="15.75" customHeight="1" x14ac:dyDescent="0.2">
      <c r="A139" s="42" t="s">
        <v>44</v>
      </c>
      <c r="B139" s="42" t="s">
        <v>45</v>
      </c>
      <c r="C139" s="42" t="s">
        <v>148</v>
      </c>
      <c r="D139" s="42" t="s">
        <v>149</v>
      </c>
      <c r="E139" s="42" t="s">
        <v>150</v>
      </c>
      <c r="F139" s="42" t="s">
        <v>151</v>
      </c>
      <c r="G139" s="42" t="s">
        <v>181</v>
      </c>
      <c r="H139" s="42" t="s">
        <v>182</v>
      </c>
      <c r="I139" s="42" t="s">
        <v>82</v>
      </c>
      <c r="J139" s="42" t="s">
        <v>154</v>
      </c>
      <c r="K139" s="42" t="s">
        <v>183</v>
      </c>
      <c r="L139" s="42" t="s">
        <v>55</v>
      </c>
      <c r="M139" s="42" t="str">
        <f>VLOOKUP(G139,'Sheet 1 (2)'!$H$4:$M$536,6,FALSE)</f>
        <v/>
      </c>
      <c r="N139" s="42" t="str">
        <f t="shared" si="10"/>
        <v/>
      </c>
      <c r="O139" s="42"/>
      <c r="P139" s="42" t="s">
        <v>184</v>
      </c>
      <c r="Q139" s="42" t="s">
        <v>55</v>
      </c>
      <c r="R139" s="42" t="str">
        <f>VLOOKUP(G139,'Sheet 1 (2)'!$H$4:$O$536,8,FALSE)</f>
        <v/>
      </c>
      <c r="S139" s="42" t="str">
        <f t="shared" si="11"/>
        <v/>
      </c>
      <c r="T139" s="42" t="s">
        <v>185</v>
      </c>
      <c r="U139" s="42" t="s">
        <v>55</v>
      </c>
      <c r="V139" s="42" t="str">
        <f>VLOOKUP(G139,'Sheet 1 (2)'!$H$4:$Q$536,10,FALSE)</f>
        <v/>
      </c>
      <c r="W139" s="42" t="str">
        <f t="shared" si="2"/>
        <v/>
      </c>
      <c r="X139" s="42" t="s">
        <v>186</v>
      </c>
      <c r="Y139" s="42" t="s">
        <v>55</v>
      </c>
      <c r="Z139" s="42" t="str">
        <f>VLOOKUP(G139,'Sheet 1 (2)'!$H$4:$S$536,12,FALSE)</f>
        <v/>
      </c>
      <c r="AA139" s="42" t="str">
        <f t="shared" si="12"/>
        <v/>
      </c>
      <c r="AB139" s="42" t="s">
        <v>55</v>
      </c>
      <c r="AC139" s="42" t="str">
        <f>VLOOKUP(G139,'Sheet 1 (2)'!$H$4:$AF$536,25,FALSE)</f>
        <v/>
      </c>
      <c r="AD139" s="42" t="s">
        <v>187</v>
      </c>
      <c r="AE139" s="42" t="str">
        <f t="shared" si="13"/>
        <v/>
      </c>
      <c r="AF139" s="42" t="s">
        <v>55</v>
      </c>
      <c r="AG139" s="42" t="str">
        <f>VLOOKUP(G139,'Sheet 1 (2)'!$H$4:$AG$536,26,FALSE)</f>
        <v>SI</v>
      </c>
      <c r="AH139" s="42" t="s">
        <v>82</v>
      </c>
      <c r="AI139" s="42" t="s">
        <v>55</v>
      </c>
      <c r="AJ139" s="42" t="str">
        <f>VLOOKUP(G139,'Sheet 1 (2)'!$H$4:$AH$536,27,FALSE)</f>
        <v/>
      </c>
      <c r="AK139" s="42" t="str">
        <f t="shared" si="8"/>
        <v/>
      </c>
      <c r="AL139" s="44">
        <v>1</v>
      </c>
      <c r="AM139" s="44">
        <f t="shared" si="6"/>
        <v>1</v>
      </c>
    </row>
    <row r="140" spans="1:39" ht="15.75" customHeight="1" x14ac:dyDescent="0.2">
      <c r="A140" s="42" t="s">
        <v>44</v>
      </c>
      <c r="B140" s="42" t="s">
        <v>45</v>
      </c>
      <c r="C140" s="42" t="s">
        <v>188</v>
      </c>
      <c r="D140" s="42" t="s">
        <v>189</v>
      </c>
      <c r="E140" s="42" t="s">
        <v>190</v>
      </c>
      <c r="F140" s="42" t="s">
        <v>191</v>
      </c>
      <c r="G140" s="42" t="s">
        <v>192</v>
      </c>
      <c r="H140" s="42" t="s">
        <v>193</v>
      </c>
      <c r="I140" s="42" t="s">
        <v>82</v>
      </c>
      <c r="J140" s="42" t="s">
        <v>194</v>
      </c>
      <c r="K140" s="42" t="s">
        <v>195</v>
      </c>
      <c r="L140" s="42" t="s">
        <v>55</v>
      </c>
      <c r="M140" s="42" t="str">
        <f>VLOOKUP(G140,'Sheet 1 (2)'!$H$4:$M$536,6,FALSE)</f>
        <v>Igual meta del subproducto 3325501 NIÑO CRED &lt;1 AÑO</v>
      </c>
      <c r="N140" s="42" t="str">
        <f t="shared" si="10"/>
        <v>Igual meta del subproducto 3325501 NIÑO CRED &lt;1 AÑO</v>
      </c>
      <c r="O140" s="42"/>
      <c r="P140" s="42" t="s">
        <v>94</v>
      </c>
      <c r="Q140" s="42" t="s">
        <v>55</v>
      </c>
      <c r="R140" s="42" t="str">
        <f>VLOOKUP(G140,'Sheet 1 (2)'!$H$4:$O$536,8,FALSE)</f>
        <v/>
      </c>
      <c r="S140" s="42" t="str">
        <f t="shared" si="11"/>
        <v/>
      </c>
      <c r="T140" s="42" t="s">
        <v>197</v>
      </c>
      <c r="U140" s="42" t="s">
        <v>55</v>
      </c>
      <c r="V140" s="42" t="str">
        <f>VLOOKUP(G140,'Sheet 1 (2)'!$H$4:$Q$536,10,FALSE)</f>
        <v/>
      </c>
      <c r="W140" s="42" t="str">
        <f t="shared" si="2"/>
        <v/>
      </c>
      <c r="X140" s="42" t="s">
        <v>198</v>
      </c>
      <c r="Y140" s="42" t="s">
        <v>55</v>
      </c>
      <c r="Z140" s="42" t="str">
        <f>VLOOKUP(G140,'Sheet 1 (2)'!$H$4:$S$536,12,FALSE)</f>
        <v/>
      </c>
      <c r="AA140" s="42" t="str">
        <f t="shared" si="12"/>
        <v/>
      </c>
      <c r="AB140" s="42" t="s">
        <v>55</v>
      </c>
      <c r="AC140" s="42" t="str">
        <f>VLOOKUP(G140,'Sheet 1 (2)'!$H$4:$AF$536,25,FALSE)</f>
        <v/>
      </c>
      <c r="AD140" s="42" t="s">
        <v>120</v>
      </c>
      <c r="AE140" s="42" t="str">
        <f t="shared" si="13"/>
        <v/>
      </c>
      <c r="AF140" s="42" t="s">
        <v>55</v>
      </c>
      <c r="AG140" s="42" t="str">
        <f>VLOOKUP(G140,'Sheet 1 (2)'!$H$4:$AG$536,26,FALSE)</f>
        <v>SI</v>
      </c>
      <c r="AH140" s="42" t="s">
        <v>82</v>
      </c>
      <c r="AI140" s="42" t="s">
        <v>55</v>
      </c>
      <c r="AJ140" s="42" t="str">
        <f>VLOOKUP(G140,'Sheet 1 (2)'!$H$4:$AH$536,27,FALSE)</f>
        <v/>
      </c>
      <c r="AK140" s="42" t="str">
        <f t="shared" si="8"/>
        <v/>
      </c>
      <c r="AL140" s="44">
        <v>1</v>
      </c>
      <c r="AM140" s="44">
        <f t="shared" si="6"/>
        <v>1</v>
      </c>
    </row>
    <row r="141" spans="1:39" ht="15.75" customHeight="1" x14ac:dyDescent="0.2">
      <c r="A141" s="42" t="s">
        <v>44</v>
      </c>
      <c r="B141" s="42" t="s">
        <v>45</v>
      </c>
      <c r="C141" s="42" t="s">
        <v>188</v>
      </c>
      <c r="D141" s="42" t="s">
        <v>189</v>
      </c>
      <c r="E141" s="42" t="s">
        <v>190</v>
      </c>
      <c r="F141" s="42" t="s">
        <v>191</v>
      </c>
      <c r="G141" s="42" t="s">
        <v>200</v>
      </c>
      <c r="H141" s="42" t="s">
        <v>201</v>
      </c>
      <c r="I141" s="42" t="s">
        <v>82</v>
      </c>
      <c r="J141" s="42" t="s">
        <v>194</v>
      </c>
      <c r="K141" s="42" t="s">
        <v>202</v>
      </c>
      <c r="L141" s="42" t="s">
        <v>55</v>
      </c>
      <c r="M141" s="42" t="str">
        <f>VLOOKUP(G141,'Sheet 1 (2)'!$H$4:$M$536,6,FALSE)</f>
        <v>Igual meta del subproducto 3325602 NIÑO&lt;1 AÑO CON SUPLEMENTO DE VITAMINA "A" de los establecimientos del primer nivel pertenecientes a los distritos de extrema pobreza Q1 y Q2</v>
      </c>
      <c r="N141" s="42" t="str">
        <f t="shared" si="10"/>
        <v>Igual meta del subproducto 3325602 NIÑO&lt;1 AÑO CON SUPLEMENTO DE VITAMINA "A" de los establecimientos del primer nivel pertenecientes a los distritos de extrema pobreza Q1 y Q2</v>
      </c>
      <c r="O141" s="42"/>
      <c r="P141" s="42" t="s">
        <v>94</v>
      </c>
      <c r="Q141" s="42" t="s">
        <v>55</v>
      </c>
      <c r="R141" s="42" t="str">
        <f>VLOOKUP(G141,'Sheet 1 (2)'!$H$4:$O$536,8,FALSE)</f>
        <v/>
      </c>
      <c r="S141" s="42" t="str">
        <f t="shared" si="11"/>
        <v/>
      </c>
      <c r="T141" s="42" t="s">
        <v>204</v>
      </c>
      <c r="U141" s="42" t="s">
        <v>55</v>
      </c>
      <c r="V141" s="42" t="str">
        <f>VLOOKUP(G141,'Sheet 1 (2)'!$H$4:$Q$536,10,FALSE)</f>
        <v/>
      </c>
      <c r="W141" s="42" t="str">
        <f t="shared" si="2"/>
        <v/>
      </c>
      <c r="X141" s="42" t="s">
        <v>205</v>
      </c>
      <c r="Y141" s="42" t="s">
        <v>55</v>
      </c>
      <c r="Z141" s="42" t="str">
        <f>VLOOKUP(G141,'Sheet 1 (2)'!$H$4:$S$536,12,FALSE)</f>
        <v/>
      </c>
      <c r="AA141" s="42" t="str">
        <f t="shared" si="12"/>
        <v/>
      </c>
      <c r="AB141" s="42" t="s">
        <v>55</v>
      </c>
      <c r="AC141" s="42" t="str">
        <f>VLOOKUP(G141,'Sheet 1 (2)'!$H$4:$AF$536,25,FALSE)</f>
        <v/>
      </c>
      <c r="AD141" s="42" t="s">
        <v>87</v>
      </c>
      <c r="AE141" s="42" t="str">
        <f t="shared" si="13"/>
        <v/>
      </c>
      <c r="AF141" s="42" t="s">
        <v>55</v>
      </c>
      <c r="AG141" s="42" t="str">
        <f>VLOOKUP(G141,'Sheet 1 (2)'!$H$4:$AG$536,26,FALSE)</f>
        <v>SI</v>
      </c>
      <c r="AH141" s="42" t="s">
        <v>82</v>
      </c>
      <c r="AI141" s="42" t="s">
        <v>55</v>
      </c>
      <c r="AJ141" s="42" t="str">
        <f>VLOOKUP(G141,'Sheet 1 (2)'!$H$4:$AH$536,27,FALSE)</f>
        <v/>
      </c>
      <c r="AK141" s="42" t="str">
        <f t="shared" si="8"/>
        <v/>
      </c>
      <c r="AL141" s="44">
        <v>1</v>
      </c>
      <c r="AM141" s="44">
        <f t="shared" si="6"/>
        <v>1</v>
      </c>
    </row>
    <row r="142" spans="1:39" ht="15.75" customHeight="1" x14ac:dyDescent="0.2">
      <c r="A142" s="42" t="s">
        <v>44</v>
      </c>
      <c r="B142" s="42" t="s">
        <v>45</v>
      </c>
      <c r="C142" s="42" t="s">
        <v>188</v>
      </c>
      <c r="D142" s="42" t="s">
        <v>189</v>
      </c>
      <c r="E142" s="42" t="s">
        <v>190</v>
      </c>
      <c r="F142" s="42" t="s">
        <v>191</v>
      </c>
      <c r="G142" s="42" t="s">
        <v>206</v>
      </c>
      <c r="H142" s="42" t="s">
        <v>207</v>
      </c>
      <c r="I142" s="42" t="s">
        <v>82</v>
      </c>
      <c r="J142" s="42" t="s">
        <v>194</v>
      </c>
      <c r="K142" s="42" t="s">
        <v>208</v>
      </c>
      <c r="L142" s="42" t="s">
        <v>55</v>
      </c>
      <c r="M142" s="42" t="str">
        <f>VLOOKUP(G142,'Sheet 1 (2)'!$H$4:$M$536,6,FALSE)</f>
        <v/>
      </c>
      <c r="N142" s="42" t="s">
        <v>209</v>
      </c>
      <c r="O142" s="42"/>
      <c r="P142" s="42" t="s">
        <v>94</v>
      </c>
      <c r="Q142" s="42" t="s">
        <v>55</v>
      </c>
      <c r="R142" s="42" t="str">
        <f>VLOOKUP(G142,'Sheet 1 (2)'!$H$4:$O$536,8,FALSE)</f>
        <v/>
      </c>
      <c r="S142" s="42" t="str">
        <f t="shared" si="11"/>
        <v/>
      </c>
      <c r="T142" s="42" t="s">
        <v>204</v>
      </c>
      <c r="U142" s="42" t="s">
        <v>55</v>
      </c>
      <c r="V142" s="42" t="str">
        <f>VLOOKUP(G142,'Sheet 1 (2)'!$H$4:$Q$536,10,FALSE)</f>
        <v/>
      </c>
      <c r="W142" s="42" t="str">
        <f t="shared" si="2"/>
        <v/>
      </c>
      <c r="X142" s="42" t="s">
        <v>210</v>
      </c>
      <c r="Y142" s="42" t="s">
        <v>55</v>
      </c>
      <c r="Z142" s="42" t="str">
        <f>VLOOKUP(G142,'Sheet 1 (2)'!$H$4:$S$536,12,FALSE)</f>
        <v/>
      </c>
      <c r="AA142" s="42" t="str">
        <f t="shared" si="12"/>
        <v/>
      </c>
      <c r="AB142" s="42" t="s">
        <v>55</v>
      </c>
      <c r="AC142" s="42" t="str">
        <f>VLOOKUP(G142,'Sheet 1 (2)'!$H$4:$AF$536,25,FALSE)</f>
        <v/>
      </c>
      <c r="AD142" s="42" t="s">
        <v>87</v>
      </c>
      <c r="AE142" s="42" t="str">
        <f t="shared" si="13"/>
        <v/>
      </c>
      <c r="AF142" s="42" t="s">
        <v>55</v>
      </c>
      <c r="AG142" s="42" t="str">
        <f>VLOOKUP(G142,'Sheet 1 (2)'!$H$4:$AG$536,26,FALSE)</f>
        <v>/</v>
      </c>
      <c r="AH142" s="42" t="s">
        <v>82</v>
      </c>
      <c r="AI142" s="42" t="s">
        <v>55</v>
      </c>
      <c r="AJ142" s="42" t="str">
        <f>VLOOKUP(G142,'Sheet 1 (2)'!$H$4:$AH$536,27,FALSE)</f>
        <v/>
      </c>
      <c r="AK142" s="42" t="str">
        <f t="shared" si="8"/>
        <v/>
      </c>
      <c r="AL142" s="44">
        <v>1</v>
      </c>
      <c r="AM142" s="44">
        <f t="shared" si="6"/>
        <v>1</v>
      </c>
    </row>
    <row r="143" spans="1:39" ht="15.75" customHeight="1" x14ac:dyDescent="0.2">
      <c r="A143" s="42" t="s">
        <v>44</v>
      </c>
      <c r="B143" s="42" t="s">
        <v>45</v>
      </c>
      <c r="C143" s="42" t="s">
        <v>188</v>
      </c>
      <c r="D143" s="42" t="s">
        <v>189</v>
      </c>
      <c r="E143" s="42" t="s">
        <v>190</v>
      </c>
      <c r="F143" s="42" t="s">
        <v>191</v>
      </c>
      <c r="G143" s="42" t="s">
        <v>211</v>
      </c>
      <c r="H143" s="42" t="s">
        <v>212</v>
      </c>
      <c r="I143" s="42" t="s">
        <v>52</v>
      </c>
      <c r="J143" s="42" t="s">
        <v>213</v>
      </c>
      <c r="K143" s="42" t="s">
        <v>214</v>
      </c>
      <c r="L143" s="42" t="s">
        <v>55</v>
      </c>
      <c r="M143" s="42" t="str">
        <f>VLOOKUP(G143,'Sheet 1 (2)'!$H$4:$M$536,6,FALSE)</f>
        <v>40% de la meta CRED de menores de 3 años</v>
      </c>
      <c r="N143" s="42" t="str">
        <f>IF(L143&lt;&gt;"",L143,M143)</f>
        <v>40% de la meta CRED de menores de 3 años</v>
      </c>
      <c r="O143" s="42"/>
      <c r="P143" s="42"/>
      <c r="Q143" s="42" t="s">
        <v>55</v>
      </c>
      <c r="R143" s="42" t="str">
        <f>VLOOKUP(G143,'Sheet 1 (2)'!$H$4:$O$536,8,FALSE)</f>
        <v/>
      </c>
      <c r="S143" s="42" t="str">
        <f t="shared" si="11"/>
        <v/>
      </c>
      <c r="T143" s="42"/>
      <c r="U143" s="42" t="s">
        <v>55</v>
      </c>
      <c r="V143" s="42" t="str">
        <f>VLOOKUP(G143,'Sheet 1 (2)'!$H$4:$Q$536,10,FALSE)</f>
        <v/>
      </c>
      <c r="W143" s="42" t="str">
        <f t="shared" si="2"/>
        <v/>
      </c>
      <c r="X143" s="42" t="s">
        <v>215</v>
      </c>
      <c r="Y143" s="42" t="s">
        <v>55</v>
      </c>
      <c r="Z143" s="42" t="str">
        <f>VLOOKUP(G143,'Sheet 1 (2)'!$H$4:$S$536,12,FALSE)</f>
        <v/>
      </c>
      <c r="AA143" s="42" t="str">
        <f t="shared" si="12"/>
        <v/>
      </c>
      <c r="AB143" s="42" t="s">
        <v>55</v>
      </c>
      <c r="AC143" s="42" t="str">
        <f>VLOOKUP(G143,'Sheet 1 (2)'!$H$4:$AF$536,25,FALSE)</f>
        <v/>
      </c>
      <c r="AD143" s="42" t="s">
        <v>87</v>
      </c>
      <c r="AE143" s="42" t="str">
        <f t="shared" si="13"/>
        <v/>
      </c>
      <c r="AF143" s="42" t="s">
        <v>55</v>
      </c>
      <c r="AG143" s="42" t="str">
        <f>VLOOKUP(G143,'Sheet 1 (2)'!$H$4:$AG$536,26,FALSE)</f>
        <v>SI</v>
      </c>
      <c r="AH143" s="42" t="s">
        <v>82</v>
      </c>
      <c r="AI143" s="42" t="s">
        <v>55</v>
      </c>
      <c r="AJ143" s="42" t="str">
        <f>VLOOKUP(G143,'Sheet 1 (2)'!$H$4:$AH$536,27,FALSE)</f>
        <v/>
      </c>
      <c r="AK143" s="42" t="str">
        <f t="shared" si="8"/>
        <v/>
      </c>
      <c r="AL143" s="44">
        <v>1</v>
      </c>
      <c r="AM143" s="44">
        <f t="shared" si="6"/>
        <v>1</v>
      </c>
    </row>
    <row r="144" spans="1:39" ht="15.75" customHeight="1" x14ac:dyDescent="0.2">
      <c r="A144" s="42" t="s">
        <v>44</v>
      </c>
      <c r="B144" s="42" t="s">
        <v>45</v>
      </c>
      <c r="C144" s="42" t="s">
        <v>188</v>
      </c>
      <c r="D144" s="42" t="s">
        <v>189</v>
      </c>
      <c r="E144" s="42" t="s">
        <v>190</v>
      </c>
      <c r="F144" s="42" t="s">
        <v>191</v>
      </c>
      <c r="G144" s="42" t="s">
        <v>216</v>
      </c>
      <c r="H144" s="42" t="s">
        <v>217</v>
      </c>
      <c r="I144" s="42" t="s">
        <v>82</v>
      </c>
      <c r="J144" s="42" t="s">
        <v>194</v>
      </c>
      <c r="K144" s="42" t="s">
        <v>218</v>
      </c>
      <c r="L144" s="42" t="s">
        <v>55</v>
      </c>
      <c r="M144" s="42" t="str">
        <f>VLOOKUP(G144,'Sheet 1 (2)'!$H$4:$M$536,6,FALSE)</f>
        <v/>
      </c>
      <c r="N144" s="42" t="s">
        <v>2566</v>
      </c>
      <c r="O144" s="42"/>
      <c r="P144" s="42" t="s">
        <v>94</v>
      </c>
      <c r="Q144" s="42" t="s">
        <v>55</v>
      </c>
      <c r="R144" s="42" t="str">
        <f>VLOOKUP(G144,'Sheet 1 (2)'!$H$4:$O$536,8,FALSE)</f>
        <v/>
      </c>
      <c r="S144" s="42" t="str">
        <f t="shared" si="11"/>
        <v/>
      </c>
      <c r="T144" s="42" t="s">
        <v>220</v>
      </c>
      <c r="U144" s="42" t="s">
        <v>55</v>
      </c>
      <c r="V144" s="42" t="str">
        <f>VLOOKUP(G144,'Sheet 1 (2)'!$H$4:$Q$536,10,FALSE)</f>
        <v/>
      </c>
      <c r="W144" s="42" t="str">
        <f t="shared" si="2"/>
        <v/>
      </c>
      <c r="X144" s="42" t="s">
        <v>221</v>
      </c>
      <c r="Y144" s="42" t="s">
        <v>55</v>
      </c>
      <c r="Z144" s="42" t="str">
        <f>VLOOKUP(G144,'Sheet 1 (2)'!$H$4:$S$536,12,FALSE)</f>
        <v/>
      </c>
      <c r="AA144" s="42" t="str">
        <f t="shared" si="12"/>
        <v/>
      </c>
      <c r="AB144" s="42" t="s">
        <v>55</v>
      </c>
      <c r="AC144" s="42" t="str">
        <f>VLOOKUP(G144,'Sheet 1 (2)'!$H$4:$AF$536,25,FALSE)</f>
        <v/>
      </c>
      <c r="AD144" s="42" t="s">
        <v>120</v>
      </c>
      <c r="AE144" s="42" t="str">
        <f t="shared" si="13"/>
        <v/>
      </c>
      <c r="AF144" s="42" t="s">
        <v>55</v>
      </c>
      <c r="AG144" s="42" t="str">
        <f>VLOOKUP(G144,'Sheet 1 (2)'!$H$4:$AG$536,26,FALSE)</f>
        <v>NO</v>
      </c>
      <c r="AH144" s="42" t="s">
        <v>82</v>
      </c>
      <c r="AI144" s="42" t="s">
        <v>55</v>
      </c>
      <c r="AJ144" s="42" t="str">
        <f>VLOOKUP(G144,'Sheet 1 (2)'!$H$4:$AH$536,27,FALSE)</f>
        <v>Establecimientos de Salud con Población asignada</v>
      </c>
      <c r="AK144" s="42" t="str">
        <f t="shared" si="8"/>
        <v>Establecimientos de Salud con Población asignada</v>
      </c>
      <c r="AL144" s="44">
        <v>1</v>
      </c>
      <c r="AM144" s="44">
        <f t="shared" si="6"/>
        <v>1</v>
      </c>
    </row>
    <row r="145" spans="1:39" ht="15.75" customHeight="1" x14ac:dyDescent="0.2">
      <c r="A145" s="42" t="s">
        <v>44</v>
      </c>
      <c r="B145" s="42" t="s">
        <v>45</v>
      </c>
      <c r="C145" s="42" t="s">
        <v>188</v>
      </c>
      <c r="D145" s="42" t="s">
        <v>189</v>
      </c>
      <c r="E145" s="42" t="s">
        <v>190</v>
      </c>
      <c r="F145" s="42" t="s">
        <v>191</v>
      </c>
      <c r="G145" s="42" t="s">
        <v>222</v>
      </c>
      <c r="H145" s="42" t="s">
        <v>223</v>
      </c>
      <c r="I145" s="42" t="s">
        <v>82</v>
      </c>
      <c r="J145" s="42" t="s">
        <v>224</v>
      </c>
      <c r="K145" s="42" t="s">
        <v>225</v>
      </c>
      <c r="L145" s="42" t="s">
        <v>55</v>
      </c>
      <c r="M145" s="42" t="str">
        <f>VLOOKUP(G145,'Sheet 1 (2)'!$H$4:$M$536,6,FALSE)</f>
        <v/>
      </c>
      <c r="N145" s="42" t="str">
        <f t="shared" ref="N145:N147" si="14">IF(L145&lt;&gt;"",L145,M145)</f>
        <v/>
      </c>
      <c r="O145" s="42"/>
      <c r="P145" s="42" t="s">
        <v>94</v>
      </c>
      <c r="Q145" s="42" t="s">
        <v>55</v>
      </c>
      <c r="R145" s="42" t="str">
        <f>VLOOKUP(G145,'Sheet 1 (2)'!$H$4:$O$536,8,FALSE)</f>
        <v/>
      </c>
      <c r="S145" s="42" t="str">
        <f t="shared" si="11"/>
        <v/>
      </c>
      <c r="T145" s="42"/>
      <c r="U145" s="42" t="s">
        <v>55</v>
      </c>
      <c r="V145" s="42" t="str">
        <f>VLOOKUP(G145,'Sheet 1 (2)'!$H$4:$Q$536,10,FALSE)</f>
        <v/>
      </c>
      <c r="W145" s="42" t="str">
        <f t="shared" si="2"/>
        <v/>
      </c>
      <c r="X145" s="42" t="s">
        <v>227</v>
      </c>
      <c r="Y145" s="42" t="s">
        <v>55</v>
      </c>
      <c r="Z145" s="42" t="str">
        <f>VLOOKUP(G145,'Sheet 1 (2)'!$H$4:$S$536,12,FALSE)</f>
        <v/>
      </c>
      <c r="AA145" s="42" t="str">
        <f t="shared" si="12"/>
        <v/>
      </c>
      <c r="AB145" s="42" t="s">
        <v>55</v>
      </c>
      <c r="AC145" s="42" t="str">
        <f>VLOOKUP(G145,'Sheet 1 (2)'!$H$4:$AF$536,25,FALSE)</f>
        <v/>
      </c>
      <c r="AD145" s="42" t="s">
        <v>120</v>
      </c>
      <c r="AE145" s="42" t="str">
        <f t="shared" si="13"/>
        <v/>
      </c>
      <c r="AF145" s="42" t="s">
        <v>55</v>
      </c>
      <c r="AG145" s="42" t="str">
        <f>VLOOKUP(G145,'Sheet 1 (2)'!$H$4:$AG$536,26,FALSE)</f>
        <v>/</v>
      </c>
      <c r="AH145" s="42" t="s">
        <v>52</v>
      </c>
      <c r="AI145" s="42" t="s">
        <v>55</v>
      </c>
      <c r="AJ145" s="42" t="str">
        <f>VLOOKUP(G145,'Sheet 1 (2)'!$H$4:$AH$536,27,FALSE)</f>
        <v/>
      </c>
      <c r="AK145" s="42" t="s">
        <v>228</v>
      </c>
      <c r="AL145" s="44">
        <v>1</v>
      </c>
      <c r="AM145" s="44">
        <f t="shared" si="6"/>
        <v>0</v>
      </c>
    </row>
    <row r="146" spans="1:39" ht="15.75" customHeight="1" x14ac:dyDescent="0.2">
      <c r="A146" s="42" t="s">
        <v>44</v>
      </c>
      <c r="B146" s="42" t="s">
        <v>45</v>
      </c>
      <c r="C146" s="42" t="s">
        <v>229</v>
      </c>
      <c r="D146" s="42" t="s">
        <v>230</v>
      </c>
      <c r="E146" s="42" t="s">
        <v>231</v>
      </c>
      <c r="F146" s="42" t="s">
        <v>232</v>
      </c>
      <c r="G146" s="42" t="s">
        <v>233</v>
      </c>
      <c r="H146" s="42" t="s">
        <v>234</v>
      </c>
      <c r="I146" s="42" t="s">
        <v>82</v>
      </c>
      <c r="J146" s="42" t="s">
        <v>235</v>
      </c>
      <c r="K146" s="43" t="s">
        <v>236</v>
      </c>
      <c r="L146" s="42" t="s">
        <v>55</v>
      </c>
      <c r="M146" s="42" t="str">
        <f>VLOOKUP(G146,'Sheet 1 (2)'!$H$4:$M$536,6,FALSE)</f>
        <v/>
      </c>
      <c r="N146" s="42" t="str">
        <f t="shared" si="14"/>
        <v/>
      </c>
      <c r="O146" s="42"/>
      <c r="P146" s="42" t="s">
        <v>237</v>
      </c>
      <c r="Q146" s="42" t="s">
        <v>55</v>
      </c>
      <c r="R146" s="42" t="str">
        <f>VLOOKUP(G146,'Sheet 1 (2)'!$H$4:$O$536,8,FALSE)</f>
        <v/>
      </c>
      <c r="S146" s="42" t="str">
        <f t="shared" si="11"/>
        <v/>
      </c>
      <c r="T146" s="42" t="s">
        <v>238</v>
      </c>
      <c r="U146" s="42" t="s">
        <v>55</v>
      </c>
      <c r="V146" s="42" t="str">
        <f>VLOOKUP(G146,'Sheet 1 (2)'!$H$4:$Q$536,10,FALSE)</f>
        <v/>
      </c>
      <c r="W146" s="42" t="str">
        <f t="shared" si="2"/>
        <v/>
      </c>
      <c r="X146" s="42"/>
      <c r="Y146" s="42" t="s">
        <v>55</v>
      </c>
      <c r="Z146" s="42" t="str">
        <f>VLOOKUP(G146,'Sheet 1 (2)'!$H$4:$S$536,12,FALSE)</f>
        <v/>
      </c>
      <c r="AA146" s="42" t="str">
        <f t="shared" si="12"/>
        <v/>
      </c>
      <c r="AB146" s="42" t="s">
        <v>55</v>
      </c>
      <c r="AC146" s="42" t="str">
        <f>VLOOKUP(G146,'Sheet 1 (2)'!$H$4:$AF$536,25,FALSE)</f>
        <v/>
      </c>
      <c r="AD146" s="42" t="s">
        <v>58</v>
      </c>
      <c r="AE146" s="42" t="str">
        <f t="shared" si="13"/>
        <v/>
      </c>
      <c r="AF146" s="42" t="s">
        <v>55</v>
      </c>
      <c r="AG146" s="42" t="str">
        <f>VLOOKUP(G146,'Sheet 1 (2)'!$H$4:$AG$536,26,FALSE)</f>
        <v>NO</v>
      </c>
      <c r="AH146" s="42" t="s">
        <v>52</v>
      </c>
      <c r="AI146" s="42" t="s">
        <v>55</v>
      </c>
      <c r="AJ146" s="42" t="str">
        <f>VLOOKUP(G146,'Sheet 1 (2)'!$H$4:$AH$536,27,FALSE)</f>
        <v/>
      </c>
      <c r="AK146" s="42" t="str">
        <f t="shared" ref="AK146:AK193" si="15">IF(AI146&lt;&gt;"",AI146,AJ146)</f>
        <v/>
      </c>
      <c r="AL146" s="44">
        <v>1</v>
      </c>
      <c r="AM146" s="44">
        <f t="shared" si="6"/>
        <v>0</v>
      </c>
    </row>
    <row r="147" spans="1:39" ht="15.75" customHeight="1" x14ac:dyDescent="0.2">
      <c r="A147" s="42" t="s">
        <v>44</v>
      </c>
      <c r="B147" s="42" t="s">
        <v>45</v>
      </c>
      <c r="C147" s="42" t="s">
        <v>229</v>
      </c>
      <c r="D147" s="42" t="s">
        <v>230</v>
      </c>
      <c r="E147" s="42" t="s">
        <v>231</v>
      </c>
      <c r="F147" s="42" t="s">
        <v>232</v>
      </c>
      <c r="G147" s="42" t="s">
        <v>239</v>
      </c>
      <c r="H147" s="42" t="s">
        <v>240</v>
      </c>
      <c r="I147" s="42" t="s">
        <v>82</v>
      </c>
      <c r="J147" s="42" t="s">
        <v>235</v>
      </c>
      <c r="K147" s="43" t="s">
        <v>241</v>
      </c>
      <c r="L147" s="42" t="s">
        <v>55</v>
      </c>
      <c r="M147" s="42" t="str">
        <f>VLOOKUP(G147,'Sheet 1 (2)'!$H$4:$M$536,6,FALSE)</f>
        <v/>
      </c>
      <c r="N147" s="42" t="str">
        <f t="shared" si="14"/>
        <v/>
      </c>
      <c r="O147" s="42"/>
      <c r="P147" s="42" t="s">
        <v>237</v>
      </c>
      <c r="Q147" s="42" t="s">
        <v>55</v>
      </c>
      <c r="R147" s="42" t="str">
        <f>VLOOKUP(G147,'Sheet 1 (2)'!$H$4:$O$536,8,FALSE)</f>
        <v/>
      </c>
      <c r="S147" s="42" t="str">
        <f t="shared" si="11"/>
        <v/>
      </c>
      <c r="T147" s="42" t="s">
        <v>238</v>
      </c>
      <c r="U147" s="42" t="s">
        <v>55</v>
      </c>
      <c r="V147" s="42" t="str">
        <f>VLOOKUP(G147,'Sheet 1 (2)'!$H$4:$Q$536,10,FALSE)</f>
        <v/>
      </c>
      <c r="W147" s="42" t="str">
        <f t="shared" si="2"/>
        <v/>
      </c>
      <c r="X147" s="42"/>
      <c r="Y147" s="42" t="s">
        <v>55</v>
      </c>
      <c r="Z147" s="42" t="str">
        <f>VLOOKUP(G147,'Sheet 1 (2)'!$H$4:$S$536,12,FALSE)</f>
        <v/>
      </c>
      <c r="AA147" s="42" t="str">
        <f t="shared" si="12"/>
        <v/>
      </c>
      <c r="AB147" s="42" t="s">
        <v>55</v>
      </c>
      <c r="AC147" s="42" t="str">
        <f>VLOOKUP(G147,'Sheet 1 (2)'!$H$4:$AF$536,25,FALSE)</f>
        <v/>
      </c>
      <c r="AD147" s="42" t="s">
        <v>58</v>
      </c>
      <c r="AE147" s="42" t="str">
        <f t="shared" si="13"/>
        <v/>
      </c>
      <c r="AF147" s="42" t="s">
        <v>55</v>
      </c>
      <c r="AG147" s="42" t="str">
        <f>VLOOKUP(G147,'Sheet 1 (2)'!$H$4:$AG$536,26,FALSE)</f>
        <v>NO</v>
      </c>
      <c r="AH147" s="42" t="s">
        <v>52</v>
      </c>
      <c r="AI147" s="42" t="s">
        <v>55</v>
      </c>
      <c r="AJ147" s="42" t="str">
        <f>VLOOKUP(G147,'Sheet 1 (2)'!$H$4:$AH$536,27,FALSE)</f>
        <v/>
      </c>
      <c r="AK147" s="42" t="str">
        <f t="shared" si="15"/>
        <v/>
      </c>
      <c r="AL147" s="44">
        <v>1</v>
      </c>
      <c r="AM147" s="44">
        <f t="shared" si="6"/>
        <v>0</v>
      </c>
    </row>
    <row r="148" spans="1:39" ht="15.75" customHeight="1" x14ac:dyDescent="0.2">
      <c r="A148" s="42" t="s">
        <v>44</v>
      </c>
      <c r="B148" s="42" t="s">
        <v>45</v>
      </c>
      <c r="C148" s="42" t="s">
        <v>229</v>
      </c>
      <c r="D148" s="42" t="s">
        <v>230</v>
      </c>
      <c r="E148" s="42" t="s">
        <v>231</v>
      </c>
      <c r="F148" s="42" t="s">
        <v>232</v>
      </c>
      <c r="G148" s="42" t="s">
        <v>242</v>
      </c>
      <c r="H148" s="42" t="s">
        <v>243</v>
      </c>
      <c r="I148" s="42" t="s">
        <v>82</v>
      </c>
      <c r="J148" s="42" t="s">
        <v>235</v>
      </c>
      <c r="K148" s="42" t="s">
        <v>244</v>
      </c>
      <c r="L148" s="42" t="s">
        <v>55</v>
      </c>
      <c r="M148" s="42" t="str">
        <f>VLOOKUP(G148,'Sheet 1 (2)'!$H$4:$M$536,6,FALSE)</f>
        <v/>
      </c>
      <c r="N148" s="42" t="s">
        <v>245</v>
      </c>
      <c r="O148" s="42"/>
      <c r="P148" s="42" t="s">
        <v>237</v>
      </c>
      <c r="Q148" s="42" t="s">
        <v>55</v>
      </c>
      <c r="R148" s="42" t="str">
        <f>VLOOKUP(G148,'Sheet 1 (2)'!$H$4:$O$536,8,FALSE)</f>
        <v/>
      </c>
      <c r="S148" s="42" t="str">
        <f t="shared" si="11"/>
        <v/>
      </c>
      <c r="T148" s="42" t="s">
        <v>246</v>
      </c>
      <c r="U148" s="42" t="s">
        <v>55</v>
      </c>
      <c r="V148" s="42" t="str">
        <f>VLOOKUP(G148,'Sheet 1 (2)'!$H$4:$Q$536,10,FALSE)</f>
        <v/>
      </c>
      <c r="W148" s="42" t="str">
        <f t="shared" si="2"/>
        <v/>
      </c>
      <c r="X148" s="42"/>
      <c r="Y148" s="42" t="s">
        <v>55</v>
      </c>
      <c r="Z148" s="42" t="str">
        <f>VLOOKUP(G148,'Sheet 1 (2)'!$H$4:$S$536,12,FALSE)</f>
        <v/>
      </c>
      <c r="AA148" s="42" t="str">
        <f t="shared" si="12"/>
        <v/>
      </c>
      <c r="AB148" s="42" t="s">
        <v>55</v>
      </c>
      <c r="AC148" s="42" t="str">
        <f>VLOOKUP(G148,'Sheet 1 (2)'!$H$4:$AF$536,25,FALSE)</f>
        <v/>
      </c>
      <c r="AD148" s="42" t="s">
        <v>58</v>
      </c>
      <c r="AE148" s="42" t="str">
        <f t="shared" si="13"/>
        <v/>
      </c>
      <c r="AF148" s="42" t="s">
        <v>55</v>
      </c>
      <c r="AG148" s="42" t="str">
        <f>VLOOKUP(G148,'Sheet 1 (2)'!$H$4:$AG$536,26,FALSE)</f>
        <v>NO</v>
      </c>
      <c r="AH148" s="42" t="s">
        <v>82</v>
      </c>
      <c r="AI148" s="42" t="s">
        <v>55</v>
      </c>
      <c r="AJ148" s="42" t="str">
        <f>VLOOKUP(G148,'Sheet 1 (2)'!$H$4:$AH$536,27,FALSE)</f>
        <v/>
      </c>
      <c r="AK148" s="42" t="str">
        <f t="shared" si="15"/>
        <v/>
      </c>
      <c r="AL148" s="44">
        <v>1</v>
      </c>
      <c r="AM148" s="44">
        <f t="shared" si="6"/>
        <v>1</v>
      </c>
    </row>
    <row r="149" spans="1:39" ht="15.75" customHeight="1" x14ac:dyDescent="0.2">
      <c r="A149" s="42" t="s">
        <v>44</v>
      </c>
      <c r="B149" s="42" t="s">
        <v>45</v>
      </c>
      <c r="C149" s="42" t="s">
        <v>248</v>
      </c>
      <c r="D149" s="42" t="s">
        <v>249</v>
      </c>
      <c r="E149" s="42" t="s">
        <v>250</v>
      </c>
      <c r="F149" s="42" t="s">
        <v>251</v>
      </c>
      <c r="G149" s="42" t="s">
        <v>252</v>
      </c>
      <c r="H149" s="42" t="s">
        <v>253</v>
      </c>
      <c r="I149" s="42" t="s">
        <v>52</v>
      </c>
      <c r="J149" s="42" t="s">
        <v>254</v>
      </c>
      <c r="K149" s="43" t="s">
        <v>255</v>
      </c>
      <c r="L149" s="42" t="s">
        <v>55</v>
      </c>
      <c r="M149" s="42" t="str">
        <f>VLOOKUP(G149,'Sheet 1 (2)'!$H$4:$M$536,6,FALSE)</f>
        <v/>
      </c>
      <c r="N149" s="42" t="str">
        <f>IF(L149&lt;&gt;"",L149,M149)</f>
        <v/>
      </c>
      <c r="O149" s="42"/>
      <c r="P149" s="42" t="s">
        <v>256</v>
      </c>
      <c r="Q149" s="42" t="s">
        <v>55</v>
      </c>
      <c r="R149" s="42" t="str">
        <f>VLOOKUP(G149,'Sheet 1 (2)'!$H$4:$O$536,8,FALSE)</f>
        <v/>
      </c>
      <c r="S149" s="42" t="str">
        <f t="shared" si="11"/>
        <v/>
      </c>
      <c r="T149" s="42"/>
      <c r="U149" s="42" t="s">
        <v>55</v>
      </c>
      <c r="V149" s="42" t="str">
        <f>VLOOKUP(G149,'Sheet 1 (2)'!$H$4:$Q$536,10,FALSE)</f>
        <v/>
      </c>
      <c r="W149" s="42" t="str">
        <f t="shared" si="2"/>
        <v/>
      </c>
      <c r="X149" s="42"/>
      <c r="Y149" s="42" t="s">
        <v>55</v>
      </c>
      <c r="Z149" s="42" t="str">
        <f>VLOOKUP(G149,'Sheet 1 (2)'!$H$4:$S$536,12,FALSE)</f>
        <v/>
      </c>
      <c r="AA149" s="42" t="str">
        <f t="shared" si="12"/>
        <v/>
      </c>
      <c r="AB149" s="42" t="s">
        <v>55</v>
      </c>
      <c r="AC149" s="42" t="str">
        <f>VLOOKUP(G149,'Sheet 1 (2)'!$H$4:$AF$536,25,FALSE)</f>
        <v/>
      </c>
      <c r="AD149" s="42" t="s">
        <v>58</v>
      </c>
      <c r="AE149" s="42" t="str">
        <f t="shared" si="13"/>
        <v/>
      </c>
      <c r="AF149" s="42" t="s">
        <v>55</v>
      </c>
      <c r="AG149" s="42" t="str">
        <f>VLOOKUP(G149,'Sheet 1 (2)'!$H$4:$AG$536,26,FALSE)</f>
        <v>NO</v>
      </c>
      <c r="AH149" s="42" t="s">
        <v>52</v>
      </c>
      <c r="AI149" s="42" t="s">
        <v>55</v>
      </c>
      <c r="AJ149" s="42" t="str">
        <f>VLOOKUP(G149,'Sheet 1 (2)'!$H$4:$AH$536,27,FALSE)</f>
        <v/>
      </c>
      <c r="AK149" s="42" t="str">
        <f t="shared" si="15"/>
        <v/>
      </c>
      <c r="AL149" s="44">
        <v>1</v>
      </c>
      <c r="AM149" s="44">
        <f t="shared" si="6"/>
        <v>0</v>
      </c>
    </row>
    <row r="150" spans="1:39" ht="15.75" customHeight="1" x14ac:dyDescent="0.2">
      <c r="A150" s="42" t="s">
        <v>413</v>
      </c>
      <c r="B150" s="42" t="s">
        <v>414</v>
      </c>
      <c r="C150" s="42" t="s">
        <v>454</v>
      </c>
      <c r="D150" s="42" t="s">
        <v>455</v>
      </c>
      <c r="E150" s="42" t="s">
        <v>456</v>
      </c>
      <c r="F150" s="42" t="s">
        <v>457</v>
      </c>
      <c r="G150" s="42" t="s">
        <v>458</v>
      </c>
      <c r="H150" s="42" t="s">
        <v>459</v>
      </c>
      <c r="I150" s="42" t="s">
        <v>82</v>
      </c>
      <c r="J150" s="42" t="s">
        <v>460</v>
      </c>
      <c r="K150" s="42" t="s">
        <v>461</v>
      </c>
      <c r="L150" s="42" t="s">
        <v>55</v>
      </c>
      <c r="M150" s="42" t="str">
        <f>VLOOKUP(G150,'Sheet 1 (2)'!$H$4:$M$536,6,FALSE)</f>
        <v/>
      </c>
      <c r="N150" s="42" t="s">
        <v>462</v>
      </c>
      <c r="O150" s="42"/>
      <c r="P150" s="42" t="s">
        <v>264</v>
      </c>
      <c r="Q150" s="42" t="s">
        <v>55</v>
      </c>
      <c r="R150" s="42" t="str">
        <f>VLOOKUP(G150,'Sheet 1 (2)'!$H$4:$O$536,8,FALSE)</f>
        <v/>
      </c>
      <c r="S150" s="42" t="str">
        <f t="shared" si="11"/>
        <v/>
      </c>
      <c r="T150" s="42" t="s">
        <v>433</v>
      </c>
      <c r="U150" s="42" t="s">
        <v>55</v>
      </c>
      <c r="V150" s="42" t="str">
        <f>VLOOKUP(G150,'Sheet 1 (2)'!$H$4:$Q$536,10,FALSE)</f>
        <v/>
      </c>
      <c r="W150" s="42" t="str">
        <f t="shared" si="2"/>
        <v/>
      </c>
      <c r="X150" s="42" t="s">
        <v>463</v>
      </c>
      <c r="Y150" s="42" t="s">
        <v>55</v>
      </c>
      <c r="Z150" s="42" t="str">
        <f>VLOOKUP(G150,'Sheet 1 (2)'!$H$4:$S$536,12,FALSE)</f>
        <v/>
      </c>
      <c r="AA150" s="42" t="str">
        <f t="shared" si="12"/>
        <v/>
      </c>
      <c r="AB150" s="42" t="s">
        <v>55</v>
      </c>
      <c r="AC150" s="42" t="str">
        <f>VLOOKUP(G150,'Sheet 1 (2)'!$H$4:$AF$536,25,FALSE)</f>
        <v/>
      </c>
      <c r="AD150" s="42" t="s">
        <v>187</v>
      </c>
      <c r="AE150" s="42" t="str">
        <f t="shared" si="13"/>
        <v/>
      </c>
      <c r="AF150" s="42" t="s">
        <v>55</v>
      </c>
      <c r="AG150" s="42" t="str">
        <f>VLOOKUP(G150,'Sheet 1 (2)'!$H$4:$AG$536,26,FALSE)</f>
        <v/>
      </c>
      <c r="AH150" s="42" t="s">
        <v>82</v>
      </c>
      <c r="AI150" s="42" t="s">
        <v>55</v>
      </c>
      <c r="AJ150" s="42" t="str">
        <f>VLOOKUP(G150,'Sheet 1 (2)'!$H$4:$AH$536,27,FALSE)</f>
        <v/>
      </c>
      <c r="AK150" s="42" t="str">
        <f t="shared" si="15"/>
        <v/>
      </c>
      <c r="AL150" s="44">
        <v>1</v>
      </c>
      <c r="AM150" s="44">
        <f t="shared" si="6"/>
        <v>1</v>
      </c>
    </row>
    <row r="151" spans="1:39" ht="15.75" customHeight="1" x14ac:dyDescent="0.2">
      <c r="A151" s="42" t="s">
        <v>413</v>
      </c>
      <c r="B151" s="42" t="s">
        <v>414</v>
      </c>
      <c r="C151" s="42" t="s">
        <v>454</v>
      </c>
      <c r="D151" s="42" t="s">
        <v>455</v>
      </c>
      <c r="E151" s="42" t="s">
        <v>456</v>
      </c>
      <c r="F151" s="42" t="s">
        <v>457</v>
      </c>
      <c r="G151" s="42" t="s">
        <v>465</v>
      </c>
      <c r="H151" s="42" t="s">
        <v>466</v>
      </c>
      <c r="I151" s="42" t="s">
        <v>82</v>
      </c>
      <c r="J151" s="42" t="s">
        <v>467</v>
      </c>
      <c r="K151" s="42" t="s">
        <v>468</v>
      </c>
      <c r="L151" s="42" t="s">
        <v>55</v>
      </c>
      <c r="M151" s="42" t="str">
        <f>VLOOKUP(G151,'Sheet 1 (2)'!$H$4:$M$536,6,FALSE)</f>
        <v/>
      </c>
      <c r="N151" s="42" t="s">
        <v>462</v>
      </c>
      <c r="O151" s="42"/>
      <c r="P151" s="42" t="s">
        <v>264</v>
      </c>
      <c r="Q151" s="42" t="s">
        <v>55</v>
      </c>
      <c r="R151" s="42" t="str">
        <f>VLOOKUP(G151,'Sheet 1 (2)'!$H$4:$O$536,8,FALSE)</f>
        <v/>
      </c>
      <c r="S151" s="42" t="str">
        <f t="shared" si="11"/>
        <v/>
      </c>
      <c r="T151" s="42" t="s">
        <v>433</v>
      </c>
      <c r="U151" s="42" t="s">
        <v>55</v>
      </c>
      <c r="V151" s="42" t="str">
        <f>VLOOKUP(G151,'Sheet 1 (2)'!$H$4:$Q$536,10,FALSE)</f>
        <v/>
      </c>
      <c r="W151" s="42" t="str">
        <f t="shared" si="2"/>
        <v/>
      </c>
      <c r="X151" s="42" t="s">
        <v>469</v>
      </c>
      <c r="Y151" s="42" t="s">
        <v>55</v>
      </c>
      <c r="Z151" s="42" t="str">
        <f>VLOOKUP(G151,'Sheet 1 (2)'!$H$4:$S$536,12,FALSE)</f>
        <v/>
      </c>
      <c r="AA151" s="42" t="str">
        <f t="shared" si="12"/>
        <v/>
      </c>
      <c r="AB151" s="42" t="s">
        <v>55</v>
      </c>
      <c r="AC151" s="42" t="str">
        <f>VLOOKUP(G151,'Sheet 1 (2)'!$H$4:$AF$536,25,FALSE)</f>
        <v/>
      </c>
      <c r="AD151" s="42" t="s">
        <v>187</v>
      </c>
      <c r="AE151" s="42" t="str">
        <f t="shared" si="13"/>
        <v/>
      </c>
      <c r="AF151" s="42" t="s">
        <v>55</v>
      </c>
      <c r="AG151" s="42" t="str">
        <f>VLOOKUP(G151,'Sheet 1 (2)'!$H$4:$AG$536,26,FALSE)</f>
        <v/>
      </c>
      <c r="AH151" s="42" t="s">
        <v>82</v>
      </c>
      <c r="AI151" s="42" t="s">
        <v>55</v>
      </c>
      <c r="AJ151" s="42" t="str">
        <f>VLOOKUP(G151,'Sheet 1 (2)'!$H$4:$AH$536,27,FALSE)</f>
        <v/>
      </c>
      <c r="AK151" s="42" t="str">
        <f t="shared" si="15"/>
        <v/>
      </c>
      <c r="AL151" s="44">
        <v>1</v>
      </c>
      <c r="AM151" s="44">
        <f t="shared" si="6"/>
        <v>1</v>
      </c>
    </row>
    <row r="152" spans="1:39" ht="15.75" customHeight="1" x14ac:dyDescent="0.2">
      <c r="A152" s="42" t="s">
        <v>413</v>
      </c>
      <c r="B152" s="42" t="s">
        <v>414</v>
      </c>
      <c r="C152" s="42" t="s">
        <v>454</v>
      </c>
      <c r="D152" s="42" t="s">
        <v>455</v>
      </c>
      <c r="E152" s="42" t="s">
        <v>456</v>
      </c>
      <c r="F152" s="42" t="s">
        <v>457</v>
      </c>
      <c r="G152" s="42" t="s">
        <v>470</v>
      </c>
      <c r="H152" s="42" t="s">
        <v>471</v>
      </c>
      <c r="I152" s="42" t="s">
        <v>82</v>
      </c>
      <c r="J152" s="42" t="s">
        <v>460</v>
      </c>
      <c r="K152" s="42" t="s">
        <v>472</v>
      </c>
      <c r="L152" s="42" t="s">
        <v>55</v>
      </c>
      <c r="M152" s="42" t="str">
        <f>VLOOKUP(G152,'Sheet 1 (2)'!$H$4:$M$536,6,FALSE)</f>
        <v/>
      </c>
      <c r="N152" s="42" t="s">
        <v>462</v>
      </c>
      <c r="O152" s="42"/>
      <c r="P152" s="42" t="s">
        <v>264</v>
      </c>
      <c r="Q152" s="42" t="s">
        <v>55</v>
      </c>
      <c r="R152" s="42" t="str">
        <f>VLOOKUP(G152,'Sheet 1 (2)'!$H$4:$O$536,8,FALSE)</f>
        <v/>
      </c>
      <c r="S152" s="42" t="str">
        <f t="shared" si="11"/>
        <v/>
      </c>
      <c r="T152" s="42" t="s">
        <v>433</v>
      </c>
      <c r="U152" s="42" t="s">
        <v>55</v>
      </c>
      <c r="V152" s="42" t="str">
        <f>VLOOKUP(G152,'Sheet 1 (2)'!$H$4:$Q$536,10,FALSE)</f>
        <v/>
      </c>
      <c r="W152" s="42" t="str">
        <f t="shared" si="2"/>
        <v/>
      </c>
      <c r="X152" s="42" t="s">
        <v>473</v>
      </c>
      <c r="Y152" s="42" t="s">
        <v>55</v>
      </c>
      <c r="Z152" s="42" t="str">
        <f>VLOOKUP(G152,'Sheet 1 (2)'!$H$4:$S$536,12,FALSE)</f>
        <v/>
      </c>
      <c r="AA152" s="42" t="str">
        <f t="shared" si="12"/>
        <v/>
      </c>
      <c r="AB152" s="42" t="s">
        <v>55</v>
      </c>
      <c r="AC152" s="42" t="str">
        <f>VLOOKUP(G152,'Sheet 1 (2)'!$H$4:$AF$536,25,FALSE)</f>
        <v/>
      </c>
      <c r="AD152" s="42" t="s">
        <v>187</v>
      </c>
      <c r="AE152" s="42" t="str">
        <f t="shared" si="13"/>
        <v/>
      </c>
      <c r="AF152" s="42" t="s">
        <v>55</v>
      </c>
      <c r="AG152" s="42" t="str">
        <f>VLOOKUP(G152,'Sheet 1 (2)'!$H$4:$AG$536,26,FALSE)</f>
        <v/>
      </c>
      <c r="AH152" s="42" t="s">
        <v>82</v>
      </c>
      <c r="AI152" s="42" t="s">
        <v>55</v>
      </c>
      <c r="AJ152" s="42" t="str">
        <f>VLOOKUP(G152,'Sheet 1 (2)'!$H$4:$AH$536,27,FALSE)</f>
        <v/>
      </c>
      <c r="AK152" s="42" t="str">
        <f t="shared" si="15"/>
        <v/>
      </c>
      <c r="AL152" s="44">
        <v>1</v>
      </c>
      <c r="AM152" s="44">
        <f t="shared" si="6"/>
        <v>1</v>
      </c>
    </row>
    <row r="153" spans="1:39" ht="15.75" customHeight="1" x14ac:dyDescent="0.2">
      <c r="A153" s="42" t="s">
        <v>413</v>
      </c>
      <c r="B153" s="42" t="s">
        <v>414</v>
      </c>
      <c r="C153" s="42" t="s">
        <v>454</v>
      </c>
      <c r="D153" s="42" t="s">
        <v>455</v>
      </c>
      <c r="E153" s="42" t="s">
        <v>456</v>
      </c>
      <c r="F153" s="42" t="s">
        <v>457</v>
      </c>
      <c r="G153" s="42" t="s">
        <v>474</v>
      </c>
      <c r="H153" s="42" t="s">
        <v>475</v>
      </c>
      <c r="I153" s="42" t="s">
        <v>82</v>
      </c>
      <c r="J153" s="42" t="s">
        <v>467</v>
      </c>
      <c r="K153" s="42" t="s">
        <v>476</v>
      </c>
      <c r="L153" s="42" t="s">
        <v>55</v>
      </c>
      <c r="M153" s="42" t="str">
        <f>VLOOKUP(G153,'Sheet 1 (2)'!$H$4:$M$536,6,FALSE)</f>
        <v/>
      </c>
      <c r="N153" s="42" t="s">
        <v>462</v>
      </c>
      <c r="O153" s="42"/>
      <c r="P153" s="42" t="s">
        <v>264</v>
      </c>
      <c r="Q153" s="42" t="s">
        <v>55</v>
      </c>
      <c r="R153" s="42" t="str">
        <f>VLOOKUP(G153,'Sheet 1 (2)'!$H$4:$O$536,8,FALSE)</f>
        <v/>
      </c>
      <c r="S153" s="42" t="str">
        <f t="shared" si="11"/>
        <v/>
      </c>
      <c r="T153" s="42" t="s">
        <v>433</v>
      </c>
      <c r="U153" s="42" t="s">
        <v>55</v>
      </c>
      <c r="V153" s="42" t="str">
        <f>VLOOKUP(G153,'Sheet 1 (2)'!$H$4:$Q$536,10,FALSE)</f>
        <v/>
      </c>
      <c r="W153" s="42" t="str">
        <f t="shared" si="2"/>
        <v/>
      </c>
      <c r="X153" s="42" t="s">
        <v>477</v>
      </c>
      <c r="Y153" s="42" t="s">
        <v>55</v>
      </c>
      <c r="Z153" s="42" t="str">
        <f>VLOOKUP(G153,'Sheet 1 (2)'!$H$4:$S$536,12,FALSE)</f>
        <v/>
      </c>
      <c r="AA153" s="42" t="str">
        <f t="shared" si="12"/>
        <v/>
      </c>
      <c r="AB153" s="42" t="s">
        <v>55</v>
      </c>
      <c r="AC153" s="42" t="str">
        <f>VLOOKUP(G153,'Sheet 1 (2)'!$H$4:$AF$536,25,FALSE)</f>
        <v/>
      </c>
      <c r="AD153" s="42" t="s">
        <v>187</v>
      </c>
      <c r="AE153" s="42" t="str">
        <f t="shared" si="13"/>
        <v/>
      </c>
      <c r="AF153" s="42" t="s">
        <v>55</v>
      </c>
      <c r="AG153" s="42" t="str">
        <f>VLOOKUP(G153,'Sheet 1 (2)'!$H$4:$AG$536,26,FALSE)</f>
        <v/>
      </c>
      <c r="AH153" s="42" t="s">
        <v>82</v>
      </c>
      <c r="AI153" s="42" t="s">
        <v>55</v>
      </c>
      <c r="AJ153" s="42" t="str">
        <f>VLOOKUP(G153,'Sheet 1 (2)'!$H$4:$AH$536,27,FALSE)</f>
        <v/>
      </c>
      <c r="AK153" s="42" t="str">
        <f t="shared" si="15"/>
        <v/>
      </c>
      <c r="AL153" s="44">
        <v>1</v>
      </c>
      <c r="AM153" s="44">
        <f t="shared" si="6"/>
        <v>1</v>
      </c>
    </row>
    <row r="154" spans="1:39" ht="15.75" customHeight="1" x14ac:dyDescent="0.2">
      <c r="A154" s="42" t="s">
        <v>413</v>
      </c>
      <c r="B154" s="42" t="s">
        <v>414</v>
      </c>
      <c r="C154" s="42" t="s">
        <v>454</v>
      </c>
      <c r="D154" s="42" t="s">
        <v>455</v>
      </c>
      <c r="E154" s="42" t="s">
        <v>456</v>
      </c>
      <c r="F154" s="42" t="s">
        <v>457</v>
      </c>
      <c r="G154" s="42" t="s">
        <v>478</v>
      </c>
      <c r="H154" s="42" t="s">
        <v>479</v>
      </c>
      <c r="I154" s="42" t="s">
        <v>82</v>
      </c>
      <c r="J154" s="42" t="s">
        <v>460</v>
      </c>
      <c r="K154" s="42" t="s">
        <v>480</v>
      </c>
      <c r="L154" s="42" t="s">
        <v>55</v>
      </c>
      <c r="M154" s="42" t="str">
        <f>VLOOKUP(G154,'Sheet 1 (2)'!$H$4:$M$536,6,FALSE)</f>
        <v/>
      </c>
      <c r="N154" s="42" t="s">
        <v>462</v>
      </c>
      <c r="O154" s="42"/>
      <c r="P154" s="42" t="s">
        <v>264</v>
      </c>
      <c r="Q154" s="42" t="s">
        <v>55</v>
      </c>
      <c r="R154" s="42" t="str">
        <f>VLOOKUP(G154,'Sheet 1 (2)'!$H$4:$O$536,8,FALSE)</f>
        <v/>
      </c>
      <c r="S154" s="42" t="str">
        <f t="shared" si="11"/>
        <v/>
      </c>
      <c r="T154" s="42" t="s">
        <v>433</v>
      </c>
      <c r="U154" s="42" t="s">
        <v>55</v>
      </c>
      <c r="V154" s="42" t="str">
        <f>VLOOKUP(G154,'Sheet 1 (2)'!$H$4:$Q$536,10,FALSE)</f>
        <v/>
      </c>
      <c r="W154" s="42" t="str">
        <f t="shared" si="2"/>
        <v/>
      </c>
      <c r="X154" s="42" t="s">
        <v>481</v>
      </c>
      <c r="Y154" s="42" t="s">
        <v>55</v>
      </c>
      <c r="Z154" s="42" t="str">
        <f>VLOOKUP(G154,'Sheet 1 (2)'!$H$4:$S$536,12,FALSE)</f>
        <v/>
      </c>
      <c r="AA154" s="42" t="str">
        <f t="shared" si="12"/>
        <v/>
      </c>
      <c r="AB154" s="42" t="s">
        <v>55</v>
      </c>
      <c r="AC154" s="42" t="str">
        <f>VLOOKUP(G154,'Sheet 1 (2)'!$H$4:$AF$536,25,FALSE)</f>
        <v/>
      </c>
      <c r="AD154" s="42" t="s">
        <v>120</v>
      </c>
      <c r="AE154" s="42" t="str">
        <f t="shared" si="13"/>
        <v/>
      </c>
      <c r="AF154" s="42" t="s">
        <v>55</v>
      </c>
      <c r="AG154" s="42" t="str">
        <f>VLOOKUP(G154,'Sheet 1 (2)'!$H$4:$AG$536,26,FALSE)</f>
        <v/>
      </c>
      <c r="AH154" s="42" t="s">
        <v>82</v>
      </c>
      <c r="AI154" s="42" t="s">
        <v>55</v>
      </c>
      <c r="AJ154" s="42" t="str">
        <f>VLOOKUP(G154,'Sheet 1 (2)'!$H$4:$AH$536,27,FALSE)</f>
        <v/>
      </c>
      <c r="AK154" s="42" t="str">
        <f t="shared" si="15"/>
        <v/>
      </c>
      <c r="AL154" s="44">
        <v>1</v>
      </c>
      <c r="AM154" s="44">
        <f t="shared" si="6"/>
        <v>1</v>
      </c>
    </row>
    <row r="155" spans="1:39" ht="15.75" customHeight="1" x14ac:dyDescent="0.2">
      <c r="A155" s="42" t="s">
        <v>413</v>
      </c>
      <c r="B155" s="42" t="s">
        <v>414</v>
      </c>
      <c r="C155" s="42" t="s">
        <v>454</v>
      </c>
      <c r="D155" s="42" t="s">
        <v>455</v>
      </c>
      <c r="E155" s="42" t="s">
        <v>456</v>
      </c>
      <c r="F155" s="42" t="s">
        <v>457</v>
      </c>
      <c r="G155" s="42" t="s">
        <v>482</v>
      </c>
      <c r="H155" s="42" t="s">
        <v>483</v>
      </c>
      <c r="I155" s="42" t="s">
        <v>82</v>
      </c>
      <c r="J155" s="42" t="s">
        <v>460</v>
      </c>
      <c r="K155" s="42" t="s">
        <v>480</v>
      </c>
      <c r="L155" s="42" t="s">
        <v>55</v>
      </c>
      <c r="M155" s="42" t="str">
        <f>VLOOKUP(G155,'Sheet 1 (2)'!$H$4:$M$536,6,FALSE)</f>
        <v/>
      </c>
      <c r="N155" s="42" t="s">
        <v>462</v>
      </c>
      <c r="O155" s="42"/>
      <c r="P155" s="42" t="s">
        <v>264</v>
      </c>
      <c r="Q155" s="42" t="s">
        <v>55</v>
      </c>
      <c r="R155" s="42" t="str">
        <f>VLOOKUP(G155,'Sheet 1 (2)'!$H$4:$O$536,8,FALSE)</f>
        <v/>
      </c>
      <c r="S155" s="42" t="str">
        <f t="shared" si="11"/>
        <v/>
      </c>
      <c r="T155" s="42" t="s">
        <v>433</v>
      </c>
      <c r="U155" s="42" t="s">
        <v>55</v>
      </c>
      <c r="V155" s="42" t="str">
        <f>VLOOKUP(G155,'Sheet 1 (2)'!$H$4:$Q$536,10,FALSE)</f>
        <v/>
      </c>
      <c r="W155" s="42" t="str">
        <f t="shared" si="2"/>
        <v/>
      </c>
      <c r="X155" s="42" t="s">
        <v>484</v>
      </c>
      <c r="Y155" s="42" t="s">
        <v>55</v>
      </c>
      <c r="Z155" s="42" t="str">
        <f>VLOOKUP(G155,'Sheet 1 (2)'!$H$4:$S$536,12,FALSE)</f>
        <v/>
      </c>
      <c r="AA155" s="42" t="str">
        <f t="shared" si="12"/>
        <v/>
      </c>
      <c r="AB155" s="42" t="s">
        <v>55</v>
      </c>
      <c r="AC155" s="42" t="str">
        <f>VLOOKUP(G155,'Sheet 1 (2)'!$H$4:$AF$536,25,FALSE)</f>
        <v/>
      </c>
      <c r="AD155" s="42" t="s">
        <v>120</v>
      </c>
      <c r="AE155" s="42" t="str">
        <f t="shared" si="13"/>
        <v/>
      </c>
      <c r="AF155" s="42" t="s">
        <v>55</v>
      </c>
      <c r="AG155" s="42" t="str">
        <f>VLOOKUP(G155,'Sheet 1 (2)'!$H$4:$AG$536,26,FALSE)</f>
        <v/>
      </c>
      <c r="AH155" s="42" t="s">
        <v>82</v>
      </c>
      <c r="AI155" s="42" t="s">
        <v>55</v>
      </c>
      <c r="AJ155" s="42" t="str">
        <f>VLOOKUP(G155,'Sheet 1 (2)'!$H$4:$AH$536,27,FALSE)</f>
        <v/>
      </c>
      <c r="AK155" s="42" t="str">
        <f t="shared" si="15"/>
        <v/>
      </c>
      <c r="AL155" s="44">
        <v>1</v>
      </c>
      <c r="AM155" s="44">
        <f t="shared" si="6"/>
        <v>1</v>
      </c>
    </row>
    <row r="156" spans="1:39" ht="15.75" customHeight="1" x14ac:dyDescent="0.2">
      <c r="A156" s="42" t="s">
        <v>413</v>
      </c>
      <c r="B156" s="42" t="s">
        <v>414</v>
      </c>
      <c r="C156" s="42" t="s">
        <v>454</v>
      </c>
      <c r="D156" s="42" t="s">
        <v>455</v>
      </c>
      <c r="E156" s="42" t="s">
        <v>456</v>
      </c>
      <c r="F156" s="42" t="s">
        <v>457</v>
      </c>
      <c r="G156" s="42" t="s">
        <v>485</v>
      </c>
      <c r="H156" s="42" t="s">
        <v>486</v>
      </c>
      <c r="I156" s="42" t="s">
        <v>82</v>
      </c>
      <c r="J156" s="42" t="s">
        <v>460</v>
      </c>
      <c r="K156" s="42" t="s">
        <v>480</v>
      </c>
      <c r="L156" s="42" t="s">
        <v>55</v>
      </c>
      <c r="M156" s="42" t="str">
        <f>VLOOKUP(G156,'Sheet 1 (2)'!$H$4:$M$536,6,FALSE)</f>
        <v/>
      </c>
      <c r="N156" s="42" t="s">
        <v>462</v>
      </c>
      <c r="O156" s="42"/>
      <c r="P156" s="42" t="s">
        <v>264</v>
      </c>
      <c r="Q156" s="42" t="s">
        <v>55</v>
      </c>
      <c r="R156" s="42" t="str">
        <f>VLOOKUP(G156,'Sheet 1 (2)'!$H$4:$O$536,8,FALSE)</f>
        <v/>
      </c>
      <c r="S156" s="42" t="str">
        <f t="shared" si="11"/>
        <v/>
      </c>
      <c r="T156" s="42" t="s">
        <v>433</v>
      </c>
      <c r="U156" s="42" t="s">
        <v>55</v>
      </c>
      <c r="V156" s="42" t="str">
        <f>VLOOKUP(G156,'Sheet 1 (2)'!$H$4:$Q$536,10,FALSE)</f>
        <v/>
      </c>
      <c r="W156" s="42" t="str">
        <f t="shared" si="2"/>
        <v/>
      </c>
      <c r="X156" s="42" t="s">
        <v>487</v>
      </c>
      <c r="Y156" s="42" t="s">
        <v>55</v>
      </c>
      <c r="Z156" s="42" t="str">
        <f>VLOOKUP(G156,'Sheet 1 (2)'!$H$4:$S$536,12,FALSE)</f>
        <v/>
      </c>
      <c r="AA156" s="42" t="str">
        <f t="shared" si="12"/>
        <v/>
      </c>
      <c r="AB156" s="42" t="s">
        <v>55</v>
      </c>
      <c r="AC156" s="42" t="str">
        <f>VLOOKUP(G156,'Sheet 1 (2)'!$H$4:$AF$536,25,FALSE)</f>
        <v/>
      </c>
      <c r="AD156" s="42" t="s">
        <v>120</v>
      </c>
      <c r="AE156" s="42" t="str">
        <f t="shared" si="13"/>
        <v/>
      </c>
      <c r="AF156" s="42" t="s">
        <v>55</v>
      </c>
      <c r="AG156" s="42" t="str">
        <f>VLOOKUP(G156,'Sheet 1 (2)'!$H$4:$AG$536,26,FALSE)</f>
        <v/>
      </c>
      <c r="AH156" s="42" t="s">
        <v>82</v>
      </c>
      <c r="AI156" s="42" t="s">
        <v>55</v>
      </c>
      <c r="AJ156" s="42" t="str">
        <f>VLOOKUP(G156,'Sheet 1 (2)'!$H$4:$AH$536,27,FALSE)</f>
        <v/>
      </c>
      <c r="AK156" s="42" t="str">
        <f t="shared" si="15"/>
        <v/>
      </c>
      <c r="AL156" s="44">
        <v>1</v>
      </c>
      <c r="AM156" s="44">
        <f t="shared" si="6"/>
        <v>1</v>
      </c>
    </row>
    <row r="157" spans="1:39" ht="15.75" customHeight="1" x14ac:dyDescent="0.2">
      <c r="A157" s="42" t="s">
        <v>413</v>
      </c>
      <c r="B157" s="42" t="s">
        <v>414</v>
      </c>
      <c r="C157" s="42" t="s">
        <v>454</v>
      </c>
      <c r="D157" s="42" t="s">
        <v>455</v>
      </c>
      <c r="E157" s="42" t="s">
        <v>456</v>
      </c>
      <c r="F157" s="42" t="s">
        <v>457</v>
      </c>
      <c r="G157" s="42" t="s">
        <v>488</v>
      </c>
      <c r="H157" s="42" t="s">
        <v>489</v>
      </c>
      <c r="I157" s="42" t="s">
        <v>82</v>
      </c>
      <c r="J157" s="42" t="s">
        <v>460</v>
      </c>
      <c r="K157" s="42" t="s">
        <v>480</v>
      </c>
      <c r="L157" s="42" t="s">
        <v>55</v>
      </c>
      <c r="M157" s="42" t="str">
        <f>VLOOKUP(G157,'Sheet 1 (2)'!$H$4:$M$536,6,FALSE)</f>
        <v/>
      </c>
      <c r="N157" s="42" t="s">
        <v>462</v>
      </c>
      <c r="O157" s="42"/>
      <c r="P157" s="42" t="s">
        <v>264</v>
      </c>
      <c r="Q157" s="42" t="s">
        <v>55</v>
      </c>
      <c r="R157" s="42" t="str">
        <f>VLOOKUP(G157,'Sheet 1 (2)'!$H$4:$O$536,8,FALSE)</f>
        <v/>
      </c>
      <c r="S157" s="42" t="str">
        <f t="shared" si="11"/>
        <v/>
      </c>
      <c r="T157" s="42" t="s">
        <v>433</v>
      </c>
      <c r="U157" s="42" t="s">
        <v>55</v>
      </c>
      <c r="V157" s="42" t="str">
        <f>VLOOKUP(G157,'Sheet 1 (2)'!$H$4:$Q$536,10,FALSE)</f>
        <v/>
      </c>
      <c r="W157" s="42" t="str">
        <f t="shared" si="2"/>
        <v/>
      </c>
      <c r="X157" s="42" t="s">
        <v>490</v>
      </c>
      <c r="Y157" s="42" t="s">
        <v>55</v>
      </c>
      <c r="Z157" s="42" t="str">
        <f>VLOOKUP(G157,'Sheet 1 (2)'!$H$4:$S$536,12,FALSE)</f>
        <v/>
      </c>
      <c r="AA157" s="42" t="str">
        <f t="shared" si="12"/>
        <v/>
      </c>
      <c r="AB157" s="42" t="s">
        <v>55</v>
      </c>
      <c r="AC157" s="42" t="str">
        <f>VLOOKUP(G157,'Sheet 1 (2)'!$H$4:$AF$536,25,FALSE)</f>
        <v/>
      </c>
      <c r="AD157" s="42" t="s">
        <v>120</v>
      </c>
      <c r="AE157" s="42" t="str">
        <f t="shared" si="13"/>
        <v/>
      </c>
      <c r="AF157" s="42" t="s">
        <v>55</v>
      </c>
      <c r="AG157" s="42" t="str">
        <f>VLOOKUP(G157,'Sheet 1 (2)'!$H$4:$AG$536,26,FALSE)</f>
        <v/>
      </c>
      <c r="AH157" s="42" t="s">
        <v>82</v>
      </c>
      <c r="AI157" s="42" t="s">
        <v>55</v>
      </c>
      <c r="AJ157" s="42" t="str">
        <f>VLOOKUP(G157,'Sheet 1 (2)'!$H$4:$AH$536,27,FALSE)</f>
        <v/>
      </c>
      <c r="AK157" s="42" t="str">
        <f t="shared" si="15"/>
        <v/>
      </c>
      <c r="AL157" s="44">
        <v>1</v>
      </c>
      <c r="AM157" s="44">
        <f t="shared" si="6"/>
        <v>1</v>
      </c>
    </row>
    <row r="158" spans="1:39" ht="15.75" customHeight="1" x14ac:dyDescent="0.2">
      <c r="A158" s="42" t="s">
        <v>413</v>
      </c>
      <c r="B158" s="42" t="s">
        <v>414</v>
      </c>
      <c r="C158" s="42" t="s">
        <v>454</v>
      </c>
      <c r="D158" s="42" t="s">
        <v>455</v>
      </c>
      <c r="E158" s="42" t="s">
        <v>456</v>
      </c>
      <c r="F158" s="42" t="s">
        <v>457</v>
      </c>
      <c r="G158" s="42" t="s">
        <v>491</v>
      </c>
      <c r="H158" s="42" t="s">
        <v>492</v>
      </c>
      <c r="I158" s="42" t="s">
        <v>82</v>
      </c>
      <c r="J158" s="42" t="s">
        <v>493</v>
      </c>
      <c r="K158" s="42" t="s">
        <v>494</v>
      </c>
      <c r="L158" s="42" t="s">
        <v>55</v>
      </c>
      <c r="M158" s="42" t="str">
        <f>VLOOKUP(G158,'Sheet 1 (2)'!$H$4:$M$536,6,FALSE)</f>
        <v/>
      </c>
      <c r="N158" s="42"/>
      <c r="O158" s="42"/>
      <c r="P158" s="42" t="s">
        <v>264</v>
      </c>
      <c r="Q158" s="42" t="s">
        <v>55</v>
      </c>
      <c r="R158" s="42" t="str">
        <f>VLOOKUP(G158,'Sheet 1 (2)'!$H$4:$O$536,8,FALSE)</f>
        <v/>
      </c>
      <c r="S158" s="42" t="str">
        <f t="shared" si="11"/>
        <v/>
      </c>
      <c r="T158" s="42" t="s">
        <v>433</v>
      </c>
      <c r="U158" s="42" t="s">
        <v>55</v>
      </c>
      <c r="V158" s="42" t="str">
        <f>VLOOKUP(G158,'Sheet 1 (2)'!$H$4:$Q$536,10,FALSE)</f>
        <v/>
      </c>
      <c r="W158" s="42" t="str">
        <f t="shared" si="2"/>
        <v/>
      </c>
      <c r="X158" s="42" t="s">
        <v>495</v>
      </c>
      <c r="Y158" s="42" t="s">
        <v>55</v>
      </c>
      <c r="Z158" s="42" t="str">
        <f>VLOOKUP(G158,'Sheet 1 (2)'!$H$4:$S$536,12,FALSE)</f>
        <v/>
      </c>
      <c r="AA158" s="42" t="str">
        <f t="shared" si="12"/>
        <v/>
      </c>
      <c r="AB158" s="42" t="s">
        <v>55</v>
      </c>
      <c r="AC158" s="42" t="str">
        <f>VLOOKUP(G158,'Sheet 1 (2)'!$H$4:$AF$536,25,FALSE)</f>
        <v/>
      </c>
      <c r="AD158" s="42" t="s">
        <v>120</v>
      </c>
      <c r="AE158" s="42" t="str">
        <f t="shared" si="13"/>
        <v/>
      </c>
      <c r="AF158" s="42" t="s">
        <v>55</v>
      </c>
      <c r="AG158" s="42" t="str">
        <f>VLOOKUP(G158,'Sheet 1 (2)'!$H$4:$AG$536,26,FALSE)</f>
        <v/>
      </c>
      <c r="AH158" s="42" t="s">
        <v>82</v>
      </c>
      <c r="AI158" s="42" t="s">
        <v>55</v>
      </c>
      <c r="AJ158" s="42" t="str">
        <f>VLOOKUP(G158,'Sheet 1 (2)'!$H$4:$AH$536,27,FALSE)</f>
        <v/>
      </c>
      <c r="AK158" s="42" t="str">
        <f t="shared" si="15"/>
        <v/>
      </c>
      <c r="AL158" s="44">
        <v>1</v>
      </c>
      <c r="AM158" s="44">
        <f t="shared" si="6"/>
        <v>1</v>
      </c>
    </row>
    <row r="159" spans="1:39" ht="15.75" customHeight="1" x14ac:dyDescent="0.2">
      <c r="A159" s="42" t="s">
        <v>413</v>
      </c>
      <c r="B159" s="42" t="s">
        <v>414</v>
      </c>
      <c r="C159" s="42" t="s">
        <v>454</v>
      </c>
      <c r="D159" s="42" t="s">
        <v>455</v>
      </c>
      <c r="E159" s="42" t="s">
        <v>456</v>
      </c>
      <c r="F159" s="42" t="s">
        <v>457</v>
      </c>
      <c r="G159" s="42" t="s">
        <v>496</v>
      </c>
      <c r="H159" s="42" t="s">
        <v>497</v>
      </c>
      <c r="I159" s="42" t="s">
        <v>82</v>
      </c>
      <c r="J159" s="42" t="s">
        <v>460</v>
      </c>
      <c r="K159" s="42" t="s">
        <v>480</v>
      </c>
      <c r="L159" s="42" t="s">
        <v>55</v>
      </c>
      <c r="M159" s="42" t="str">
        <f>VLOOKUP(G159,'Sheet 1 (2)'!$H$4:$M$536,6,FALSE)</f>
        <v/>
      </c>
      <c r="N159" s="42" t="s">
        <v>462</v>
      </c>
      <c r="O159" s="42"/>
      <c r="P159" s="42" t="s">
        <v>264</v>
      </c>
      <c r="Q159" s="42" t="s">
        <v>55</v>
      </c>
      <c r="R159" s="42" t="str">
        <f>VLOOKUP(G159,'Sheet 1 (2)'!$H$4:$O$536,8,FALSE)</f>
        <v/>
      </c>
      <c r="S159" s="42" t="str">
        <f t="shared" si="11"/>
        <v/>
      </c>
      <c r="T159" s="42" t="s">
        <v>433</v>
      </c>
      <c r="U159" s="42" t="s">
        <v>55</v>
      </c>
      <c r="V159" s="42" t="str">
        <f>VLOOKUP(G159,'Sheet 1 (2)'!$H$4:$Q$536,10,FALSE)</f>
        <v/>
      </c>
      <c r="W159" s="42" t="str">
        <f t="shared" si="2"/>
        <v/>
      </c>
      <c r="X159" s="42" t="s">
        <v>498</v>
      </c>
      <c r="Y159" s="42" t="s">
        <v>55</v>
      </c>
      <c r="Z159" s="42" t="str">
        <f>VLOOKUP(G159,'Sheet 1 (2)'!$H$4:$S$536,12,FALSE)</f>
        <v/>
      </c>
      <c r="AA159" s="42" t="str">
        <f t="shared" si="12"/>
        <v/>
      </c>
      <c r="AB159" s="42" t="s">
        <v>55</v>
      </c>
      <c r="AC159" s="42" t="str">
        <f>VLOOKUP(G159,'Sheet 1 (2)'!$H$4:$AF$536,25,FALSE)</f>
        <v/>
      </c>
      <c r="AD159" s="42" t="s">
        <v>120</v>
      </c>
      <c r="AE159" s="42" t="str">
        <f t="shared" si="13"/>
        <v/>
      </c>
      <c r="AF159" s="42" t="s">
        <v>55</v>
      </c>
      <c r="AG159" s="42" t="str">
        <f>VLOOKUP(G159,'Sheet 1 (2)'!$H$4:$AG$536,26,FALSE)</f>
        <v/>
      </c>
      <c r="AH159" s="42" t="s">
        <v>82</v>
      </c>
      <c r="AI159" s="42" t="s">
        <v>55</v>
      </c>
      <c r="AJ159" s="42" t="str">
        <f>VLOOKUP(G159,'Sheet 1 (2)'!$H$4:$AH$536,27,FALSE)</f>
        <v/>
      </c>
      <c r="AK159" s="42" t="str">
        <f t="shared" si="15"/>
        <v/>
      </c>
      <c r="AL159" s="44">
        <v>1</v>
      </c>
      <c r="AM159" s="44">
        <f t="shared" si="6"/>
        <v>1</v>
      </c>
    </row>
    <row r="160" spans="1:39" ht="15.75" customHeight="1" x14ac:dyDescent="0.2">
      <c r="A160" s="42" t="s">
        <v>413</v>
      </c>
      <c r="B160" s="42" t="s">
        <v>414</v>
      </c>
      <c r="C160" s="42" t="s">
        <v>454</v>
      </c>
      <c r="D160" s="42" t="s">
        <v>455</v>
      </c>
      <c r="E160" s="42" t="s">
        <v>456</v>
      </c>
      <c r="F160" s="42" t="s">
        <v>457</v>
      </c>
      <c r="G160" s="42" t="s">
        <v>499</v>
      </c>
      <c r="H160" s="42" t="s">
        <v>500</v>
      </c>
      <c r="I160" s="42" t="s">
        <v>82</v>
      </c>
      <c r="J160" s="42" t="s">
        <v>460</v>
      </c>
      <c r="K160" s="42" t="s">
        <v>501</v>
      </c>
      <c r="L160" s="42" t="s">
        <v>55</v>
      </c>
      <c r="M160" s="42" t="str">
        <f>VLOOKUP(G160,'Sheet 1 (2)'!$H$4:$M$536,6,FALSE)</f>
        <v/>
      </c>
      <c r="N160" s="42" t="s">
        <v>462</v>
      </c>
      <c r="O160" s="42"/>
      <c r="P160" s="42" t="s">
        <v>264</v>
      </c>
      <c r="Q160" s="42" t="s">
        <v>55</v>
      </c>
      <c r="R160" s="42" t="str">
        <f>VLOOKUP(G160,'Sheet 1 (2)'!$H$4:$O$536,8,FALSE)</f>
        <v/>
      </c>
      <c r="S160" s="42" t="str">
        <f t="shared" si="11"/>
        <v/>
      </c>
      <c r="T160" s="42" t="s">
        <v>433</v>
      </c>
      <c r="U160" s="42" t="s">
        <v>55</v>
      </c>
      <c r="V160" s="42" t="str">
        <f>VLOOKUP(G160,'Sheet 1 (2)'!$H$4:$Q$536,10,FALSE)</f>
        <v/>
      </c>
      <c r="W160" s="42" t="str">
        <f t="shared" si="2"/>
        <v/>
      </c>
      <c r="X160" s="42" t="s">
        <v>502</v>
      </c>
      <c r="Y160" s="42" t="s">
        <v>55</v>
      </c>
      <c r="Z160" s="42" t="str">
        <f>VLOOKUP(G160,'Sheet 1 (2)'!$H$4:$S$536,12,FALSE)</f>
        <v/>
      </c>
      <c r="AA160" s="42" t="str">
        <f t="shared" si="12"/>
        <v/>
      </c>
      <c r="AB160" s="42" t="s">
        <v>55</v>
      </c>
      <c r="AC160" s="42" t="str">
        <f>VLOOKUP(G160,'Sheet 1 (2)'!$H$4:$AF$536,25,FALSE)</f>
        <v/>
      </c>
      <c r="AD160" s="42" t="s">
        <v>120</v>
      </c>
      <c r="AE160" s="42" t="str">
        <f t="shared" si="13"/>
        <v/>
      </c>
      <c r="AF160" s="42" t="s">
        <v>55</v>
      </c>
      <c r="AG160" s="42" t="str">
        <f>VLOOKUP(G160,'Sheet 1 (2)'!$H$4:$AG$536,26,FALSE)</f>
        <v/>
      </c>
      <c r="AH160" s="42" t="s">
        <v>82</v>
      </c>
      <c r="AI160" s="42" t="s">
        <v>55</v>
      </c>
      <c r="AJ160" s="42" t="str">
        <f>VLOOKUP(G160,'Sheet 1 (2)'!$H$4:$AH$536,27,FALSE)</f>
        <v/>
      </c>
      <c r="AK160" s="42" t="str">
        <f t="shared" si="15"/>
        <v/>
      </c>
      <c r="AL160" s="44">
        <v>1</v>
      </c>
      <c r="AM160" s="44">
        <f t="shared" si="6"/>
        <v>1</v>
      </c>
    </row>
    <row r="161" spans="1:39" ht="15.75" customHeight="1" x14ac:dyDescent="0.2">
      <c r="A161" s="42" t="s">
        <v>413</v>
      </c>
      <c r="B161" s="42" t="s">
        <v>414</v>
      </c>
      <c r="C161" s="42" t="s">
        <v>454</v>
      </c>
      <c r="D161" s="42" t="s">
        <v>455</v>
      </c>
      <c r="E161" s="42" t="s">
        <v>456</v>
      </c>
      <c r="F161" s="42" t="s">
        <v>457</v>
      </c>
      <c r="G161" s="42" t="s">
        <v>503</v>
      </c>
      <c r="H161" s="42" t="s">
        <v>504</v>
      </c>
      <c r="I161" s="42" t="s">
        <v>82</v>
      </c>
      <c r="J161" s="42" t="s">
        <v>467</v>
      </c>
      <c r="K161" s="42" t="s">
        <v>505</v>
      </c>
      <c r="L161" s="42" t="s">
        <v>55</v>
      </c>
      <c r="M161" s="42" t="str">
        <f>VLOOKUP(G161,'Sheet 1 (2)'!$H$4:$M$536,6,FALSE)</f>
        <v/>
      </c>
      <c r="N161" s="42" t="s">
        <v>462</v>
      </c>
      <c r="O161" s="42"/>
      <c r="P161" s="42" t="s">
        <v>264</v>
      </c>
      <c r="Q161" s="42" t="s">
        <v>55</v>
      </c>
      <c r="R161" s="42" t="str">
        <f>VLOOKUP(G161,'Sheet 1 (2)'!$H$4:$O$536,8,FALSE)</f>
        <v/>
      </c>
      <c r="S161" s="42" t="str">
        <f t="shared" si="11"/>
        <v/>
      </c>
      <c r="T161" s="42" t="s">
        <v>433</v>
      </c>
      <c r="U161" s="42" t="s">
        <v>55</v>
      </c>
      <c r="V161" s="42" t="str">
        <f>VLOOKUP(G161,'Sheet 1 (2)'!$H$4:$Q$536,10,FALSE)</f>
        <v/>
      </c>
      <c r="W161" s="42" t="str">
        <f t="shared" si="2"/>
        <v/>
      </c>
      <c r="X161" s="42" t="s">
        <v>506</v>
      </c>
      <c r="Y161" s="42" t="s">
        <v>55</v>
      </c>
      <c r="Z161" s="42" t="str">
        <f>VLOOKUP(G161,'Sheet 1 (2)'!$H$4:$S$536,12,FALSE)</f>
        <v/>
      </c>
      <c r="AA161" s="42" t="str">
        <f t="shared" si="12"/>
        <v/>
      </c>
      <c r="AB161" s="42" t="s">
        <v>55</v>
      </c>
      <c r="AC161" s="42" t="str">
        <f>VLOOKUP(G161,'Sheet 1 (2)'!$H$4:$AF$536,25,FALSE)</f>
        <v/>
      </c>
      <c r="AD161" s="42" t="s">
        <v>187</v>
      </c>
      <c r="AE161" s="42" t="str">
        <f t="shared" si="13"/>
        <v/>
      </c>
      <c r="AF161" s="42" t="s">
        <v>55</v>
      </c>
      <c r="AG161" s="42" t="str">
        <f>VLOOKUP(G161,'Sheet 1 (2)'!$H$4:$AG$536,26,FALSE)</f>
        <v/>
      </c>
      <c r="AH161" s="42" t="s">
        <v>82</v>
      </c>
      <c r="AI161" s="42" t="s">
        <v>55</v>
      </c>
      <c r="AJ161" s="42" t="str">
        <f>VLOOKUP(G161,'Sheet 1 (2)'!$H$4:$AH$536,27,FALSE)</f>
        <v/>
      </c>
      <c r="AK161" s="42" t="str">
        <f t="shared" si="15"/>
        <v/>
      </c>
      <c r="AL161" s="44">
        <v>1</v>
      </c>
      <c r="AM161" s="44">
        <f t="shared" si="6"/>
        <v>1</v>
      </c>
    </row>
    <row r="162" spans="1:39" ht="15.75" customHeight="1" x14ac:dyDescent="0.2">
      <c r="A162" s="42" t="s">
        <v>413</v>
      </c>
      <c r="B162" s="42" t="s">
        <v>414</v>
      </c>
      <c r="C162" s="42" t="s">
        <v>454</v>
      </c>
      <c r="D162" s="42" t="s">
        <v>455</v>
      </c>
      <c r="E162" s="42" t="s">
        <v>456</v>
      </c>
      <c r="F162" s="42" t="s">
        <v>457</v>
      </c>
      <c r="G162" s="42" t="s">
        <v>507</v>
      </c>
      <c r="H162" s="42" t="s">
        <v>508</v>
      </c>
      <c r="I162" s="42" t="s">
        <v>82</v>
      </c>
      <c r="J162" s="42" t="s">
        <v>460</v>
      </c>
      <c r="K162" s="42" t="s">
        <v>509</v>
      </c>
      <c r="L162" s="42" t="s">
        <v>55</v>
      </c>
      <c r="M162" s="42" t="str">
        <f>VLOOKUP(G162,'Sheet 1 (2)'!$H$4:$M$536,6,FALSE)</f>
        <v/>
      </c>
      <c r="N162" s="42" t="s">
        <v>462</v>
      </c>
      <c r="O162" s="42"/>
      <c r="P162" s="42" t="s">
        <v>264</v>
      </c>
      <c r="Q162" s="42" t="s">
        <v>55</v>
      </c>
      <c r="R162" s="42" t="str">
        <f>VLOOKUP(G162,'Sheet 1 (2)'!$H$4:$O$536,8,FALSE)</f>
        <v/>
      </c>
      <c r="S162" s="42" t="str">
        <f t="shared" si="11"/>
        <v/>
      </c>
      <c r="T162" s="42" t="s">
        <v>433</v>
      </c>
      <c r="U162" s="42" t="s">
        <v>55</v>
      </c>
      <c r="V162" s="42" t="str">
        <f>VLOOKUP(G162,'Sheet 1 (2)'!$H$4:$Q$536,10,FALSE)</f>
        <v/>
      </c>
      <c r="W162" s="42" t="str">
        <f t="shared" si="2"/>
        <v/>
      </c>
      <c r="X162" s="42" t="s">
        <v>510</v>
      </c>
      <c r="Y162" s="42" t="s">
        <v>55</v>
      </c>
      <c r="Z162" s="42" t="str">
        <f>VLOOKUP(G162,'Sheet 1 (2)'!$H$4:$S$536,12,FALSE)</f>
        <v/>
      </c>
      <c r="AA162" s="42" t="str">
        <f t="shared" si="12"/>
        <v/>
      </c>
      <c r="AB162" s="42" t="s">
        <v>55</v>
      </c>
      <c r="AC162" s="42" t="str">
        <f>VLOOKUP(G162,'Sheet 1 (2)'!$H$4:$AF$536,25,FALSE)</f>
        <v/>
      </c>
      <c r="AD162" s="42" t="s">
        <v>120</v>
      </c>
      <c r="AE162" s="42" t="str">
        <f t="shared" si="13"/>
        <v/>
      </c>
      <c r="AF162" s="42" t="s">
        <v>55</v>
      </c>
      <c r="AG162" s="42" t="str">
        <f>VLOOKUP(G162,'Sheet 1 (2)'!$H$4:$AG$536,26,FALSE)</f>
        <v/>
      </c>
      <c r="AH162" s="42" t="s">
        <v>82</v>
      </c>
      <c r="AI162" s="42" t="s">
        <v>55</v>
      </c>
      <c r="AJ162" s="42" t="str">
        <f>VLOOKUP(G162,'Sheet 1 (2)'!$H$4:$AH$536,27,FALSE)</f>
        <v/>
      </c>
      <c r="AK162" s="42" t="str">
        <f t="shared" si="15"/>
        <v/>
      </c>
      <c r="AL162" s="44">
        <v>1</v>
      </c>
      <c r="AM162" s="44">
        <f t="shared" si="6"/>
        <v>1</v>
      </c>
    </row>
    <row r="163" spans="1:39" ht="15.75" customHeight="1" x14ac:dyDescent="0.2">
      <c r="A163" s="42" t="s">
        <v>413</v>
      </c>
      <c r="B163" s="42" t="s">
        <v>414</v>
      </c>
      <c r="C163" s="42" t="s">
        <v>454</v>
      </c>
      <c r="D163" s="42" t="s">
        <v>455</v>
      </c>
      <c r="E163" s="42" t="s">
        <v>456</v>
      </c>
      <c r="F163" s="42" t="s">
        <v>457</v>
      </c>
      <c r="G163" s="42" t="s">
        <v>511</v>
      </c>
      <c r="H163" s="42" t="s">
        <v>512</v>
      </c>
      <c r="I163" s="42" t="s">
        <v>82</v>
      </c>
      <c r="J163" s="42" t="s">
        <v>460</v>
      </c>
      <c r="K163" s="42" t="s">
        <v>472</v>
      </c>
      <c r="L163" s="42" t="s">
        <v>55</v>
      </c>
      <c r="M163" s="42" t="str">
        <f>VLOOKUP(G163,'Sheet 1 (2)'!$H$4:$M$536,6,FALSE)</f>
        <v/>
      </c>
      <c r="N163" s="42" t="s">
        <v>462</v>
      </c>
      <c r="O163" s="42"/>
      <c r="P163" s="42" t="s">
        <v>264</v>
      </c>
      <c r="Q163" s="42" t="s">
        <v>55</v>
      </c>
      <c r="R163" s="42" t="str">
        <f>VLOOKUP(G163,'Sheet 1 (2)'!$H$4:$O$536,8,FALSE)</f>
        <v/>
      </c>
      <c r="S163" s="42" t="str">
        <f t="shared" si="11"/>
        <v/>
      </c>
      <c r="T163" s="42" t="s">
        <v>433</v>
      </c>
      <c r="U163" s="42" t="s">
        <v>55</v>
      </c>
      <c r="V163" s="42" t="str">
        <f>VLOOKUP(G163,'Sheet 1 (2)'!$H$4:$Q$536,10,FALSE)</f>
        <v/>
      </c>
      <c r="W163" s="42" t="str">
        <f t="shared" si="2"/>
        <v/>
      </c>
      <c r="X163" s="42" t="s">
        <v>513</v>
      </c>
      <c r="Y163" s="42" t="s">
        <v>55</v>
      </c>
      <c r="Z163" s="42" t="str">
        <f>VLOOKUP(G163,'Sheet 1 (2)'!$H$4:$S$536,12,FALSE)</f>
        <v/>
      </c>
      <c r="AA163" s="42" t="str">
        <f t="shared" si="12"/>
        <v/>
      </c>
      <c r="AB163" s="42" t="s">
        <v>55</v>
      </c>
      <c r="AC163" s="42" t="str">
        <f>VLOOKUP(G163,'Sheet 1 (2)'!$H$4:$AF$536,25,FALSE)</f>
        <v/>
      </c>
      <c r="AD163" s="42" t="s">
        <v>120</v>
      </c>
      <c r="AE163" s="42" t="str">
        <f t="shared" si="13"/>
        <v/>
      </c>
      <c r="AF163" s="42" t="s">
        <v>55</v>
      </c>
      <c r="AG163" s="42" t="str">
        <f>VLOOKUP(G163,'Sheet 1 (2)'!$H$4:$AG$536,26,FALSE)</f>
        <v/>
      </c>
      <c r="AH163" s="42" t="s">
        <v>82</v>
      </c>
      <c r="AI163" s="42" t="s">
        <v>55</v>
      </c>
      <c r="AJ163" s="42" t="str">
        <f>VLOOKUP(G163,'Sheet 1 (2)'!$H$4:$AH$536,27,FALSE)</f>
        <v/>
      </c>
      <c r="AK163" s="42" t="str">
        <f t="shared" si="15"/>
        <v/>
      </c>
      <c r="AL163" s="44">
        <v>1</v>
      </c>
      <c r="AM163" s="44">
        <f t="shared" si="6"/>
        <v>1</v>
      </c>
    </row>
    <row r="164" spans="1:39" ht="15.75" customHeight="1" x14ac:dyDescent="0.2">
      <c r="A164" s="42" t="s">
        <v>413</v>
      </c>
      <c r="B164" s="42" t="s">
        <v>414</v>
      </c>
      <c r="C164" s="42" t="s">
        <v>454</v>
      </c>
      <c r="D164" s="42" t="s">
        <v>455</v>
      </c>
      <c r="E164" s="42" t="s">
        <v>456</v>
      </c>
      <c r="F164" s="42" t="s">
        <v>457</v>
      </c>
      <c r="G164" s="42" t="s">
        <v>514</v>
      </c>
      <c r="H164" s="42" t="s">
        <v>515</v>
      </c>
      <c r="I164" s="42" t="s">
        <v>82</v>
      </c>
      <c r="J164" s="42" t="s">
        <v>460</v>
      </c>
      <c r="K164" s="42" t="s">
        <v>472</v>
      </c>
      <c r="L164" s="42" t="s">
        <v>55</v>
      </c>
      <c r="M164" s="42" t="str">
        <f>VLOOKUP(G164,'Sheet 1 (2)'!$H$4:$M$536,6,FALSE)</f>
        <v/>
      </c>
      <c r="N164" s="42" t="s">
        <v>462</v>
      </c>
      <c r="O164" s="42"/>
      <c r="P164" s="42" t="s">
        <v>264</v>
      </c>
      <c r="Q164" s="42" t="s">
        <v>55</v>
      </c>
      <c r="R164" s="42" t="str">
        <f>VLOOKUP(G164,'Sheet 1 (2)'!$H$4:$O$536,8,FALSE)</f>
        <v/>
      </c>
      <c r="S164" s="42" t="str">
        <f t="shared" si="11"/>
        <v/>
      </c>
      <c r="T164" s="42" t="s">
        <v>433</v>
      </c>
      <c r="U164" s="42" t="s">
        <v>55</v>
      </c>
      <c r="V164" s="42" t="str">
        <f>VLOOKUP(G164,'Sheet 1 (2)'!$H$4:$Q$536,10,FALSE)</f>
        <v/>
      </c>
      <c r="W164" s="42" t="str">
        <f t="shared" si="2"/>
        <v/>
      </c>
      <c r="X164" s="42" t="s">
        <v>516</v>
      </c>
      <c r="Y164" s="42" t="s">
        <v>55</v>
      </c>
      <c r="Z164" s="42" t="str">
        <f>VLOOKUP(G164,'Sheet 1 (2)'!$H$4:$S$536,12,FALSE)</f>
        <v/>
      </c>
      <c r="AA164" s="42" t="str">
        <f t="shared" si="12"/>
        <v/>
      </c>
      <c r="AB164" s="42" t="s">
        <v>55</v>
      </c>
      <c r="AC164" s="42" t="str">
        <f>VLOOKUP(G164,'Sheet 1 (2)'!$H$4:$AF$536,25,FALSE)</f>
        <v/>
      </c>
      <c r="AD164" s="42" t="s">
        <v>176</v>
      </c>
      <c r="AE164" s="42" t="str">
        <f t="shared" si="13"/>
        <v/>
      </c>
      <c r="AF164" s="42" t="s">
        <v>55</v>
      </c>
      <c r="AG164" s="42" t="str">
        <f>VLOOKUP(G164,'Sheet 1 (2)'!$H$4:$AG$536,26,FALSE)</f>
        <v/>
      </c>
      <c r="AH164" s="42" t="s">
        <v>82</v>
      </c>
      <c r="AI164" s="42" t="s">
        <v>55</v>
      </c>
      <c r="AJ164" s="42" t="str">
        <f>VLOOKUP(G164,'Sheet 1 (2)'!$H$4:$AH$536,27,FALSE)</f>
        <v/>
      </c>
      <c r="AK164" s="42" t="str">
        <f t="shared" si="15"/>
        <v/>
      </c>
      <c r="AL164" s="44">
        <v>1</v>
      </c>
      <c r="AM164" s="44">
        <f t="shared" si="6"/>
        <v>1</v>
      </c>
    </row>
    <row r="165" spans="1:39" ht="15.75" customHeight="1" x14ac:dyDescent="0.2">
      <c r="A165" s="42" t="s">
        <v>413</v>
      </c>
      <c r="B165" s="42" t="s">
        <v>414</v>
      </c>
      <c r="C165" s="42" t="s">
        <v>454</v>
      </c>
      <c r="D165" s="42" t="s">
        <v>455</v>
      </c>
      <c r="E165" s="42" t="s">
        <v>456</v>
      </c>
      <c r="F165" s="42" t="s">
        <v>457</v>
      </c>
      <c r="G165" s="42" t="s">
        <v>517</v>
      </c>
      <c r="H165" s="42" t="s">
        <v>518</v>
      </c>
      <c r="I165" s="42" t="s">
        <v>82</v>
      </c>
      <c r="J165" s="42" t="s">
        <v>467</v>
      </c>
      <c r="K165" s="42" t="s">
        <v>519</v>
      </c>
      <c r="L165" s="42" t="s">
        <v>55</v>
      </c>
      <c r="M165" s="42" t="str">
        <f>VLOOKUP(G165,'Sheet 1 (2)'!$H$4:$M$536,6,FALSE)</f>
        <v/>
      </c>
      <c r="N165" s="42" t="s">
        <v>462</v>
      </c>
      <c r="O165" s="42"/>
      <c r="P165" s="42" t="s">
        <v>264</v>
      </c>
      <c r="Q165" s="42" t="s">
        <v>55</v>
      </c>
      <c r="R165" s="42" t="str">
        <f>VLOOKUP(G165,'Sheet 1 (2)'!$H$4:$O$536,8,FALSE)</f>
        <v/>
      </c>
      <c r="S165" s="42" t="str">
        <f t="shared" si="11"/>
        <v/>
      </c>
      <c r="T165" s="42" t="s">
        <v>433</v>
      </c>
      <c r="U165" s="42" t="s">
        <v>55</v>
      </c>
      <c r="V165" s="42" t="str">
        <f>VLOOKUP(G165,'Sheet 1 (2)'!$H$4:$Q$536,10,FALSE)</f>
        <v/>
      </c>
      <c r="W165" s="42" t="str">
        <f t="shared" si="2"/>
        <v/>
      </c>
      <c r="X165" s="42" t="s">
        <v>520</v>
      </c>
      <c r="Y165" s="42" t="s">
        <v>55</v>
      </c>
      <c r="Z165" s="42" t="str">
        <f>VLOOKUP(G165,'Sheet 1 (2)'!$H$4:$S$536,12,FALSE)</f>
        <v/>
      </c>
      <c r="AA165" s="42" t="str">
        <f t="shared" si="12"/>
        <v/>
      </c>
      <c r="AB165" s="42" t="s">
        <v>55</v>
      </c>
      <c r="AC165" s="42" t="str">
        <f>VLOOKUP(G165,'Sheet 1 (2)'!$H$4:$AF$536,25,FALSE)</f>
        <v/>
      </c>
      <c r="AD165" s="42" t="s">
        <v>176</v>
      </c>
      <c r="AE165" s="42" t="str">
        <f t="shared" si="13"/>
        <v/>
      </c>
      <c r="AF165" s="42" t="s">
        <v>55</v>
      </c>
      <c r="AG165" s="42" t="str">
        <f>VLOOKUP(G165,'Sheet 1 (2)'!$H$4:$AG$536,26,FALSE)</f>
        <v/>
      </c>
      <c r="AH165" s="42" t="s">
        <v>82</v>
      </c>
      <c r="AI165" s="42" t="s">
        <v>55</v>
      </c>
      <c r="AJ165" s="42" t="str">
        <f>VLOOKUP(G165,'Sheet 1 (2)'!$H$4:$AH$536,27,FALSE)</f>
        <v/>
      </c>
      <c r="AK165" s="42" t="str">
        <f t="shared" si="15"/>
        <v/>
      </c>
      <c r="AL165" s="44">
        <v>1</v>
      </c>
      <c r="AM165" s="44">
        <f t="shared" si="6"/>
        <v>1</v>
      </c>
    </row>
    <row r="166" spans="1:39" ht="15.75" customHeight="1" x14ac:dyDescent="0.2">
      <c r="A166" s="42" t="s">
        <v>413</v>
      </c>
      <c r="B166" s="42" t="s">
        <v>414</v>
      </c>
      <c r="C166" s="42" t="s">
        <v>454</v>
      </c>
      <c r="D166" s="42" t="s">
        <v>455</v>
      </c>
      <c r="E166" s="42" t="s">
        <v>456</v>
      </c>
      <c r="F166" s="42" t="s">
        <v>457</v>
      </c>
      <c r="G166" s="42" t="s">
        <v>521</v>
      </c>
      <c r="H166" s="42" t="s">
        <v>522</v>
      </c>
      <c r="I166" s="42" t="s">
        <v>82</v>
      </c>
      <c r="J166" s="42" t="s">
        <v>467</v>
      </c>
      <c r="K166" s="42" t="s">
        <v>523</v>
      </c>
      <c r="L166" s="42" t="s">
        <v>55</v>
      </c>
      <c r="M166" s="42" t="str">
        <f>VLOOKUP(G166,'Sheet 1 (2)'!$H$4:$M$536,6,FALSE)</f>
        <v/>
      </c>
      <c r="N166" s="42" t="s">
        <v>462</v>
      </c>
      <c r="O166" s="42"/>
      <c r="P166" s="42" t="s">
        <v>264</v>
      </c>
      <c r="Q166" s="42" t="s">
        <v>55</v>
      </c>
      <c r="R166" s="42" t="str">
        <f>VLOOKUP(G166,'Sheet 1 (2)'!$H$4:$O$536,8,FALSE)</f>
        <v/>
      </c>
      <c r="S166" s="42" t="str">
        <f t="shared" si="11"/>
        <v/>
      </c>
      <c r="T166" s="42" t="s">
        <v>433</v>
      </c>
      <c r="U166" s="42" t="s">
        <v>55</v>
      </c>
      <c r="V166" s="42" t="str">
        <f>VLOOKUP(G166,'Sheet 1 (2)'!$H$4:$Q$536,10,FALSE)</f>
        <v/>
      </c>
      <c r="W166" s="42" t="str">
        <f t="shared" si="2"/>
        <v/>
      </c>
      <c r="X166" s="42" t="s">
        <v>524</v>
      </c>
      <c r="Y166" s="42" t="s">
        <v>55</v>
      </c>
      <c r="Z166" s="42" t="str">
        <f>VLOOKUP(G166,'Sheet 1 (2)'!$H$4:$S$536,12,FALSE)</f>
        <v/>
      </c>
      <c r="AA166" s="42" t="str">
        <f t="shared" si="12"/>
        <v/>
      </c>
      <c r="AB166" s="42" t="s">
        <v>55</v>
      </c>
      <c r="AC166" s="42" t="str">
        <f>VLOOKUP(G166,'Sheet 1 (2)'!$H$4:$AF$536,25,FALSE)</f>
        <v/>
      </c>
      <c r="AD166" s="42" t="s">
        <v>176</v>
      </c>
      <c r="AE166" s="42" t="str">
        <f t="shared" si="13"/>
        <v/>
      </c>
      <c r="AF166" s="42" t="s">
        <v>55</v>
      </c>
      <c r="AG166" s="42" t="str">
        <f>VLOOKUP(G166,'Sheet 1 (2)'!$H$4:$AG$536,26,FALSE)</f>
        <v/>
      </c>
      <c r="AH166" s="42" t="s">
        <v>82</v>
      </c>
      <c r="AI166" s="42" t="s">
        <v>55</v>
      </c>
      <c r="AJ166" s="42" t="str">
        <f>VLOOKUP(G166,'Sheet 1 (2)'!$H$4:$AH$536,27,FALSE)</f>
        <v/>
      </c>
      <c r="AK166" s="42" t="str">
        <f t="shared" si="15"/>
        <v/>
      </c>
      <c r="AL166" s="44">
        <v>1</v>
      </c>
      <c r="AM166" s="44">
        <f t="shared" si="6"/>
        <v>1</v>
      </c>
    </row>
    <row r="167" spans="1:39" ht="15.75" customHeight="1" x14ac:dyDescent="0.2">
      <c r="A167" s="42" t="s">
        <v>413</v>
      </c>
      <c r="B167" s="42" t="s">
        <v>414</v>
      </c>
      <c r="C167" s="42" t="s">
        <v>525</v>
      </c>
      <c r="D167" s="42" t="s">
        <v>526</v>
      </c>
      <c r="E167" s="42" t="s">
        <v>527</v>
      </c>
      <c r="F167" s="42" t="s">
        <v>528</v>
      </c>
      <c r="G167" s="42" t="s">
        <v>529</v>
      </c>
      <c r="H167" s="42" t="s">
        <v>530</v>
      </c>
      <c r="I167" s="42" t="s">
        <v>82</v>
      </c>
      <c r="J167" s="42" t="s">
        <v>493</v>
      </c>
      <c r="K167" s="42" t="s">
        <v>531</v>
      </c>
      <c r="L167" s="42" t="s">
        <v>55</v>
      </c>
      <c r="M167" s="42" t="str">
        <f>VLOOKUP(G167,'Sheet 1 (2)'!$H$4:$M$536,6,FALSE)</f>
        <v/>
      </c>
      <c r="N167" s="42" t="str">
        <f>IF(L167&lt;&gt;"",L167,M167)</f>
        <v/>
      </c>
      <c r="O167" s="42"/>
      <c r="P167" s="42" t="s">
        <v>264</v>
      </c>
      <c r="Q167" s="42" t="s">
        <v>55</v>
      </c>
      <c r="R167" s="42" t="str">
        <f>VLOOKUP(G167,'Sheet 1 (2)'!$H$4:$O$536,8,FALSE)</f>
        <v/>
      </c>
      <c r="S167" s="42" t="str">
        <f t="shared" si="11"/>
        <v/>
      </c>
      <c r="T167" s="42" t="s">
        <v>433</v>
      </c>
      <c r="U167" s="42" t="s">
        <v>55</v>
      </c>
      <c r="V167" s="42" t="str">
        <f>VLOOKUP(G167,'Sheet 1 (2)'!$H$4:$Q$536,10,FALSE)</f>
        <v/>
      </c>
      <c r="W167" s="42" t="str">
        <f t="shared" si="2"/>
        <v/>
      </c>
      <c r="X167" s="42" t="s">
        <v>532</v>
      </c>
      <c r="Y167" s="42" t="s">
        <v>55</v>
      </c>
      <c r="Z167" s="42" t="str">
        <f>VLOOKUP(G167,'Sheet 1 (2)'!$H$4:$S$536,12,FALSE)</f>
        <v/>
      </c>
      <c r="AA167" s="42" t="str">
        <f t="shared" si="12"/>
        <v/>
      </c>
      <c r="AB167" s="42" t="s">
        <v>55</v>
      </c>
      <c r="AC167" s="42" t="str">
        <f>VLOOKUP(G167,'Sheet 1 (2)'!$H$4:$AF$536,25,FALSE)</f>
        <v/>
      </c>
      <c r="AD167" s="42" t="s">
        <v>120</v>
      </c>
      <c r="AE167" s="42" t="str">
        <f t="shared" si="13"/>
        <v/>
      </c>
      <c r="AF167" s="42" t="s">
        <v>55</v>
      </c>
      <c r="AG167" s="42" t="str">
        <f>VLOOKUP(G167,'Sheet 1 (2)'!$H$4:$AG$536,26,FALSE)</f>
        <v/>
      </c>
      <c r="AH167" s="42" t="s">
        <v>82</v>
      </c>
      <c r="AI167" s="42" t="s">
        <v>55</v>
      </c>
      <c r="AJ167" s="42" t="str">
        <f>VLOOKUP(G167,'Sheet 1 (2)'!$H$4:$AH$536,27,FALSE)</f>
        <v/>
      </c>
      <c r="AK167" s="42" t="str">
        <f t="shared" si="15"/>
        <v/>
      </c>
      <c r="AL167" s="44">
        <v>1</v>
      </c>
      <c r="AM167" s="44">
        <f t="shared" si="6"/>
        <v>1</v>
      </c>
    </row>
    <row r="168" spans="1:39" ht="15.75" customHeight="1" x14ac:dyDescent="0.2">
      <c r="A168" s="42" t="s">
        <v>413</v>
      </c>
      <c r="B168" s="42" t="s">
        <v>414</v>
      </c>
      <c r="C168" s="42" t="s">
        <v>525</v>
      </c>
      <c r="D168" s="42" t="s">
        <v>526</v>
      </c>
      <c r="E168" s="42" t="s">
        <v>527</v>
      </c>
      <c r="F168" s="42" t="s">
        <v>528</v>
      </c>
      <c r="G168" s="42" t="s">
        <v>534</v>
      </c>
      <c r="H168" s="42" t="s">
        <v>535</v>
      </c>
      <c r="I168" s="42" t="s">
        <v>82</v>
      </c>
      <c r="J168" s="42" t="s">
        <v>493</v>
      </c>
      <c r="K168" s="42" t="s">
        <v>536</v>
      </c>
      <c r="L168" s="42" t="s">
        <v>55</v>
      </c>
      <c r="M168" s="42" t="str">
        <f>VLOOKUP(G168,'Sheet 1 (2)'!$H$4:$M$536,6,FALSE)</f>
        <v/>
      </c>
      <c r="N168" s="42" t="s">
        <v>537</v>
      </c>
      <c r="O168" s="42"/>
      <c r="P168" s="42" t="s">
        <v>264</v>
      </c>
      <c r="Q168" s="42" t="s">
        <v>55</v>
      </c>
      <c r="R168" s="42" t="str">
        <f>VLOOKUP(G168,'Sheet 1 (2)'!$H$4:$O$536,8,FALSE)</f>
        <v/>
      </c>
      <c r="S168" s="42" t="str">
        <f t="shared" si="11"/>
        <v/>
      </c>
      <c r="T168" s="42" t="s">
        <v>433</v>
      </c>
      <c r="U168" s="42" t="s">
        <v>55</v>
      </c>
      <c r="V168" s="42" t="str">
        <f>VLOOKUP(G168,'Sheet 1 (2)'!$H$4:$Q$536,10,FALSE)</f>
        <v/>
      </c>
      <c r="W168" s="42" t="str">
        <f t="shared" si="2"/>
        <v/>
      </c>
      <c r="X168" s="42" t="s">
        <v>538</v>
      </c>
      <c r="Y168" s="42" t="s">
        <v>55</v>
      </c>
      <c r="Z168" s="42" t="str">
        <f>VLOOKUP(G168,'Sheet 1 (2)'!$H$4:$S$536,12,FALSE)</f>
        <v/>
      </c>
      <c r="AA168" s="42" t="str">
        <f t="shared" si="12"/>
        <v/>
      </c>
      <c r="AB168" s="42" t="s">
        <v>55</v>
      </c>
      <c r="AC168" s="42" t="str">
        <f>VLOOKUP(G168,'Sheet 1 (2)'!$H$4:$AF$536,25,FALSE)</f>
        <v/>
      </c>
      <c r="AD168" s="42" t="s">
        <v>120</v>
      </c>
      <c r="AE168" s="42" t="str">
        <f t="shared" si="13"/>
        <v/>
      </c>
      <c r="AF168" s="42" t="s">
        <v>55</v>
      </c>
      <c r="AG168" s="42" t="str">
        <f>VLOOKUP(G168,'Sheet 1 (2)'!$H$4:$AG$536,26,FALSE)</f>
        <v/>
      </c>
      <c r="AH168" s="42" t="s">
        <v>82</v>
      </c>
      <c r="AI168" s="42" t="s">
        <v>55</v>
      </c>
      <c r="AJ168" s="42" t="str">
        <f>VLOOKUP(G168,'Sheet 1 (2)'!$H$4:$AH$536,27,FALSE)</f>
        <v/>
      </c>
      <c r="AK168" s="42" t="str">
        <f t="shared" si="15"/>
        <v/>
      </c>
      <c r="AL168" s="44">
        <v>1</v>
      </c>
      <c r="AM168" s="44">
        <f t="shared" si="6"/>
        <v>1</v>
      </c>
    </row>
    <row r="169" spans="1:39" ht="15.75" customHeight="1" x14ac:dyDescent="0.2">
      <c r="A169" s="42" t="s">
        <v>413</v>
      </c>
      <c r="B169" s="42" t="s">
        <v>414</v>
      </c>
      <c r="C169" s="42" t="s">
        <v>525</v>
      </c>
      <c r="D169" s="42" t="s">
        <v>526</v>
      </c>
      <c r="E169" s="42" t="s">
        <v>527</v>
      </c>
      <c r="F169" s="42" t="s">
        <v>528</v>
      </c>
      <c r="G169" s="42" t="s">
        <v>539</v>
      </c>
      <c r="H169" s="42" t="s">
        <v>540</v>
      </c>
      <c r="I169" s="42" t="s">
        <v>82</v>
      </c>
      <c r="J169" s="42" t="s">
        <v>493</v>
      </c>
      <c r="K169" s="42" t="s">
        <v>541</v>
      </c>
      <c r="L169" s="42" t="s">
        <v>55</v>
      </c>
      <c r="M169" s="42" t="str">
        <f>VLOOKUP(G169,'Sheet 1 (2)'!$H$4:$M$536,6,FALSE)</f>
        <v/>
      </c>
      <c r="N169" s="42" t="s">
        <v>542</v>
      </c>
      <c r="O169" s="42"/>
      <c r="P169" s="42" t="s">
        <v>264</v>
      </c>
      <c r="Q169" s="42" t="s">
        <v>55</v>
      </c>
      <c r="R169" s="42" t="str">
        <f>VLOOKUP(G169,'Sheet 1 (2)'!$H$4:$O$536,8,FALSE)</f>
        <v/>
      </c>
      <c r="S169" s="42" t="str">
        <f t="shared" si="11"/>
        <v/>
      </c>
      <c r="T169" s="42" t="s">
        <v>433</v>
      </c>
      <c r="U169" s="42" t="s">
        <v>55</v>
      </c>
      <c r="V169" s="42" t="str">
        <f>VLOOKUP(G169,'Sheet 1 (2)'!$H$4:$Q$536,10,FALSE)</f>
        <v/>
      </c>
      <c r="W169" s="42" t="str">
        <f t="shared" si="2"/>
        <v/>
      </c>
      <c r="X169" s="42" t="s">
        <v>543</v>
      </c>
      <c r="Y169" s="42" t="s">
        <v>55</v>
      </c>
      <c r="Z169" s="42" t="str">
        <f>VLOOKUP(G169,'Sheet 1 (2)'!$H$4:$S$536,12,FALSE)</f>
        <v/>
      </c>
      <c r="AA169" s="42" t="str">
        <f t="shared" si="12"/>
        <v/>
      </c>
      <c r="AB169" s="42" t="s">
        <v>55</v>
      </c>
      <c r="AC169" s="42" t="str">
        <f>VLOOKUP(G169,'Sheet 1 (2)'!$H$4:$AF$536,25,FALSE)</f>
        <v/>
      </c>
      <c r="AD169" s="42" t="s">
        <v>120</v>
      </c>
      <c r="AE169" s="42" t="str">
        <f t="shared" si="13"/>
        <v/>
      </c>
      <c r="AF169" s="42" t="s">
        <v>55</v>
      </c>
      <c r="AG169" s="42" t="str">
        <f>VLOOKUP(G169,'Sheet 1 (2)'!$H$4:$AG$536,26,FALSE)</f>
        <v/>
      </c>
      <c r="AH169" s="42" t="s">
        <v>82</v>
      </c>
      <c r="AI169" s="42" t="s">
        <v>55</v>
      </c>
      <c r="AJ169" s="42" t="str">
        <f>VLOOKUP(G169,'Sheet 1 (2)'!$H$4:$AH$536,27,FALSE)</f>
        <v/>
      </c>
      <c r="AK169" s="42" t="str">
        <f t="shared" si="15"/>
        <v/>
      </c>
      <c r="AL169" s="44">
        <v>1</v>
      </c>
      <c r="AM169" s="44">
        <f t="shared" si="6"/>
        <v>1</v>
      </c>
    </row>
    <row r="170" spans="1:39" ht="15.75" customHeight="1" x14ac:dyDescent="0.2">
      <c r="A170" s="42" t="s">
        <v>413</v>
      </c>
      <c r="B170" s="42" t="s">
        <v>414</v>
      </c>
      <c r="C170" s="42" t="s">
        <v>544</v>
      </c>
      <c r="D170" s="42" t="s">
        <v>545</v>
      </c>
      <c r="E170" s="42" t="s">
        <v>546</v>
      </c>
      <c r="F170" s="42" t="s">
        <v>547</v>
      </c>
      <c r="G170" s="42" t="s">
        <v>548</v>
      </c>
      <c r="H170" s="42" t="s">
        <v>549</v>
      </c>
      <c r="I170" s="42" t="s">
        <v>82</v>
      </c>
      <c r="J170" s="42" t="s">
        <v>144</v>
      </c>
      <c r="K170" s="42" t="s">
        <v>550</v>
      </c>
      <c r="L170" s="42" t="s">
        <v>55</v>
      </c>
      <c r="M170" s="42" t="str">
        <f>VLOOKUP(G170,'Sheet 1 (2)'!$H$4:$M$536,6,FALSE)</f>
        <v/>
      </c>
      <c r="N170" s="42" t="str">
        <f t="shared" ref="N170:N197" si="16">IF(L170&lt;&gt;"",L170,M170)</f>
        <v/>
      </c>
      <c r="O170" s="42"/>
      <c r="P170" s="42" t="s">
        <v>551</v>
      </c>
      <c r="Q170" s="42" t="s">
        <v>55</v>
      </c>
      <c r="R170" s="42" t="str">
        <f>VLOOKUP(G170,'Sheet 1 (2)'!$H$4:$O$536,8,FALSE)</f>
        <v/>
      </c>
      <c r="S170" s="42" t="str">
        <f t="shared" si="11"/>
        <v/>
      </c>
      <c r="T170" s="42" t="s">
        <v>433</v>
      </c>
      <c r="U170" s="42" t="s">
        <v>55</v>
      </c>
      <c r="V170" s="42" t="str">
        <f>VLOOKUP(G170,'Sheet 1 (2)'!$H$4:$Q$536,10,FALSE)</f>
        <v/>
      </c>
      <c r="W170" s="42" t="str">
        <f t="shared" si="2"/>
        <v/>
      </c>
      <c r="X170" s="42" t="s">
        <v>52</v>
      </c>
      <c r="Y170" s="42" t="s">
        <v>55</v>
      </c>
      <c r="Z170" s="42" t="str">
        <f>VLOOKUP(G170,'Sheet 1 (2)'!$H$4:$S$536,12,FALSE)</f>
        <v/>
      </c>
      <c r="AA170" s="42" t="s">
        <v>552</v>
      </c>
      <c r="AB170" s="42" t="s">
        <v>55</v>
      </c>
      <c r="AC170" s="42" t="str">
        <f>VLOOKUP(G170,'Sheet 1 (2)'!$H$4:$AF$536,25,FALSE)</f>
        <v/>
      </c>
      <c r="AD170" s="42" t="s">
        <v>187</v>
      </c>
      <c r="AE170" s="42" t="str">
        <f t="shared" si="13"/>
        <v/>
      </c>
      <c r="AF170" s="42" t="s">
        <v>55</v>
      </c>
      <c r="AG170" s="42" t="str">
        <f>VLOOKUP(G170,'Sheet 1 (2)'!$H$4:$AG$536,26,FALSE)</f>
        <v/>
      </c>
      <c r="AH170" s="42" t="s">
        <v>82</v>
      </c>
      <c r="AI170" s="42" t="s">
        <v>55</v>
      </c>
      <c r="AJ170" s="42" t="str">
        <f>VLOOKUP(G170,'Sheet 1 (2)'!$H$4:$AH$536,27,FALSE)</f>
        <v/>
      </c>
      <c r="AK170" s="42" t="str">
        <f t="shared" si="15"/>
        <v/>
      </c>
      <c r="AL170" s="44">
        <v>1</v>
      </c>
      <c r="AM170" s="44">
        <f t="shared" si="6"/>
        <v>1</v>
      </c>
    </row>
    <row r="171" spans="1:39" ht="15.75" customHeight="1" x14ac:dyDescent="0.2">
      <c r="A171" s="42" t="s">
        <v>413</v>
      </c>
      <c r="B171" s="42" t="s">
        <v>414</v>
      </c>
      <c r="C171" s="42" t="s">
        <v>544</v>
      </c>
      <c r="D171" s="42" t="s">
        <v>545</v>
      </c>
      <c r="E171" s="42" t="s">
        <v>546</v>
      </c>
      <c r="F171" s="42" t="s">
        <v>547</v>
      </c>
      <c r="G171" s="42" t="s">
        <v>553</v>
      </c>
      <c r="H171" s="42" t="s">
        <v>554</v>
      </c>
      <c r="I171" s="42" t="s">
        <v>82</v>
      </c>
      <c r="J171" s="42" t="s">
        <v>144</v>
      </c>
      <c r="K171" s="42" t="s">
        <v>555</v>
      </c>
      <c r="L171" s="42" t="s">
        <v>55</v>
      </c>
      <c r="M171" s="42" t="str">
        <f>VLOOKUP(G171,'Sheet 1 (2)'!$H$4:$M$536,6,FALSE)</f>
        <v/>
      </c>
      <c r="N171" s="42" t="str">
        <f t="shared" si="16"/>
        <v/>
      </c>
      <c r="O171" s="42"/>
      <c r="P171" s="42" t="s">
        <v>551</v>
      </c>
      <c r="Q171" s="42" t="s">
        <v>55</v>
      </c>
      <c r="R171" s="42" t="str">
        <f>VLOOKUP(G171,'Sheet 1 (2)'!$H$4:$O$536,8,FALSE)</f>
        <v/>
      </c>
      <c r="S171" s="42" t="str">
        <f t="shared" si="11"/>
        <v/>
      </c>
      <c r="T171" s="42" t="s">
        <v>433</v>
      </c>
      <c r="U171" s="42" t="s">
        <v>55</v>
      </c>
      <c r="V171" s="42" t="str">
        <f>VLOOKUP(G171,'Sheet 1 (2)'!$H$4:$Q$536,10,FALSE)</f>
        <v/>
      </c>
      <c r="W171" s="42" t="str">
        <f t="shared" si="2"/>
        <v/>
      </c>
      <c r="X171" s="57" t="s">
        <v>556</v>
      </c>
      <c r="Y171" s="42" t="s">
        <v>55</v>
      </c>
      <c r="Z171" s="42" t="str">
        <f>VLOOKUP(G171,'Sheet 1 (2)'!$H$4:$S$536,12,FALSE)</f>
        <v/>
      </c>
      <c r="AA171" s="42" t="str">
        <f t="shared" ref="AA171:AA482" si="17">IF(Y171&lt;&gt;"",Y171,Z171)</f>
        <v/>
      </c>
      <c r="AB171" s="42" t="s">
        <v>55</v>
      </c>
      <c r="AC171" s="42" t="str">
        <f>VLOOKUP(G171,'Sheet 1 (2)'!$H$4:$AF$536,25,FALSE)</f>
        <v/>
      </c>
      <c r="AD171" s="42" t="s">
        <v>411</v>
      </c>
      <c r="AE171" s="42" t="str">
        <f t="shared" si="13"/>
        <v/>
      </c>
      <c r="AF171" s="42" t="s">
        <v>55</v>
      </c>
      <c r="AG171" s="42" t="str">
        <f>VLOOKUP(G171,'Sheet 1 (2)'!$H$4:$AG$536,26,FALSE)</f>
        <v/>
      </c>
      <c r="AH171" s="42" t="s">
        <v>82</v>
      </c>
      <c r="AI171" s="42" t="s">
        <v>55</v>
      </c>
      <c r="AJ171" s="42" t="str">
        <f>VLOOKUP(G171,'Sheet 1 (2)'!$H$4:$AH$536,27,FALSE)</f>
        <v/>
      </c>
      <c r="AK171" s="42" t="str">
        <f t="shared" si="15"/>
        <v/>
      </c>
      <c r="AL171" s="44">
        <v>1</v>
      </c>
      <c r="AM171" s="44">
        <f t="shared" si="6"/>
        <v>1</v>
      </c>
    </row>
    <row r="172" spans="1:39" ht="15.75" customHeight="1" x14ac:dyDescent="0.2">
      <c r="A172" s="42" t="s">
        <v>413</v>
      </c>
      <c r="B172" s="42" t="s">
        <v>414</v>
      </c>
      <c r="C172" s="42" t="s">
        <v>544</v>
      </c>
      <c r="D172" s="42" t="s">
        <v>545</v>
      </c>
      <c r="E172" s="42" t="s">
        <v>546</v>
      </c>
      <c r="F172" s="42" t="s">
        <v>547</v>
      </c>
      <c r="G172" s="42" t="s">
        <v>557</v>
      </c>
      <c r="H172" s="42" t="s">
        <v>558</v>
      </c>
      <c r="I172" s="42" t="s">
        <v>82</v>
      </c>
      <c r="J172" s="42" t="s">
        <v>144</v>
      </c>
      <c r="K172" s="42" t="s">
        <v>555</v>
      </c>
      <c r="L172" s="42" t="s">
        <v>55</v>
      </c>
      <c r="M172" s="42" t="str">
        <f>VLOOKUP(G172,'Sheet 1 (2)'!$H$4:$M$536,6,FALSE)</f>
        <v/>
      </c>
      <c r="N172" s="42" t="str">
        <f t="shared" si="16"/>
        <v/>
      </c>
      <c r="O172" s="42"/>
      <c r="P172" s="42" t="s">
        <v>551</v>
      </c>
      <c r="Q172" s="42" t="s">
        <v>55</v>
      </c>
      <c r="R172" s="42" t="str">
        <f>VLOOKUP(G172,'Sheet 1 (2)'!$H$4:$O$536,8,FALSE)</f>
        <v/>
      </c>
      <c r="S172" s="42" t="str">
        <f t="shared" si="11"/>
        <v/>
      </c>
      <c r="T172" s="42" t="s">
        <v>433</v>
      </c>
      <c r="U172" s="42" t="s">
        <v>55</v>
      </c>
      <c r="V172" s="42" t="str">
        <f>VLOOKUP(G172,'Sheet 1 (2)'!$H$4:$Q$536,10,FALSE)</f>
        <v/>
      </c>
      <c r="W172" s="42" t="str">
        <f t="shared" si="2"/>
        <v/>
      </c>
      <c r="X172" s="58" t="s">
        <v>559</v>
      </c>
      <c r="Y172" s="42" t="s">
        <v>55</v>
      </c>
      <c r="Z172" s="42" t="str">
        <f>VLOOKUP(G172,'Sheet 1 (2)'!$H$4:$S$536,12,FALSE)</f>
        <v/>
      </c>
      <c r="AA172" s="42" t="str">
        <f t="shared" si="17"/>
        <v/>
      </c>
      <c r="AB172" s="42" t="s">
        <v>55</v>
      </c>
      <c r="AC172" s="42" t="str">
        <f>VLOOKUP(G172,'Sheet 1 (2)'!$H$4:$AF$536,25,FALSE)</f>
        <v/>
      </c>
      <c r="AD172" s="42" t="s">
        <v>187</v>
      </c>
      <c r="AE172" s="42" t="str">
        <f t="shared" si="13"/>
        <v/>
      </c>
      <c r="AF172" s="42" t="s">
        <v>55</v>
      </c>
      <c r="AG172" s="42" t="str">
        <f>VLOOKUP(G172,'Sheet 1 (2)'!$H$4:$AG$536,26,FALSE)</f>
        <v/>
      </c>
      <c r="AH172" s="42" t="s">
        <v>82</v>
      </c>
      <c r="AI172" s="42" t="s">
        <v>55</v>
      </c>
      <c r="AJ172" s="42" t="str">
        <f>VLOOKUP(G172,'Sheet 1 (2)'!$H$4:$AH$536,27,FALSE)</f>
        <v/>
      </c>
      <c r="AK172" s="42" t="str">
        <f t="shared" si="15"/>
        <v/>
      </c>
      <c r="AL172" s="44">
        <v>1</v>
      </c>
      <c r="AM172" s="44">
        <f t="shared" si="6"/>
        <v>1</v>
      </c>
    </row>
    <row r="173" spans="1:39" ht="15.75" customHeight="1" x14ac:dyDescent="0.2">
      <c r="A173" s="42" t="s">
        <v>413</v>
      </c>
      <c r="B173" s="42" t="s">
        <v>414</v>
      </c>
      <c r="C173" s="42" t="s">
        <v>544</v>
      </c>
      <c r="D173" s="42" t="s">
        <v>545</v>
      </c>
      <c r="E173" s="42" t="s">
        <v>546</v>
      </c>
      <c r="F173" s="42" t="s">
        <v>547</v>
      </c>
      <c r="G173" s="42" t="s">
        <v>560</v>
      </c>
      <c r="H173" s="42" t="s">
        <v>561</v>
      </c>
      <c r="I173" s="42" t="s">
        <v>82</v>
      </c>
      <c r="J173" s="42" t="s">
        <v>144</v>
      </c>
      <c r="K173" s="42" t="s">
        <v>555</v>
      </c>
      <c r="L173" s="42" t="s">
        <v>55</v>
      </c>
      <c r="M173" s="42" t="str">
        <f>VLOOKUP(G173,'Sheet 1 (2)'!$H$4:$M$536,6,FALSE)</f>
        <v/>
      </c>
      <c r="N173" s="42" t="str">
        <f t="shared" si="16"/>
        <v/>
      </c>
      <c r="O173" s="42"/>
      <c r="P173" s="42" t="s">
        <v>551</v>
      </c>
      <c r="Q173" s="42" t="s">
        <v>55</v>
      </c>
      <c r="R173" s="42" t="str">
        <f>VLOOKUP(G173,'Sheet 1 (2)'!$H$4:$O$536,8,FALSE)</f>
        <v/>
      </c>
      <c r="S173" s="42" t="str">
        <f t="shared" si="11"/>
        <v/>
      </c>
      <c r="T173" s="42" t="s">
        <v>433</v>
      </c>
      <c r="U173" s="42" t="s">
        <v>55</v>
      </c>
      <c r="V173" s="42" t="str">
        <f>VLOOKUP(G173,'Sheet 1 (2)'!$H$4:$Q$536,10,FALSE)</f>
        <v/>
      </c>
      <c r="W173" s="42" t="str">
        <f t="shared" si="2"/>
        <v/>
      </c>
      <c r="X173" s="58" t="s">
        <v>562</v>
      </c>
      <c r="Y173" s="42" t="s">
        <v>55</v>
      </c>
      <c r="Z173" s="42" t="str">
        <f>VLOOKUP(G173,'Sheet 1 (2)'!$H$4:$S$536,12,FALSE)</f>
        <v/>
      </c>
      <c r="AA173" s="42" t="str">
        <f t="shared" si="17"/>
        <v/>
      </c>
      <c r="AB173" s="42" t="s">
        <v>55</v>
      </c>
      <c r="AC173" s="42" t="str">
        <f>VLOOKUP(G173,'Sheet 1 (2)'!$H$4:$AF$536,25,FALSE)</f>
        <v/>
      </c>
      <c r="AD173" s="42" t="s">
        <v>411</v>
      </c>
      <c r="AE173" s="42" t="str">
        <f t="shared" si="13"/>
        <v/>
      </c>
      <c r="AF173" s="42" t="s">
        <v>55</v>
      </c>
      <c r="AG173" s="42" t="str">
        <f>VLOOKUP(G173,'Sheet 1 (2)'!$H$4:$AG$536,26,FALSE)</f>
        <v/>
      </c>
      <c r="AH173" s="42" t="s">
        <v>82</v>
      </c>
      <c r="AI173" s="42" t="s">
        <v>55</v>
      </c>
      <c r="AJ173" s="42" t="str">
        <f>VLOOKUP(G173,'Sheet 1 (2)'!$H$4:$AH$536,27,FALSE)</f>
        <v/>
      </c>
      <c r="AK173" s="42" t="str">
        <f t="shared" si="15"/>
        <v/>
      </c>
      <c r="AL173" s="44">
        <v>1</v>
      </c>
      <c r="AM173" s="44">
        <f t="shared" si="6"/>
        <v>1</v>
      </c>
    </row>
    <row r="174" spans="1:39" ht="15.75" customHeight="1" x14ac:dyDescent="0.2">
      <c r="A174" s="42" t="s">
        <v>413</v>
      </c>
      <c r="B174" s="42" t="s">
        <v>414</v>
      </c>
      <c r="C174" s="42" t="s">
        <v>544</v>
      </c>
      <c r="D174" s="42" t="s">
        <v>545</v>
      </c>
      <c r="E174" s="42" t="s">
        <v>546</v>
      </c>
      <c r="F174" s="42" t="s">
        <v>547</v>
      </c>
      <c r="G174" s="42" t="s">
        <v>563</v>
      </c>
      <c r="H174" s="42" t="s">
        <v>564</v>
      </c>
      <c r="I174" s="42" t="s">
        <v>82</v>
      </c>
      <c r="J174" s="42" t="s">
        <v>144</v>
      </c>
      <c r="K174" s="42" t="s">
        <v>555</v>
      </c>
      <c r="L174" s="42" t="s">
        <v>55</v>
      </c>
      <c r="M174" s="42" t="str">
        <f>VLOOKUP(G174,'Sheet 1 (2)'!$H$4:$M$536,6,FALSE)</f>
        <v/>
      </c>
      <c r="N174" s="42" t="str">
        <f t="shared" si="16"/>
        <v/>
      </c>
      <c r="O174" s="42"/>
      <c r="P174" s="42" t="s">
        <v>551</v>
      </c>
      <c r="Q174" s="42" t="s">
        <v>55</v>
      </c>
      <c r="R174" s="42" t="str">
        <f>VLOOKUP(G174,'Sheet 1 (2)'!$H$4:$O$536,8,FALSE)</f>
        <v/>
      </c>
      <c r="S174" s="42" t="str">
        <f t="shared" si="11"/>
        <v/>
      </c>
      <c r="T174" s="42" t="s">
        <v>433</v>
      </c>
      <c r="U174" s="42" t="s">
        <v>55</v>
      </c>
      <c r="V174" s="42" t="str">
        <f>VLOOKUP(G174,'Sheet 1 (2)'!$H$4:$Q$536,10,FALSE)</f>
        <v/>
      </c>
      <c r="W174" s="42" t="str">
        <f t="shared" si="2"/>
        <v/>
      </c>
      <c r="X174" s="58" t="s">
        <v>565</v>
      </c>
      <c r="Y174" s="42" t="s">
        <v>55</v>
      </c>
      <c r="Z174" s="42" t="str">
        <f>VLOOKUP(G174,'Sheet 1 (2)'!$H$4:$S$536,12,FALSE)</f>
        <v/>
      </c>
      <c r="AA174" s="42" t="str">
        <f t="shared" si="17"/>
        <v/>
      </c>
      <c r="AB174" s="42" t="s">
        <v>55</v>
      </c>
      <c r="AC174" s="42" t="str">
        <f>VLOOKUP(G174,'Sheet 1 (2)'!$H$4:$AF$536,25,FALSE)</f>
        <v/>
      </c>
      <c r="AD174" s="42" t="s">
        <v>176</v>
      </c>
      <c r="AE174" s="42" t="str">
        <f t="shared" si="13"/>
        <v/>
      </c>
      <c r="AF174" s="42" t="s">
        <v>55</v>
      </c>
      <c r="AG174" s="42" t="str">
        <f>VLOOKUP(G174,'Sheet 1 (2)'!$H$4:$AG$536,26,FALSE)</f>
        <v/>
      </c>
      <c r="AH174" s="42" t="s">
        <v>82</v>
      </c>
      <c r="AI174" s="42" t="s">
        <v>55</v>
      </c>
      <c r="AJ174" s="42" t="str">
        <f>VLOOKUP(G174,'Sheet 1 (2)'!$H$4:$AH$536,27,FALSE)</f>
        <v/>
      </c>
      <c r="AK174" s="42" t="str">
        <f t="shared" si="15"/>
        <v/>
      </c>
      <c r="AL174" s="44">
        <v>1</v>
      </c>
      <c r="AM174" s="44">
        <f t="shared" si="6"/>
        <v>1</v>
      </c>
    </row>
    <row r="175" spans="1:39" ht="15.75" customHeight="1" x14ac:dyDescent="0.2">
      <c r="A175" s="42" t="s">
        <v>413</v>
      </c>
      <c r="B175" s="42" t="s">
        <v>414</v>
      </c>
      <c r="C175" s="42" t="s">
        <v>544</v>
      </c>
      <c r="D175" s="42" t="s">
        <v>545</v>
      </c>
      <c r="E175" s="42" t="s">
        <v>546</v>
      </c>
      <c r="F175" s="42" t="s">
        <v>547</v>
      </c>
      <c r="G175" s="42" t="s">
        <v>566</v>
      </c>
      <c r="H175" s="42" t="s">
        <v>567</v>
      </c>
      <c r="I175" s="42" t="s">
        <v>82</v>
      </c>
      <c r="J175" s="42" t="s">
        <v>144</v>
      </c>
      <c r="K175" s="42" t="s">
        <v>555</v>
      </c>
      <c r="L175" s="42" t="s">
        <v>55</v>
      </c>
      <c r="M175" s="42" t="str">
        <f>VLOOKUP(G175,'Sheet 1 (2)'!$H$4:$M$536,6,FALSE)</f>
        <v/>
      </c>
      <c r="N175" s="42" t="str">
        <f t="shared" si="16"/>
        <v/>
      </c>
      <c r="O175" s="42"/>
      <c r="P175" s="42" t="s">
        <v>551</v>
      </c>
      <c r="Q175" s="42" t="s">
        <v>55</v>
      </c>
      <c r="R175" s="42" t="str">
        <f>VLOOKUP(G175,'Sheet 1 (2)'!$H$4:$O$536,8,FALSE)</f>
        <v/>
      </c>
      <c r="S175" s="42" t="str">
        <f t="shared" si="11"/>
        <v/>
      </c>
      <c r="T175" s="42" t="s">
        <v>433</v>
      </c>
      <c r="U175" s="42" t="s">
        <v>55</v>
      </c>
      <c r="V175" s="42" t="str">
        <f>VLOOKUP(G175,'Sheet 1 (2)'!$H$4:$Q$536,10,FALSE)</f>
        <v/>
      </c>
      <c r="W175" s="42" t="str">
        <f t="shared" si="2"/>
        <v/>
      </c>
      <c r="X175" s="58" t="s">
        <v>568</v>
      </c>
      <c r="Y175" s="42" t="s">
        <v>55</v>
      </c>
      <c r="Z175" s="42" t="str">
        <f>VLOOKUP(G175,'Sheet 1 (2)'!$H$4:$S$536,12,FALSE)</f>
        <v/>
      </c>
      <c r="AA175" s="42" t="str">
        <f t="shared" si="17"/>
        <v/>
      </c>
      <c r="AB175" s="42" t="s">
        <v>55</v>
      </c>
      <c r="AC175" s="42" t="str">
        <f>VLOOKUP(G175,'Sheet 1 (2)'!$H$4:$AF$536,25,FALSE)</f>
        <v/>
      </c>
      <c r="AD175" s="42" t="s">
        <v>411</v>
      </c>
      <c r="AE175" s="42" t="str">
        <f t="shared" si="13"/>
        <v/>
      </c>
      <c r="AF175" s="42" t="s">
        <v>55</v>
      </c>
      <c r="AG175" s="42" t="str">
        <f>VLOOKUP(G175,'Sheet 1 (2)'!$H$4:$AG$536,26,FALSE)</f>
        <v/>
      </c>
      <c r="AH175" s="42" t="s">
        <v>82</v>
      </c>
      <c r="AI175" s="42" t="s">
        <v>55</v>
      </c>
      <c r="AJ175" s="42" t="str">
        <f>VLOOKUP(G175,'Sheet 1 (2)'!$H$4:$AH$536,27,FALSE)</f>
        <v/>
      </c>
      <c r="AK175" s="42" t="str">
        <f t="shared" si="15"/>
        <v/>
      </c>
      <c r="AL175" s="44">
        <v>1</v>
      </c>
      <c r="AM175" s="44">
        <f t="shared" si="6"/>
        <v>1</v>
      </c>
    </row>
    <row r="176" spans="1:39" ht="15.75" customHeight="1" x14ac:dyDescent="0.2">
      <c r="A176" s="42" t="s">
        <v>413</v>
      </c>
      <c r="B176" s="42" t="s">
        <v>414</v>
      </c>
      <c r="C176" s="42" t="s">
        <v>544</v>
      </c>
      <c r="D176" s="42" t="s">
        <v>545</v>
      </c>
      <c r="E176" s="42" t="s">
        <v>546</v>
      </c>
      <c r="F176" s="42" t="s">
        <v>547</v>
      </c>
      <c r="G176" s="42" t="s">
        <v>569</v>
      </c>
      <c r="H176" s="42" t="s">
        <v>570</v>
      </c>
      <c r="I176" s="42" t="s">
        <v>82</v>
      </c>
      <c r="J176" s="42" t="s">
        <v>144</v>
      </c>
      <c r="K176" s="42" t="s">
        <v>555</v>
      </c>
      <c r="L176" s="42" t="s">
        <v>55</v>
      </c>
      <c r="M176" s="42" t="str">
        <f>VLOOKUP(G176,'Sheet 1 (2)'!$H$4:$M$536,6,FALSE)</f>
        <v/>
      </c>
      <c r="N176" s="42" t="str">
        <f t="shared" si="16"/>
        <v/>
      </c>
      <c r="O176" s="42"/>
      <c r="P176" s="42" t="s">
        <v>551</v>
      </c>
      <c r="Q176" s="42" t="s">
        <v>55</v>
      </c>
      <c r="R176" s="42" t="str">
        <f>VLOOKUP(G176,'Sheet 1 (2)'!$H$4:$O$536,8,FALSE)</f>
        <v/>
      </c>
      <c r="S176" s="42" t="str">
        <f t="shared" si="11"/>
        <v/>
      </c>
      <c r="T176" s="42" t="s">
        <v>433</v>
      </c>
      <c r="U176" s="42" t="s">
        <v>55</v>
      </c>
      <c r="V176" s="42" t="str">
        <f>VLOOKUP(G176,'Sheet 1 (2)'!$H$4:$Q$536,10,FALSE)</f>
        <v/>
      </c>
      <c r="W176" s="42" t="str">
        <f t="shared" si="2"/>
        <v/>
      </c>
      <c r="X176" s="59" t="s">
        <v>571</v>
      </c>
      <c r="Y176" s="42" t="s">
        <v>55</v>
      </c>
      <c r="Z176" s="42" t="str">
        <f>VLOOKUP(G176,'Sheet 1 (2)'!$H$4:$S$536,12,FALSE)</f>
        <v/>
      </c>
      <c r="AA176" s="42" t="str">
        <f t="shared" si="17"/>
        <v/>
      </c>
      <c r="AB176" s="42" t="s">
        <v>55</v>
      </c>
      <c r="AC176" s="42" t="str">
        <f>VLOOKUP(G176,'Sheet 1 (2)'!$H$4:$AF$536,25,FALSE)</f>
        <v/>
      </c>
      <c r="AD176" s="42" t="s">
        <v>187</v>
      </c>
      <c r="AE176" s="42" t="str">
        <f t="shared" si="13"/>
        <v/>
      </c>
      <c r="AF176" s="42" t="s">
        <v>55</v>
      </c>
      <c r="AG176" s="42" t="str">
        <f>VLOOKUP(G176,'Sheet 1 (2)'!$H$4:$AG$536,26,FALSE)</f>
        <v/>
      </c>
      <c r="AH176" s="42" t="s">
        <v>82</v>
      </c>
      <c r="AI176" s="42" t="s">
        <v>55</v>
      </c>
      <c r="AJ176" s="42" t="str">
        <f>VLOOKUP(G176,'Sheet 1 (2)'!$H$4:$AH$536,27,FALSE)</f>
        <v/>
      </c>
      <c r="AK176" s="42" t="str">
        <f t="shared" si="15"/>
        <v/>
      </c>
      <c r="AL176" s="44">
        <v>1</v>
      </c>
      <c r="AM176" s="44">
        <f t="shared" si="6"/>
        <v>1</v>
      </c>
    </row>
    <row r="177" spans="1:39" ht="15.75" customHeight="1" x14ac:dyDescent="0.2">
      <c r="A177" s="42" t="s">
        <v>413</v>
      </c>
      <c r="B177" s="42" t="s">
        <v>414</v>
      </c>
      <c r="C177" s="42" t="s">
        <v>544</v>
      </c>
      <c r="D177" s="42" t="s">
        <v>545</v>
      </c>
      <c r="E177" s="42" t="s">
        <v>546</v>
      </c>
      <c r="F177" s="42" t="s">
        <v>547</v>
      </c>
      <c r="G177" s="42" t="s">
        <v>572</v>
      </c>
      <c r="H177" s="42" t="s">
        <v>573</v>
      </c>
      <c r="I177" s="42" t="s">
        <v>82</v>
      </c>
      <c r="J177" s="42" t="s">
        <v>144</v>
      </c>
      <c r="K177" s="42" t="s">
        <v>555</v>
      </c>
      <c r="L177" s="42" t="s">
        <v>55</v>
      </c>
      <c r="M177" s="42" t="str">
        <f>VLOOKUP(G177,'Sheet 1 (2)'!$H$4:$M$536,6,FALSE)</f>
        <v/>
      </c>
      <c r="N177" s="42" t="str">
        <f t="shared" si="16"/>
        <v/>
      </c>
      <c r="O177" s="42"/>
      <c r="P177" s="42" t="s">
        <v>551</v>
      </c>
      <c r="Q177" s="42" t="s">
        <v>55</v>
      </c>
      <c r="R177" s="42" t="str">
        <f>VLOOKUP(G177,'Sheet 1 (2)'!$H$4:$O$536,8,FALSE)</f>
        <v/>
      </c>
      <c r="S177" s="42" t="str">
        <f t="shared" si="11"/>
        <v/>
      </c>
      <c r="T177" s="42" t="s">
        <v>433</v>
      </c>
      <c r="U177" s="42" t="s">
        <v>55</v>
      </c>
      <c r="V177" s="42" t="str">
        <f>VLOOKUP(G177,'Sheet 1 (2)'!$H$4:$Q$536,10,FALSE)</f>
        <v/>
      </c>
      <c r="W177" s="42" t="str">
        <f t="shared" si="2"/>
        <v/>
      </c>
      <c r="X177" s="60" t="s">
        <v>574</v>
      </c>
      <c r="Y177" s="42" t="s">
        <v>55</v>
      </c>
      <c r="Z177" s="42" t="str">
        <f>VLOOKUP(G177,'Sheet 1 (2)'!$H$4:$S$536,12,FALSE)</f>
        <v/>
      </c>
      <c r="AA177" s="42" t="str">
        <f t="shared" si="17"/>
        <v/>
      </c>
      <c r="AB177" s="42" t="s">
        <v>55</v>
      </c>
      <c r="AC177" s="42" t="str">
        <f>VLOOKUP(G177,'Sheet 1 (2)'!$H$4:$AF$536,25,FALSE)</f>
        <v/>
      </c>
      <c r="AD177" s="42" t="s">
        <v>187</v>
      </c>
      <c r="AE177" s="42" t="str">
        <f t="shared" si="13"/>
        <v/>
      </c>
      <c r="AF177" s="42" t="s">
        <v>55</v>
      </c>
      <c r="AG177" s="42" t="str">
        <f>VLOOKUP(G177,'Sheet 1 (2)'!$H$4:$AG$536,26,FALSE)</f>
        <v/>
      </c>
      <c r="AH177" s="42" t="s">
        <v>82</v>
      </c>
      <c r="AI177" s="42" t="s">
        <v>55</v>
      </c>
      <c r="AJ177" s="42" t="str">
        <f>VLOOKUP(G177,'Sheet 1 (2)'!$H$4:$AH$536,27,FALSE)</f>
        <v/>
      </c>
      <c r="AK177" s="42" t="str">
        <f t="shared" si="15"/>
        <v/>
      </c>
      <c r="AL177" s="44">
        <v>1</v>
      </c>
      <c r="AM177" s="44">
        <f t="shared" si="6"/>
        <v>1</v>
      </c>
    </row>
    <row r="178" spans="1:39" ht="15.75" customHeight="1" x14ac:dyDescent="0.2">
      <c r="A178" s="42" t="s">
        <v>413</v>
      </c>
      <c r="B178" s="42" t="s">
        <v>414</v>
      </c>
      <c r="C178" s="42" t="s">
        <v>544</v>
      </c>
      <c r="D178" s="42" t="s">
        <v>545</v>
      </c>
      <c r="E178" s="42" t="s">
        <v>546</v>
      </c>
      <c r="F178" s="42" t="s">
        <v>547</v>
      </c>
      <c r="G178" s="42" t="s">
        <v>575</v>
      </c>
      <c r="H178" s="42" t="s">
        <v>576</v>
      </c>
      <c r="I178" s="42" t="s">
        <v>82</v>
      </c>
      <c r="J178" s="42" t="s">
        <v>144</v>
      </c>
      <c r="K178" s="42" t="s">
        <v>555</v>
      </c>
      <c r="L178" s="42" t="s">
        <v>55</v>
      </c>
      <c r="M178" s="42" t="str">
        <f>VLOOKUP(G178,'Sheet 1 (2)'!$H$4:$M$536,6,FALSE)</f>
        <v/>
      </c>
      <c r="N178" s="42" t="str">
        <f t="shared" si="16"/>
        <v/>
      </c>
      <c r="O178" s="42"/>
      <c r="P178" s="42" t="s">
        <v>551</v>
      </c>
      <c r="Q178" s="42" t="s">
        <v>55</v>
      </c>
      <c r="R178" s="42" t="str">
        <f>VLOOKUP(G178,'Sheet 1 (2)'!$H$4:$O$536,8,FALSE)</f>
        <v/>
      </c>
      <c r="S178" s="42" t="str">
        <f t="shared" si="11"/>
        <v/>
      </c>
      <c r="T178" s="42" t="s">
        <v>433</v>
      </c>
      <c r="U178" s="42" t="s">
        <v>55</v>
      </c>
      <c r="V178" s="42" t="str">
        <f>VLOOKUP(G178,'Sheet 1 (2)'!$H$4:$Q$536,10,FALSE)</f>
        <v/>
      </c>
      <c r="W178" s="42" t="str">
        <f t="shared" si="2"/>
        <v/>
      </c>
      <c r="X178" s="58" t="s">
        <v>577</v>
      </c>
      <c r="Y178" s="42" t="s">
        <v>55</v>
      </c>
      <c r="Z178" s="42" t="str">
        <f>VLOOKUP(G178,'Sheet 1 (2)'!$H$4:$S$536,12,FALSE)</f>
        <v/>
      </c>
      <c r="AA178" s="42" t="str">
        <f t="shared" si="17"/>
        <v/>
      </c>
      <c r="AB178" s="42" t="s">
        <v>55</v>
      </c>
      <c r="AC178" s="42" t="str">
        <f>VLOOKUP(G178,'Sheet 1 (2)'!$H$4:$AF$536,25,FALSE)</f>
        <v/>
      </c>
      <c r="AD178" s="42" t="s">
        <v>187</v>
      </c>
      <c r="AE178" s="42" t="str">
        <f t="shared" si="13"/>
        <v/>
      </c>
      <c r="AF178" s="42" t="s">
        <v>55</v>
      </c>
      <c r="AG178" s="42" t="str">
        <f>VLOOKUP(G178,'Sheet 1 (2)'!$H$4:$AG$536,26,FALSE)</f>
        <v/>
      </c>
      <c r="AH178" s="42" t="s">
        <v>82</v>
      </c>
      <c r="AI178" s="42" t="s">
        <v>55</v>
      </c>
      <c r="AJ178" s="42" t="str">
        <f>VLOOKUP(G178,'Sheet 1 (2)'!$H$4:$AH$536,27,FALSE)</f>
        <v/>
      </c>
      <c r="AK178" s="42" t="str">
        <f t="shared" si="15"/>
        <v/>
      </c>
      <c r="AL178" s="44">
        <v>1</v>
      </c>
      <c r="AM178" s="44">
        <f t="shared" si="6"/>
        <v>1</v>
      </c>
    </row>
    <row r="179" spans="1:39" ht="15.75" customHeight="1" x14ac:dyDescent="0.2">
      <c r="A179" s="42" t="s">
        <v>413</v>
      </c>
      <c r="B179" s="42" t="s">
        <v>414</v>
      </c>
      <c r="C179" s="42" t="s">
        <v>544</v>
      </c>
      <c r="D179" s="42" t="s">
        <v>545</v>
      </c>
      <c r="E179" s="42" t="s">
        <v>546</v>
      </c>
      <c r="F179" s="42" t="s">
        <v>547</v>
      </c>
      <c r="G179" s="42" t="s">
        <v>578</v>
      </c>
      <c r="H179" s="42" t="s">
        <v>579</v>
      </c>
      <c r="I179" s="42" t="s">
        <v>82</v>
      </c>
      <c r="J179" s="42" t="s">
        <v>144</v>
      </c>
      <c r="K179" s="42" t="s">
        <v>555</v>
      </c>
      <c r="L179" s="42" t="s">
        <v>55</v>
      </c>
      <c r="M179" s="42" t="str">
        <f>VLOOKUP(G179,'Sheet 1 (2)'!$H$4:$M$536,6,FALSE)</f>
        <v/>
      </c>
      <c r="N179" s="42" t="str">
        <f t="shared" si="16"/>
        <v/>
      </c>
      <c r="O179" s="42"/>
      <c r="P179" s="42" t="s">
        <v>551</v>
      </c>
      <c r="Q179" s="42" t="s">
        <v>55</v>
      </c>
      <c r="R179" s="42" t="str">
        <f>VLOOKUP(G179,'Sheet 1 (2)'!$H$4:$O$536,8,FALSE)</f>
        <v/>
      </c>
      <c r="S179" s="42" t="str">
        <f t="shared" si="11"/>
        <v/>
      </c>
      <c r="T179" s="42" t="s">
        <v>433</v>
      </c>
      <c r="U179" s="42" t="s">
        <v>55</v>
      </c>
      <c r="V179" s="42" t="str">
        <f>VLOOKUP(G179,'Sheet 1 (2)'!$H$4:$Q$536,10,FALSE)</f>
        <v/>
      </c>
      <c r="W179" s="42" t="str">
        <f t="shared" si="2"/>
        <v/>
      </c>
      <c r="X179" s="58" t="s">
        <v>580</v>
      </c>
      <c r="Y179" s="42" t="s">
        <v>55</v>
      </c>
      <c r="Z179" s="42" t="str">
        <f>VLOOKUP(G179,'Sheet 1 (2)'!$H$4:$S$536,12,FALSE)</f>
        <v/>
      </c>
      <c r="AA179" s="42" t="str">
        <f t="shared" si="17"/>
        <v/>
      </c>
      <c r="AB179" s="42" t="s">
        <v>55</v>
      </c>
      <c r="AC179" s="42" t="str">
        <f>VLOOKUP(G179,'Sheet 1 (2)'!$H$4:$AF$536,25,FALSE)</f>
        <v/>
      </c>
      <c r="AD179" s="42" t="s">
        <v>187</v>
      </c>
      <c r="AE179" s="42" t="str">
        <f t="shared" si="13"/>
        <v/>
      </c>
      <c r="AF179" s="42" t="s">
        <v>55</v>
      </c>
      <c r="AG179" s="42" t="str">
        <f>VLOOKUP(G179,'Sheet 1 (2)'!$H$4:$AG$536,26,FALSE)</f>
        <v/>
      </c>
      <c r="AH179" s="42" t="s">
        <v>82</v>
      </c>
      <c r="AI179" s="42" t="s">
        <v>55</v>
      </c>
      <c r="AJ179" s="42" t="str">
        <f>VLOOKUP(G179,'Sheet 1 (2)'!$H$4:$AH$536,27,FALSE)</f>
        <v/>
      </c>
      <c r="AK179" s="42" t="str">
        <f t="shared" si="15"/>
        <v/>
      </c>
      <c r="AL179" s="44">
        <v>1</v>
      </c>
      <c r="AM179" s="44">
        <f t="shared" si="6"/>
        <v>1</v>
      </c>
    </row>
    <row r="180" spans="1:39" ht="15.75" customHeight="1" x14ac:dyDescent="0.2">
      <c r="A180" s="42" t="s">
        <v>413</v>
      </c>
      <c r="B180" s="42" t="s">
        <v>414</v>
      </c>
      <c r="C180" s="42" t="s">
        <v>544</v>
      </c>
      <c r="D180" s="42" t="s">
        <v>545</v>
      </c>
      <c r="E180" s="42" t="s">
        <v>546</v>
      </c>
      <c r="F180" s="42" t="s">
        <v>547</v>
      </c>
      <c r="G180" s="42" t="s">
        <v>582</v>
      </c>
      <c r="H180" s="42" t="s">
        <v>583</v>
      </c>
      <c r="I180" s="42" t="s">
        <v>82</v>
      </c>
      <c r="J180" s="42" t="s">
        <v>144</v>
      </c>
      <c r="K180" s="42" t="s">
        <v>555</v>
      </c>
      <c r="L180" s="42" t="s">
        <v>55</v>
      </c>
      <c r="M180" s="42" t="str">
        <f>VLOOKUP(G180,'Sheet 1 (2)'!$H$4:$M$536,6,FALSE)</f>
        <v/>
      </c>
      <c r="N180" s="42" t="str">
        <f t="shared" si="16"/>
        <v/>
      </c>
      <c r="O180" s="42"/>
      <c r="P180" s="42" t="s">
        <v>264</v>
      </c>
      <c r="Q180" s="42" t="s">
        <v>55</v>
      </c>
      <c r="R180" s="42" t="str">
        <f>VLOOKUP(G180,'Sheet 1 (2)'!$H$4:$O$536,8,FALSE)</f>
        <v/>
      </c>
      <c r="S180" s="42" t="str">
        <f t="shared" si="11"/>
        <v/>
      </c>
      <c r="T180" s="42" t="s">
        <v>433</v>
      </c>
      <c r="U180" s="42" t="s">
        <v>55</v>
      </c>
      <c r="V180" s="42" t="str">
        <f>VLOOKUP(G180,'Sheet 1 (2)'!$H$4:$Q$536,10,FALSE)</f>
        <v/>
      </c>
      <c r="W180" s="42" t="str">
        <f t="shared" si="2"/>
        <v/>
      </c>
      <c r="X180" s="42" t="s">
        <v>584</v>
      </c>
      <c r="Y180" s="42" t="s">
        <v>55</v>
      </c>
      <c r="Z180" s="42" t="str">
        <f>VLOOKUP(G180,'Sheet 1 (2)'!$H$4:$S$536,12,FALSE)</f>
        <v/>
      </c>
      <c r="AA180" s="42" t="str">
        <f t="shared" si="17"/>
        <v/>
      </c>
      <c r="AB180" s="42" t="s">
        <v>55</v>
      </c>
      <c r="AC180" s="42" t="str">
        <f>VLOOKUP(G180,'Sheet 1 (2)'!$H$4:$AF$536,25,FALSE)</f>
        <v/>
      </c>
      <c r="AD180" s="42" t="s">
        <v>585</v>
      </c>
      <c r="AE180" s="42" t="str">
        <f t="shared" si="13"/>
        <v/>
      </c>
      <c r="AF180" s="42" t="s">
        <v>55</v>
      </c>
      <c r="AG180" s="42" t="str">
        <f>VLOOKUP(G180,'Sheet 1 (2)'!$H$4:$AG$536,26,FALSE)</f>
        <v/>
      </c>
      <c r="AH180" s="42" t="s">
        <v>82</v>
      </c>
      <c r="AI180" s="42" t="s">
        <v>55</v>
      </c>
      <c r="AJ180" s="42" t="str">
        <f>VLOOKUP(G180,'Sheet 1 (2)'!$H$4:$AH$536,27,FALSE)</f>
        <v/>
      </c>
      <c r="AK180" s="42" t="str">
        <f t="shared" si="15"/>
        <v/>
      </c>
      <c r="AL180" s="44">
        <v>1</v>
      </c>
      <c r="AM180" s="44">
        <f t="shared" si="6"/>
        <v>1</v>
      </c>
    </row>
    <row r="181" spans="1:39" ht="15.75" customHeight="1" x14ac:dyDescent="0.2">
      <c r="A181" s="42" t="s">
        <v>413</v>
      </c>
      <c r="B181" s="42" t="s">
        <v>414</v>
      </c>
      <c r="C181" s="42" t="s">
        <v>586</v>
      </c>
      <c r="D181" s="42" t="s">
        <v>587</v>
      </c>
      <c r="E181" s="42" t="s">
        <v>588</v>
      </c>
      <c r="F181" s="42" t="s">
        <v>589</v>
      </c>
      <c r="G181" s="42" t="s">
        <v>590</v>
      </c>
      <c r="H181" s="42" t="s">
        <v>591</v>
      </c>
      <c r="I181" s="42" t="s">
        <v>82</v>
      </c>
      <c r="J181" s="42" t="s">
        <v>592</v>
      </c>
      <c r="K181" s="42" t="s">
        <v>593</v>
      </c>
      <c r="L181" s="42" t="s">
        <v>55</v>
      </c>
      <c r="M181" s="42" t="str">
        <f>VLOOKUP(G181,'Sheet 1 (2)'!$H$4:$M$536,6,FALSE)</f>
        <v/>
      </c>
      <c r="N181" s="42" t="str">
        <f t="shared" si="16"/>
        <v/>
      </c>
      <c r="O181" s="42"/>
      <c r="P181" s="42" t="s">
        <v>594</v>
      </c>
      <c r="Q181" s="42" t="s">
        <v>55</v>
      </c>
      <c r="R181" s="42" t="str">
        <f>VLOOKUP(G181,'Sheet 1 (2)'!$H$4:$O$536,8,FALSE)</f>
        <v/>
      </c>
      <c r="S181" s="42" t="str">
        <f t="shared" si="11"/>
        <v/>
      </c>
      <c r="T181" s="42" t="s">
        <v>433</v>
      </c>
      <c r="U181" s="42" t="s">
        <v>55</v>
      </c>
      <c r="V181" s="42" t="str">
        <f>VLOOKUP(G181,'Sheet 1 (2)'!$H$4:$Q$536,10,FALSE)</f>
        <v/>
      </c>
      <c r="W181" s="42" t="str">
        <f t="shared" si="2"/>
        <v/>
      </c>
      <c r="X181" s="42"/>
      <c r="Y181" s="42" t="s">
        <v>55</v>
      </c>
      <c r="Z181" s="42" t="str">
        <f>VLOOKUP(G181,'Sheet 1 (2)'!$H$4:$S$536,12,FALSE)</f>
        <v/>
      </c>
      <c r="AA181" s="42" t="str">
        <f t="shared" si="17"/>
        <v/>
      </c>
      <c r="AB181" s="42" t="s">
        <v>55</v>
      </c>
      <c r="AC181" s="42" t="str">
        <f>VLOOKUP(G181,'Sheet 1 (2)'!$H$4:$AF$536,25,FALSE)</f>
        <v/>
      </c>
      <c r="AD181" s="42" t="s">
        <v>595</v>
      </c>
      <c r="AE181" s="42" t="str">
        <f t="shared" si="13"/>
        <v/>
      </c>
      <c r="AF181" s="42" t="s">
        <v>55</v>
      </c>
      <c r="AG181" s="42" t="str">
        <f>VLOOKUP(G181,'Sheet 1 (2)'!$H$4:$AG$536,26,FALSE)</f>
        <v/>
      </c>
      <c r="AH181" s="42" t="s">
        <v>82</v>
      </c>
      <c r="AI181" s="42" t="s">
        <v>55</v>
      </c>
      <c r="AJ181" s="42" t="str">
        <f>VLOOKUP(G181,'Sheet 1 (2)'!$H$4:$AH$536,27,FALSE)</f>
        <v/>
      </c>
      <c r="AK181" s="42" t="str">
        <f t="shared" si="15"/>
        <v/>
      </c>
      <c r="AL181" s="44">
        <v>1</v>
      </c>
      <c r="AM181" s="44">
        <f t="shared" si="6"/>
        <v>1</v>
      </c>
    </row>
    <row r="182" spans="1:39" ht="15.75" customHeight="1" x14ac:dyDescent="0.2">
      <c r="A182" s="42" t="s">
        <v>413</v>
      </c>
      <c r="B182" s="42" t="s">
        <v>414</v>
      </c>
      <c r="C182" s="42" t="s">
        <v>596</v>
      </c>
      <c r="D182" s="42" t="s">
        <v>597</v>
      </c>
      <c r="E182" s="42" t="s">
        <v>598</v>
      </c>
      <c r="F182" s="42" t="s">
        <v>599</v>
      </c>
      <c r="G182" s="42" t="s">
        <v>600</v>
      </c>
      <c r="H182" s="42" t="s">
        <v>601</v>
      </c>
      <c r="I182" s="42" t="s">
        <v>82</v>
      </c>
      <c r="J182" s="42" t="s">
        <v>602</v>
      </c>
      <c r="K182" s="42" t="s">
        <v>603</v>
      </c>
      <c r="L182" s="42" t="s">
        <v>55</v>
      </c>
      <c r="M182" s="42" t="str">
        <f>VLOOKUP(G182,'Sheet 1 (2)'!$H$4:$M$536,6,FALSE)</f>
        <v/>
      </c>
      <c r="N182" s="42" t="str">
        <f t="shared" si="16"/>
        <v/>
      </c>
      <c r="O182" s="42"/>
      <c r="P182" s="42" t="s">
        <v>604</v>
      </c>
      <c r="Q182" s="42" t="s">
        <v>55</v>
      </c>
      <c r="R182" s="42" t="str">
        <f>VLOOKUP(G182,'Sheet 1 (2)'!$H$4:$O$536,8,FALSE)</f>
        <v/>
      </c>
      <c r="S182" s="42" t="str">
        <f t="shared" si="11"/>
        <v/>
      </c>
      <c r="T182" s="42" t="s">
        <v>433</v>
      </c>
      <c r="U182" s="42" t="s">
        <v>55</v>
      </c>
      <c r="V182" s="42" t="str">
        <f>VLOOKUP(G182,'Sheet 1 (2)'!$H$4:$Q$536,10,FALSE)</f>
        <v/>
      </c>
      <c r="W182" s="42" t="str">
        <f t="shared" si="2"/>
        <v/>
      </c>
      <c r="X182" s="42"/>
      <c r="Y182" s="42" t="s">
        <v>55</v>
      </c>
      <c r="Z182" s="42" t="str">
        <f>VLOOKUP(G182,'Sheet 1 (2)'!$H$4:$S$536,12,FALSE)</f>
        <v/>
      </c>
      <c r="AA182" s="42" t="str">
        <f t="shared" si="17"/>
        <v/>
      </c>
      <c r="AB182" s="42" t="s">
        <v>55</v>
      </c>
      <c r="AC182" s="42" t="str">
        <f>VLOOKUP(G182,'Sheet 1 (2)'!$H$4:$AF$536,25,FALSE)</f>
        <v/>
      </c>
      <c r="AD182" s="42" t="s">
        <v>187</v>
      </c>
      <c r="AE182" s="42" t="str">
        <f t="shared" si="13"/>
        <v/>
      </c>
      <c r="AF182" s="42" t="s">
        <v>55</v>
      </c>
      <c r="AG182" s="42" t="str">
        <f>VLOOKUP(G182,'Sheet 1 (2)'!$H$4:$AG$536,26,FALSE)</f>
        <v/>
      </c>
      <c r="AH182" s="42" t="s">
        <v>82</v>
      </c>
      <c r="AI182" s="42" t="s">
        <v>55</v>
      </c>
      <c r="AJ182" s="42" t="str">
        <f>VLOOKUP(G182,'Sheet 1 (2)'!$H$4:$AH$536,27,FALSE)</f>
        <v/>
      </c>
      <c r="AK182" s="42" t="str">
        <f t="shared" si="15"/>
        <v/>
      </c>
      <c r="AL182" s="44">
        <v>1</v>
      </c>
      <c r="AM182" s="44">
        <f t="shared" si="6"/>
        <v>1</v>
      </c>
    </row>
    <row r="183" spans="1:39" ht="15.75" customHeight="1" x14ac:dyDescent="0.2">
      <c r="A183" s="42" t="s">
        <v>413</v>
      </c>
      <c r="B183" s="42" t="s">
        <v>414</v>
      </c>
      <c r="C183" s="42" t="s">
        <v>596</v>
      </c>
      <c r="D183" s="42" t="s">
        <v>597</v>
      </c>
      <c r="E183" s="42" t="s">
        <v>598</v>
      </c>
      <c r="F183" s="42" t="s">
        <v>599</v>
      </c>
      <c r="G183" s="42" t="s">
        <v>606</v>
      </c>
      <c r="H183" s="42" t="s">
        <v>607</v>
      </c>
      <c r="I183" s="42" t="s">
        <v>82</v>
      </c>
      <c r="J183" s="42" t="s">
        <v>602</v>
      </c>
      <c r="K183" s="42" t="s">
        <v>603</v>
      </c>
      <c r="L183" s="42" t="s">
        <v>55</v>
      </c>
      <c r="M183" s="42" t="str">
        <f>VLOOKUP(G183,'Sheet 1 (2)'!$H$4:$M$536,6,FALSE)</f>
        <v/>
      </c>
      <c r="N183" s="42" t="str">
        <f t="shared" si="16"/>
        <v/>
      </c>
      <c r="O183" s="42"/>
      <c r="P183" s="42" t="s">
        <v>604</v>
      </c>
      <c r="Q183" s="42" t="s">
        <v>55</v>
      </c>
      <c r="R183" s="42" t="str">
        <f>VLOOKUP(G183,'Sheet 1 (2)'!$H$4:$O$536,8,FALSE)</f>
        <v/>
      </c>
      <c r="S183" s="42" t="str">
        <f t="shared" si="11"/>
        <v/>
      </c>
      <c r="T183" s="42" t="s">
        <v>433</v>
      </c>
      <c r="U183" s="42" t="s">
        <v>55</v>
      </c>
      <c r="V183" s="42" t="str">
        <f>VLOOKUP(G183,'Sheet 1 (2)'!$H$4:$Q$536,10,FALSE)</f>
        <v/>
      </c>
      <c r="W183" s="42" t="str">
        <f t="shared" si="2"/>
        <v/>
      </c>
      <c r="X183" s="42"/>
      <c r="Y183" s="42" t="s">
        <v>55</v>
      </c>
      <c r="Z183" s="42" t="str">
        <f>VLOOKUP(G183,'Sheet 1 (2)'!$H$4:$S$536,12,FALSE)</f>
        <v/>
      </c>
      <c r="AA183" s="42" t="str">
        <f t="shared" si="17"/>
        <v/>
      </c>
      <c r="AB183" s="42" t="s">
        <v>55</v>
      </c>
      <c r="AC183" s="42" t="str">
        <f>VLOOKUP(G183,'Sheet 1 (2)'!$H$4:$AF$536,25,FALSE)</f>
        <v/>
      </c>
      <c r="AD183" s="42" t="s">
        <v>411</v>
      </c>
      <c r="AE183" s="42" t="str">
        <f t="shared" si="13"/>
        <v/>
      </c>
      <c r="AF183" s="42" t="s">
        <v>55</v>
      </c>
      <c r="AG183" s="42" t="str">
        <f>VLOOKUP(G183,'Sheet 1 (2)'!$H$4:$AG$536,26,FALSE)</f>
        <v/>
      </c>
      <c r="AH183" s="42" t="s">
        <v>82</v>
      </c>
      <c r="AI183" s="42" t="s">
        <v>55</v>
      </c>
      <c r="AJ183" s="42" t="str">
        <f>VLOOKUP(G183,'Sheet 1 (2)'!$H$4:$AH$536,27,FALSE)</f>
        <v/>
      </c>
      <c r="AK183" s="42" t="str">
        <f t="shared" si="15"/>
        <v/>
      </c>
      <c r="AL183" s="44">
        <v>1</v>
      </c>
      <c r="AM183" s="44">
        <f t="shared" si="6"/>
        <v>1</v>
      </c>
    </row>
    <row r="184" spans="1:39" ht="15.75" customHeight="1" x14ac:dyDescent="0.2">
      <c r="A184" s="42" t="s">
        <v>413</v>
      </c>
      <c r="B184" s="42" t="s">
        <v>414</v>
      </c>
      <c r="C184" s="42" t="s">
        <v>609</v>
      </c>
      <c r="D184" s="42" t="s">
        <v>610</v>
      </c>
      <c r="E184" s="42" t="s">
        <v>611</v>
      </c>
      <c r="F184" s="42" t="s">
        <v>612</v>
      </c>
      <c r="G184" s="42" t="s">
        <v>613</v>
      </c>
      <c r="H184" s="42" t="s">
        <v>614</v>
      </c>
      <c r="I184" s="42" t="s">
        <v>82</v>
      </c>
      <c r="J184" s="42" t="s">
        <v>615</v>
      </c>
      <c r="K184" s="42" t="s">
        <v>616</v>
      </c>
      <c r="L184" s="42" t="s">
        <v>55</v>
      </c>
      <c r="M184" s="42" t="str">
        <f>VLOOKUP(G184,'Sheet 1 (2)'!$H$4:$M$536,6,FALSE)</f>
        <v/>
      </c>
      <c r="N184" s="42" t="str">
        <f t="shared" si="16"/>
        <v/>
      </c>
      <c r="O184" s="42"/>
      <c r="P184" s="42" t="s">
        <v>594</v>
      </c>
      <c r="Q184" s="42" t="s">
        <v>55</v>
      </c>
      <c r="R184" s="42" t="str">
        <f>VLOOKUP(G184,'Sheet 1 (2)'!$H$4:$O$536,8,FALSE)</f>
        <v/>
      </c>
      <c r="S184" s="42" t="s">
        <v>594</v>
      </c>
      <c r="T184" s="42" t="s">
        <v>433</v>
      </c>
      <c r="U184" s="42" t="s">
        <v>55</v>
      </c>
      <c r="V184" s="42" t="str">
        <f>VLOOKUP(G184,'Sheet 1 (2)'!$H$4:$Q$536,10,FALSE)</f>
        <v/>
      </c>
      <c r="W184" s="42" t="str">
        <f t="shared" si="2"/>
        <v/>
      </c>
      <c r="X184" s="42"/>
      <c r="Y184" s="42" t="s">
        <v>55</v>
      </c>
      <c r="Z184" s="42" t="str">
        <f>VLOOKUP(G184,'Sheet 1 (2)'!$H$4:$S$536,12,FALSE)</f>
        <v/>
      </c>
      <c r="AA184" s="42" t="str">
        <f t="shared" si="17"/>
        <v/>
      </c>
      <c r="AB184" s="42" t="s">
        <v>55</v>
      </c>
      <c r="AC184" s="42" t="str">
        <f>VLOOKUP(G184,'Sheet 1 (2)'!$H$4:$AF$536,25,FALSE)</f>
        <v/>
      </c>
      <c r="AD184" s="42" t="s">
        <v>187</v>
      </c>
      <c r="AE184" s="42" t="str">
        <f t="shared" si="13"/>
        <v/>
      </c>
      <c r="AF184" s="42" t="s">
        <v>55</v>
      </c>
      <c r="AG184" s="42" t="str">
        <f>VLOOKUP(G184,'Sheet 1 (2)'!$H$4:$AG$536,26,FALSE)</f>
        <v/>
      </c>
      <c r="AH184" s="42" t="s">
        <v>82</v>
      </c>
      <c r="AI184" s="42" t="s">
        <v>55</v>
      </c>
      <c r="AJ184" s="42" t="str">
        <f>VLOOKUP(G184,'Sheet 1 (2)'!$H$4:$AH$536,27,FALSE)</f>
        <v/>
      </c>
      <c r="AK184" s="42" t="str">
        <f t="shared" si="15"/>
        <v/>
      </c>
      <c r="AL184" s="44">
        <v>1</v>
      </c>
      <c r="AM184" s="44">
        <f t="shared" si="6"/>
        <v>1</v>
      </c>
    </row>
    <row r="185" spans="1:39" ht="15.75" customHeight="1" x14ac:dyDescent="0.2">
      <c r="A185" s="42" t="s">
        <v>413</v>
      </c>
      <c r="B185" s="42" t="s">
        <v>414</v>
      </c>
      <c r="C185" s="42" t="s">
        <v>617</v>
      </c>
      <c r="D185" s="42" t="s">
        <v>618</v>
      </c>
      <c r="E185" s="42" t="s">
        <v>619</v>
      </c>
      <c r="F185" s="42" t="s">
        <v>620</v>
      </c>
      <c r="G185" s="42" t="s">
        <v>621</v>
      </c>
      <c r="H185" s="42" t="s">
        <v>622</v>
      </c>
      <c r="I185" s="42" t="s">
        <v>82</v>
      </c>
      <c r="J185" s="42" t="s">
        <v>623</v>
      </c>
      <c r="K185" s="42" t="s">
        <v>624</v>
      </c>
      <c r="L185" s="42" t="s">
        <v>55</v>
      </c>
      <c r="M185" s="42" t="str">
        <f>VLOOKUP(G185,'Sheet 1 (2)'!$H$4:$M$536,6,FALSE)</f>
        <v/>
      </c>
      <c r="N185" s="42" t="str">
        <f t="shared" si="16"/>
        <v/>
      </c>
      <c r="O185" s="42"/>
      <c r="P185" s="42" t="s">
        <v>264</v>
      </c>
      <c r="Q185" s="42" t="s">
        <v>55</v>
      </c>
      <c r="R185" s="42" t="str">
        <f>VLOOKUP(G185,'Sheet 1 (2)'!$H$4:$O$536,8,FALSE)</f>
        <v/>
      </c>
      <c r="S185" s="42" t="str">
        <f t="shared" ref="S185:S188" si="18">IF(Q185&lt;&gt;"",Q185,R185)</f>
        <v/>
      </c>
      <c r="T185" s="42" t="s">
        <v>433</v>
      </c>
      <c r="U185" s="42" t="s">
        <v>55</v>
      </c>
      <c r="V185" s="42" t="str">
        <f>VLOOKUP(G185,'Sheet 1 (2)'!$H$4:$Q$536,10,FALSE)</f>
        <v/>
      </c>
      <c r="W185" s="42" t="str">
        <f t="shared" si="2"/>
        <v/>
      </c>
      <c r="X185" s="42" t="s">
        <v>626</v>
      </c>
      <c r="Y185" s="42" t="s">
        <v>55</v>
      </c>
      <c r="Z185" s="42" t="str">
        <f>VLOOKUP(G185,'Sheet 1 (2)'!$H$4:$S$536,12,FALSE)</f>
        <v/>
      </c>
      <c r="AA185" s="42" t="str">
        <f t="shared" si="17"/>
        <v/>
      </c>
      <c r="AB185" s="42" t="s">
        <v>55</v>
      </c>
      <c r="AC185" s="42" t="str">
        <f>VLOOKUP(G185,'Sheet 1 (2)'!$H$4:$AF$536,25,FALSE)</f>
        <v/>
      </c>
      <c r="AD185" s="42" t="s">
        <v>120</v>
      </c>
      <c r="AE185" s="42" t="str">
        <f t="shared" si="13"/>
        <v/>
      </c>
      <c r="AF185" s="42" t="s">
        <v>55</v>
      </c>
      <c r="AG185" s="42" t="str">
        <f>VLOOKUP(G185,'Sheet 1 (2)'!$H$4:$AG$536,26,FALSE)</f>
        <v/>
      </c>
      <c r="AH185" s="42" t="s">
        <v>82</v>
      </c>
      <c r="AI185" s="42" t="s">
        <v>55</v>
      </c>
      <c r="AJ185" s="42" t="str">
        <f>VLOOKUP(G185,'Sheet 1 (2)'!$H$4:$AH$536,27,FALSE)</f>
        <v/>
      </c>
      <c r="AK185" s="42" t="str">
        <f t="shared" si="15"/>
        <v/>
      </c>
      <c r="AL185" s="44">
        <v>1</v>
      </c>
      <c r="AM185" s="44">
        <f t="shared" si="6"/>
        <v>1</v>
      </c>
    </row>
    <row r="186" spans="1:39" ht="15.75" customHeight="1" x14ac:dyDescent="0.2">
      <c r="A186" s="42" t="s">
        <v>413</v>
      </c>
      <c r="B186" s="42" t="s">
        <v>414</v>
      </c>
      <c r="C186" s="42" t="s">
        <v>627</v>
      </c>
      <c r="D186" s="42" t="s">
        <v>628</v>
      </c>
      <c r="E186" s="42" t="s">
        <v>629</v>
      </c>
      <c r="F186" s="42" t="s">
        <v>630</v>
      </c>
      <c r="G186" s="42" t="s">
        <v>631</v>
      </c>
      <c r="H186" s="42" t="s">
        <v>632</v>
      </c>
      <c r="I186" s="42" t="s">
        <v>82</v>
      </c>
      <c r="J186" s="42" t="s">
        <v>144</v>
      </c>
      <c r="K186" s="42" t="s">
        <v>633</v>
      </c>
      <c r="L186" s="42" t="s">
        <v>55</v>
      </c>
      <c r="M186" s="42" t="str">
        <f>VLOOKUP(G186,'Sheet 1 (2)'!$H$4:$M$536,6,FALSE)</f>
        <v/>
      </c>
      <c r="N186" s="42" t="str">
        <f t="shared" si="16"/>
        <v/>
      </c>
      <c r="O186" s="42"/>
      <c r="P186" s="42" t="s">
        <v>635</v>
      </c>
      <c r="Q186" s="42" t="s">
        <v>55</v>
      </c>
      <c r="R186" s="42" t="str">
        <f>VLOOKUP(G186,'Sheet 1 (2)'!$H$4:$O$536,8,FALSE)</f>
        <v/>
      </c>
      <c r="S186" s="42" t="str">
        <f t="shared" si="18"/>
        <v/>
      </c>
      <c r="T186" s="42" t="s">
        <v>433</v>
      </c>
      <c r="U186" s="42" t="s">
        <v>55</v>
      </c>
      <c r="V186" s="42" t="str">
        <f>VLOOKUP(G186,'Sheet 1 (2)'!$H$4:$Q$536,10,FALSE)</f>
        <v/>
      </c>
      <c r="W186" s="42" t="str">
        <f t="shared" si="2"/>
        <v/>
      </c>
      <c r="X186" s="42" t="s">
        <v>636</v>
      </c>
      <c r="Y186" s="42" t="s">
        <v>55</v>
      </c>
      <c r="Z186" s="42" t="str">
        <f>VLOOKUP(G186,'Sheet 1 (2)'!$H$4:$S$536,12,FALSE)</f>
        <v/>
      </c>
      <c r="AA186" s="42" t="str">
        <f t="shared" si="17"/>
        <v/>
      </c>
      <c r="AB186" s="42" t="s">
        <v>55</v>
      </c>
      <c r="AC186" s="42" t="str">
        <f>VLOOKUP(G186,'Sheet 1 (2)'!$H$4:$AF$536,25,FALSE)</f>
        <v/>
      </c>
      <c r="AD186" s="42" t="s">
        <v>187</v>
      </c>
      <c r="AE186" s="42" t="str">
        <f t="shared" si="13"/>
        <v/>
      </c>
      <c r="AF186" s="42" t="s">
        <v>55</v>
      </c>
      <c r="AG186" s="42" t="str">
        <f>VLOOKUP(G186,'Sheet 1 (2)'!$H$4:$AG$536,26,FALSE)</f>
        <v/>
      </c>
      <c r="AH186" s="42" t="s">
        <v>82</v>
      </c>
      <c r="AI186" s="42" t="s">
        <v>55</v>
      </c>
      <c r="AJ186" s="42" t="str">
        <f>VLOOKUP(G186,'Sheet 1 (2)'!$H$4:$AH$536,27,FALSE)</f>
        <v/>
      </c>
      <c r="AK186" s="42" t="str">
        <f t="shared" si="15"/>
        <v/>
      </c>
      <c r="AL186" s="44">
        <v>1</v>
      </c>
      <c r="AM186" s="44">
        <f t="shared" si="6"/>
        <v>1</v>
      </c>
    </row>
    <row r="187" spans="1:39" ht="15.75" customHeight="1" x14ac:dyDescent="0.2">
      <c r="A187" s="42" t="s">
        <v>413</v>
      </c>
      <c r="B187" s="42" t="s">
        <v>414</v>
      </c>
      <c r="C187" s="42" t="s">
        <v>627</v>
      </c>
      <c r="D187" s="42" t="s">
        <v>628</v>
      </c>
      <c r="E187" s="42" t="s">
        <v>629</v>
      </c>
      <c r="F187" s="42" t="s">
        <v>630</v>
      </c>
      <c r="G187" s="42" t="s">
        <v>638</v>
      </c>
      <c r="H187" s="42" t="s">
        <v>639</v>
      </c>
      <c r="I187" s="42" t="s">
        <v>82</v>
      </c>
      <c r="J187" s="42" t="s">
        <v>144</v>
      </c>
      <c r="K187" s="42" t="s">
        <v>633</v>
      </c>
      <c r="L187" s="42" t="s">
        <v>55</v>
      </c>
      <c r="M187" s="42" t="str">
        <f>VLOOKUP(G187,'Sheet 1 (2)'!$H$4:$M$536,6,FALSE)</f>
        <v/>
      </c>
      <c r="N187" s="42" t="str">
        <f t="shared" si="16"/>
        <v/>
      </c>
      <c r="O187" s="42"/>
      <c r="P187" s="42" t="s">
        <v>640</v>
      </c>
      <c r="Q187" s="42" t="s">
        <v>55</v>
      </c>
      <c r="R187" s="42" t="str">
        <f>VLOOKUP(G187,'Sheet 1 (2)'!$H$4:$O$536,8,FALSE)</f>
        <v/>
      </c>
      <c r="S187" s="42" t="str">
        <f t="shared" si="18"/>
        <v/>
      </c>
      <c r="T187" s="42" t="s">
        <v>433</v>
      </c>
      <c r="U187" s="42" t="s">
        <v>55</v>
      </c>
      <c r="V187" s="42" t="str">
        <f>VLOOKUP(G187,'Sheet 1 (2)'!$H$4:$Q$536,10,FALSE)</f>
        <v/>
      </c>
      <c r="W187" s="42" t="str">
        <f t="shared" si="2"/>
        <v/>
      </c>
      <c r="X187" s="42" t="s">
        <v>641</v>
      </c>
      <c r="Y187" s="42" t="s">
        <v>55</v>
      </c>
      <c r="Z187" s="42" t="str">
        <f>VLOOKUP(G187,'Sheet 1 (2)'!$H$4:$S$536,12,FALSE)</f>
        <v/>
      </c>
      <c r="AA187" s="42" t="str">
        <f t="shared" si="17"/>
        <v/>
      </c>
      <c r="AB187" s="42" t="s">
        <v>55</v>
      </c>
      <c r="AC187" s="42" t="str">
        <f>VLOOKUP(G187,'Sheet 1 (2)'!$H$4:$AF$536,25,FALSE)</f>
        <v/>
      </c>
      <c r="AD187" s="42" t="s">
        <v>187</v>
      </c>
      <c r="AE187" s="42" t="str">
        <f t="shared" si="13"/>
        <v/>
      </c>
      <c r="AF187" s="42" t="s">
        <v>55</v>
      </c>
      <c r="AG187" s="42" t="str">
        <f>VLOOKUP(G187,'Sheet 1 (2)'!$H$4:$AG$536,26,FALSE)</f>
        <v/>
      </c>
      <c r="AH187" s="42" t="s">
        <v>82</v>
      </c>
      <c r="AI187" s="42" t="s">
        <v>55</v>
      </c>
      <c r="AJ187" s="42" t="str">
        <f>VLOOKUP(G187,'Sheet 1 (2)'!$H$4:$AH$536,27,FALSE)</f>
        <v/>
      </c>
      <c r="AK187" s="42" t="str">
        <f t="shared" si="15"/>
        <v/>
      </c>
      <c r="AL187" s="44">
        <v>1</v>
      </c>
      <c r="AM187" s="44">
        <f t="shared" si="6"/>
        <v>1</v>
      </c>
    </row>
    <row r="188" spans="1:39" ht="15.75" customHeight="1" x14ac:dyDescent="0.2">
      <c r="A188" s="42" t="s">
        <v>413</v>
      </c>
      <c r="B188" s="42" t="s">
        <v>414</v>
      </c>
      <c r="C188" s="42" t="s">
        <v>627</v>
      </c>
      <c r="D188" s="42" t="s">
        <v>628</v>
      </c>
      <c r="E188" s="42" t="s">
        <v>629</v>
      </c>
      <c r="F188" s="42" t="s">
        <v>630</v>
      </c>
      <c r="G188" s="42" t="s">
        <v>642</v>
      </c>
      <c r="H188" s="42" t="s">
        <v>643</v>
      </c>
      <c r="I188" s="42" t="s">
        <v>82</v>
      </c>
      <c r="J188" s="42" t="s">
        <v>144</v>
      </c>
      <c r="K188" s="42" t="s">
        <v>633</v>
      </c>
      <c r="L188" s="42" t="s">
        <v>55</v>
      </c>
      <c r="M188" s="42" t="str">
        <f>VLOOKUP(G188,'Sheet 1 (2)'!$H$4:$M$536,6,FALSE)</f>
        <v/>
      </c>
      <c r="N188" s="42" t="str">
        <f t="shared" si="16"/>
        <v/>
      </c>
      <c r="O188" s="42"/>
      <c r="P188" s="42" t="s">
        <v>644</v>
      </c>
      <c r="Q188" s="42" t="s">
        <v>55</v>
      </c>
      <c r="R188" s="42" t="str">
        <f>VLOOKUP(G188,'Sheet 1 (2)'!$H$4:$O$536,8,FALSE)</f>
        <v/>
      </c>
      <c r="S188" s="42" t="str">
        <f t="shared" si="18"/>
        <v/>
      </c>
      <c r="T188" s="42" t="s">
        <v>433</v>
      </c>
      <c r="U188" s="42" t="s">
        <v>55</v>
      </c>
      <c r="V188" s="42" t="str">
        <f>VLOOKUP(G188,'Sheet 1 (2)'!$H$4:$Q$536,10,FALSE)</f>
        <v/>
      </c>
      <c r="W188" s="42" t="str">
        <f t="shared" si="2"/>
        <v/>
      </c>
      <c r="X188" s="42" t="s">
        <v>636</v>
      </c>
      <c r="Y188" s="42" t="s">
        <v>55</v>
      </c>
      <c r="Z188" s="42" t="str">
        <f>VLOOKUP(G188,'Sheet 1 (2)'!$H$4:$S$536,12,FALSE)</f>
        <v/>
      </c>
      <c r="AA188" s="42" t="str">
        <f t="shared" si="17"/>
        <v/>
      </c>
      <c r="AB188" s="42" t="s">
        <v>55</v>
      </c>
      <c r="AC188" s="42" t="str">
        <f>VLOOKUP(G188,'Sheet 1 (2)'!$H$4:$AF$536,25,FALSE)</f>
        <v/>
      </c>
      <c r="AD188" s="42" t="s">
        <v>187</v>
      </c>
      <c r="AE188" s="42" t="str">
        <f t="shared" si="13"/>
        <v/>
      </c>
      <c r="AF188" s="42" t="s">
        <v>55</v>
      </c>
      <c r="AG188" s="42" t="str">
        <f>VLOOKUP(G188,'Sheet 1 (2)'!$H$4:$AG$536,26,FALSE)</f>
        <v/>
      </c>
      <c r="AH188" s="42" t="s">
        <v>82</v>
      </c>
      <c r="AI188" s="42" t="s">
        <v>55</v>
      </c>
      <c r="AJ188" s="42" t="str">
        <f>VLOOKUP(G188,'Sheet 1 (2)'!$H$4:$AH$536,27,FALSE)</f>
        <v/>
      </c>
      <c r="AK188" s="42" t="str">
        <f t="shared" si="15"/>
        <v/>
      </c>
      <c r="AL188" s="44">
        <v>1</v>
      </c>
      <c r="AM188" s="44">
        <f t="shared" si="6"/>
        <v>1</v>
      </c>
    </row>
    <row r="189" spans="1:39" ht="15.75" customHeight="1" x14ac:dyDescent="0.2">
      <c r="A189" s="42" t="s">
        <v>413</v>
      </c>
      <c r="B189" s="42" t="s">
        <v>414</v>
      </c>
      <c r="C189" s="42" t="s">
        <v>646</v>
      </c>
      <c r="D189" s="42" t="s">
        <v>647</v>
      </c>
      <c r="E189" s="42" t="s">
        <v>648</v>
      </c>
      <c r="F189" s="42" t="s">
        <v>649</v>
      </c>
      <c r="G189" s="42" t="s">
        <v>650</v>
      </c>
      <c r="H189" s="42" t="s">
        <v>651</v>
      </c>
      <c r="I189" s="42" t="s">
        <v>82</v>
      </c>
      <c r="J189" s="42" t="s">
        <v>144</v>
      </c>
      <c r="K189" s="42" t="s">
        <v>633</v>
      </c>
      <c r="L189" s="42" t="s">
        <v>55</v>
      </c>
      <c r="M189" s="42" t="str">
        <f>VLOOKUP(G189,'Sheet 1 (2)'!$H$4:$M$536,6,FALSE)</f>
        <v/>
      </c>
      <c r="N189" s="42" t="str">
        <f t="shared" si="16"/>
        <v/>
      </c>
      <c r="O189" s="42"/>
      <c r="P189" s="42" t="s">
        <v>652</v>
      </c>
      <c r="Q189" s="42" t="s">
        <v>55</v>
      </c>
      <c r="R189" s="42" t="str">
        <f>VLOOKUP(G189,'Sheet 1 (2)'!$H$4:$O$536,8,FALSE)</f>
        <v/>
      </c>
      <c r="S189" s="42" t="s">
        <v>185</v>
      </c>
      <c r="T189" s="42" t="s">
        <v>433</v>
      </c>
      <c r="U189" s="42" t="s">
        <v>55</v>
      </c>
      <c r="V189" s="42" t="str">
        <f>VLOOKUP(G189,'Sheet 1 (2)'!$H$4:$Q$536,10,FALSE)</f>
        <v/>
      </c>
      <c r="W189" s="42" t="str">
        <f t="shared" si="2"/>
        <v/>
      </c>
      <c r="X189" s="42" t="s">
        <v>636</v>
      </c>
      <c r="Y189" s="42" t="s">
        <v>55</v>
      </c>
      <c r="Z189" s="42" t="str">
        <f>VLOOKUP(G189,'Sheet 1 (2)'!$H$4:$S$536,12,FALSE)</f>
        <v/>
      </c>
      <c r="AA189" s="42" t="str">
        <f t="shared" si="17"/>
        <v/>
      </c>
      <c r="AB189" s="42" t="s">
        <v>55</v>
      </c>
      <c r="AC189" s="42" t="str">
        <f>VLOOKUP(G189,'Sheet 1 (2)'!$H$4:$AF$536,25,FALSE)</f>
        <v/>
      </c>
      <c r="AD189" s="42" t="s">
        <v>187</v>
      </c>
      <c r="AE189" s="42" t="str">
        <f t="shared" si="13"/>
        <v/>
      </c>
      <c r="AF189" s="42" t="s">
        <v>55</v>
      </c>
      <c r="AG189" s="42" t="str">
        <f>VLOOKUP(G189,'Sheet 1 (2)'!$H$4:$AG$536,26,FALSE)</f>
        <v/>
      </c>
      <c r="AH189" s="42" t="s">
        <v>82</v>
      </c>
      <c r="AI189" s="42" t="s">
        <v>55</v>
      </c>
      <c r="AJ189" s="42" t="str">
        <f>VLOOKUP(G189,'Sheet 1 (2)'!$H$4:$AH$536,27,FALSE)</f>
        <v/>
      </c>
      <c r="AK189" s="42" t="str">
        <f t="shared" si="15"/>
        <v/>
      </c>
      <c r="AL189" s="44">
        <v>1</v>
      </c>
      <c r="AM189" s="44">
        <f t="shared" si="6"/>
        <v>1</v>
      </c>
    </row>
    <row r="190" spans="1:39" ht="15.75" customHeight="1" x14ac:dyDescent="0.2">
      <c r="A190" s="42" t="s">
        <v>413</v>
      </c>
      <c r="B190" s="42" t="s">
        <v>414</v>
      </c>
      <c r="C190" s="42" t="s">
        <v>646</v>
      </c>
      <c r="D190" s="42" t="s">
        <v>647</v>
      </c>
      <c r="E190" s="42" t="s">
        <v>648</v>
      </c>
      <c r="F190" s="42" t="s">
        <v>649</v>
      </c>
      <c r="G190" s="42" t="s">
        <v>654</v>
      </c>
      <c r="H190" s="42" t="s">
        <v>655</v>
      </c>
      <c r="I190" s="42" t="s">
        <v>82</v>
      </c>
      <c r="J190" s="42" t="s">
        <v>144</v>
      </c>
      <c r="K190" s="42" t="s">
        <v>633</v>
      </c>
      <c r="L190" s="42" t="s">
        <v>55</v>
      </c>
      <c r="M190" s="42" t="str">
        <f>VLOOKUP(G190,'Sheet 1 (2)'!$H$4:$M$536,6,FALSE)</f>
        <v/>
      </c>
      <c r="N190" s="42" t="str">
        <f t="shared" si="16"/>
        <v/>
      </c>
      <c r="O190" s="42"/>
      <c r="P190" s="42" t="s">
        <v>652</v>
      </c>
      <c r="Q190" s="42" t="s">
        <v>55</v>
      </c>
      <c r="R190" s="42" t="str">
        <f>VLOOKUP(G190,'Sheet 1 (2)'!$H$4:$O$536,8,FALSE)</f>
        <v/>
      </c>
      <c r="S190" s="42" t="s">
        <v>185</v>
      </c>
      <c r="T190" s="42" t="s">
        <v>433</v>
      </c>
      <c r="U190" s="42" t="s">
        <v>55</v>
      </c>
      <c r="V190" s="42" t="str">
        <f>VLOOKUP(G190,'Sheet 1 (2)'!$H$4:$Q$536,10,FALSE)</f>
        <v/>
      </c>
      <c r="W190" s="42" t="str">
        <f t="shared" si="2"/>
        <v/>
      </c>
      <c r="X190" s="42" t="s">
        <v>636</v>
      </c>
      <c r="Y190" s="42" t="s">
        <v>55</v>
      </c>
      <c r="Z190" s="42" t="str">
        <f>VLOOKUP(G190,'Sheet 1 (2)'!$H$4:$S$536,12,FALSE)</f>
        <v/>
      </c>
      <c r="AA190" s="42" t="str">
        <f t="shared" si="17"/>
        <v/>
      </c>
      <c r="AB190" s="42" t="s">
        <v>55</v>
      </c>
      <c r="AC190" s="42" t="str">
        <f>VLOOKUP(G190,'Sheet 1 (2)'!$H$4:$AF$536,25,FALSE)</f>
        <v/>
      </c>
      <c r="AD190" s="42" t="s">
        <v>187</v>
      </c>
      <c r="AE190" s="42" t="str">
        <f t="shared" si="13"/>
        <v/>
      </c>
      <c r="AF190" s="42" t="s">
        <v>55</v>
      </c>
      <c r="AG190" s="42" t="str">
        <f>VLOOKUP(G190,'Sheet 1 (2)'!$H$4:$AG$536,26,FALSE)</f>
        <v/>
      </c>
      <c r="AH190" s="42" t="s">
        <v>82</v>
      </c>
      <c r="AI190" s="42" t="s">
        <v>55</v>
      </c>
      <c r="AJ190" s="42" t="str">
        <f>VLOOKUP(G190,'Sheet 1 (2)'!$H$4:$AH$536,27,FALSE)</f>
        <v/>
      </c>
      <c r="AK190" s="42" t="str">
        <f t="shared" si="15"/>
        <v/>
      </c>
      <c r="AL190" s="44">
        <v>1</v>
      </c>
      <c r="AM190" s="44">
        <f t="shared" si="6"/>
        <v>1</v>
      </c>
    </row>
    <row r="191" spans="1:39" ht="15.75" customHeight="1" x14ac:dyDescent="0.2">
      <c r="A191" s="42" t="s">
        <v>413</v>
      </c>
      <c r="B191" s="42" t="s">
        <v>414</v>
      </c>
      <c r="C191" s="42" t="s">
        <v>646</v>
      </c>
      <c r="D191" s="42" t="s">
        <v>647</v>
      </c>
      <c r="E191" s="42" t="s">
        <v>648</v>
      </c>
      <c r="F191" s="42" t="s">
        <v>649</v>
      </c>
      <c r="G191" s="42" t="s">
        <v>657</v>
      </c>
      <c r="H191" s="42" t="s">
        <v>658</v>
      </c>
      <c r="I191" s="42" t="s">
        <v>82</v>
      </c>
      <c r="J191" s="42" t="s">
        <v>144</v>
      </c>
      <c r="K191" s="42" t="s">
        <v>633</v>
      </c>
      <c r="L191" s="42" t="s">
        <v>55</v>
      </c>
      <c r="M191" s="42" t="str">
        <f>VLOOKUP(G191,'Sheet 1 (2)'!$H$4:$M$536,6,FALSE)</f>
        <v/>
      </c>
      <c r="N191" s="42" t="str">
        <f t="shared" si="16"/>
        <v/>
      </c>
      <c r="O191" s="42"/>
      <c r="P191" s="42" t="s">
        <v>652</v>
      </c>
      <c r="Q191" s="42" t="s">
        <v>55</v>
      </c>
      <c r="R191" s="42" t="str">
        <f>VLOOKUP(G191,'Sheet 1 (2)'!$H$4:$O$536,8,FALSE)</f>
        <v/>
      </c>
      <c r="S191" s="42" t="s">
        <v>185</v>
      </c>
      <c r="T191" s="42" t="s">
        <v>433</v>
      </c>
      <c r="U191" s="42" t="s">
        <v>55</v>
      </c>
      <c r="V191" s="42" t="str">
        <f>VLOOKUP(G191,'Sheet 1 (2)'!$H$4:$Q$536,10,FALSE)</f>
        <v/>
      </c>
      <c r="W191" s="42" t="str">
        <f t="shared" si="2"/>
        <v/>
      </c>
      <c r="X191" s="42" t="s">
        <v>636</v>
      </c>
      <c r="Y191" s="42" t="s">
        <v>55</v>
      </c>
      <c r="Z191" s="42" t="str">
        <f>VLOOKUP(G191,'Sheet 1 (2)'!$H$4:$S$536,12,FALSE)</f>
        <v/>
      </c>
      <c r="AA191" s="42" t="str">
        <f t="shared" si="17"/>
        <v/>
      </c>
      <c r="AB191" s="42" t="s">
        <v>55</v>
      </c>
      <c r="AC191" s="42" t="str">
        <f>VLOOKUP(G191,'Sheet 1 (2)'!$H$4:$AF$536,25,FALSE)</f>
        <v/>
      </c>
      <c r="AD191" s="42" t="s">
        <v>187</v>
      </c>
      <c r="AE191" s="42" t="str">
        <f t="shared" si="13"/>
        <v/>
      </c>
      <c r="AF191" s="42" t="s">
        <v>55</v>
      </c>
      <c r="AG191" s="42" t="str">
        <f>VLOOKUP(G191,'Sheet 1 (2)'!$H$4:$AG$536,26,FALSE)</f>
        <v/>
      </c>
      <c r="AH191" s="42" t="s">
        <v>82</v>
      </c>
      <c r="AI191" s="42" t="s">
        <v>55</v>
      </c>
      <c r="AJ191" s="42" t="str">
        <f>VLOOKUP(G191,'Sheet 1 (2)'!$H$4:$AH$536,27,FALSE)</f>
        <v/>
      </c>
      <c r="AK191" s="42" t="str">
        <f t="shared" si="15"/>
        <v/>
      </c>
      <c r="AL191" s="44">
        <v>1</v>
      </c>
      <c r="AM191" s="44">
        <f t="shared" si="6"/>
        <v>1</v>
      </c>
    </row>
    <row r="192" spans="1:39" ht="15.75" customHeight="1" x14ac:dyDescent="0.2">
      <c r="A192" s="42" t="s">
        <v>413</v>
      </c>
      <c r="B192" s="42" t="s">
        <v>414</v>
      </c>
      <c r="C192" s="42" t="s">
        <v>646</v>
      </c>
      <c r="D192" s="42" t="s">
        <v>647</v>
      </c>
      <c r="E192" s="42" t="s">
        <v>648</v>
      </c>
      <c r="F192" s="42" t="s">
        <v>649</v>
      </c>
      <c r="G192" s="42" t="s">
        <v>660</v>
      </c>
      <c r="H192" s="42" t="s">
        <v>661</v>
      </c>
      <c r="I192" s="42" t="s">
        <v>82</v>
      </c>
      <c r="J192" s="42" t="s">
        <v>144</v>
      </c>
      <c r="K192" s="42" t="s">
        <v>633</v>
      </c>
      <c r="L192" s="42" t="s">
        <v>55</v>
      </c>
      <c r="M192" s="42" t="str">
        <f>VLOOKUP(G192,'Sheet 1 (2)'!$H$4:$M$536,6,FALSE)</f>
        <v/>
      </c>
      <c r="N192" s="42" t="str">
        <f t="shared" si="16"/>
        <v/>
      </c>
      <c r="O192" s="42"/>
      <c r="P192" s="42" t="s">
        <v>652</v>
      </c>
      <c r="Q192" s="42" t="s">
        <v>55</v>
      </c>
      <c r="R192" s="42" t="str">
        <f>VLOOKUP(G192,'Sheet 1 (2)'!$H$4:$O$536,8,FALSE)</f>
        <v/>
      </c>
      <c r="S192" s="42" t="str">
        <f>IF(Q192&lt;&gt;"",Q192,R192)</f>
        <v/>
      </c>
      <c r="T192" s="42" t="s">
        <v>433</v>
      </c>
      <c r="U192" s="42" t="s">
        <v>55</v>
      </c>
      <c r="V192" s="42" t="str">
        <f>VLOOKUP(G192,'Sheet 1 (2)'!$H$4:$Q$536,10,FALSE)</f>
        <v/>
      </c>
      <c r="W192" s="42" t="str">
        <f t="shared" si="2"/>
        <v/>
      </c>
      <c r="X192" s="42" t="s">
        <v>636</v>
      </c>
      <c r="Y192" s="42" t="s">
        <v>55</v>
      </c>
      <c r="Z192" s="42" t="str">
        <f>VLOOKUP(G192,'Sheet 1 (2)'!$H$4:$S$536,12,FALSE)</f>
        <v/>
      </c>
      <c r="AA192" s="42" t="str">
        <f t="shared" si="17"/>
        <v/>
      </c>
      <c r="AB192" s="42" t="s">
        <v>55</v>
      </c>
      <c r="AC192" s="42" t="str">
        <f>VLOOKUP(G192,'Sheet 1 (2)'!$H$4:$AF$536,25,FALSE)</f>
        <v/>
      </c>
      <c r="AD192" s="42" t="s">
        <v>663</v>
      </c>
      <c r="AE192" s="42" t="str">
        <f t="shared" si="13"/>
        <v/>
      </c>
      <c r="AF192" s="42" t="s">
        <v>55</v>
      </c>
      <c r="AG192" s="42" t="str">
        <f>VLOOKUP(G192,'Sheet 1 (2)'!$H$4:$AG$536,26,FALSE)</f>
        <v/>
      </c>
      <c r="AH192" s="42" t="s">
        <v>82</v>
      </c>
      <c r="AI192" s="42" t="s">
        <v>55</v>
      </c>
      <c r="AJ192" s="42" t="str">
        <f>VLOOKUP(G192,'Sheet 1 (2)'!$H$4:$AH$536,27,FALSE)</f>
        <v/>
      </c>
      <c r="AK192" s="42" t="str">
        <f t="shared" si="15"/>
        <v/>
      </c>
      <c r="AL192" s="44">
        <v>1</v>
      </c>
      <c r="AM192" s="44">
        <f t="shared" si="6"/>
        <v>1</v>
      </c>
    </row>
    <row r="193" spans="1:39" ht="15.75" customHeight="1" x14ac:dyDescent="0.2">
      <c r="A193" s="42" t="s">
        <v>413</v>
      </c>
      <c r="B193" s="42" t="s">
        <v>414</v>
      </c>
      <c r="C193" s="42" t="s">
        <v>646</v>
      </c>
      <c r="D193" s="42" t="s">
        <v>647</v>
      </c>
      <c r="E193" s="42" t="s">
        <v>648</v>
      </c>
      <c r="F193" s="42" t="s">
        <v>649</v>
      </c>
      <c r="G193" s="42" t="s">
        <v>664</v>
      </c>
      <c r="H193" s="42" t="s">
        <v>665</v>
      </c>
      <c r="I193" s="42" t="s">
        <v>82</v>
      </c>
      <c r="J193" s="42" t="s">
        <v>144</v>
      </c>
      <c r="K193" s="42" t="s">
        <v>633</v>
      </c>
      <c r="L193" s="42" t="s">
        <v>55</v>
      </c>
      <c r="M193" s="42" t="str">
        <f>VLOOKUP(G193,'Sheet 1 (2)'!$H$4:$M$536,6,FALSE)</f>
        <v/>
      </c>
      <c r="N193" s="42" t="str">
        <f t="shared" si="16"/>
        <v/>
      </c>
      <c r="O193" s="42"/>
      <c r="P193" s="42" t="s">
        <v>652</v>
      </c>
      <c r="Q193" s="42" t="s">
        <v>55</v>
      </c>
      <c r="R193" s="42" t="str">
        <f>VLOOKUP(G193,'Sheet 1 (2)'!$H$4:$O$536,8,FALSE)</f>
        <v/>
      </c>
      <c r="S193" s="42" t="s">
        <v>185</v>
      </c>
      <c r="T193" s="42" t="s">
        <v>433</v>
      </c>
      <c r="U193" s="42" t="s">
        <v>55</v>
      </c>
      <c r="V193" s="42" t="str">
        <f>VLOOKUP(G193,'Sheet 1 (2)'!$H$4:$Q$536,10,FALSE)</f>
        <v/>
      </c>
      <c r="W193" s="42" t="str">
        <f t="shared" si="2"/>
        <v/>
      </c>
      <c r="X193" s="42" t="s">
        <v>636</v>
      </c>
      <c r="Y193" s="42" t="s">
        <v>55</v>
      </c>
      <c r="Z193" s="42" t="str">
        <f>VLOOKUP(G193,'Sheet 1 (2)'!$H$4:$S$536,12,FALSE)</f>
        <v/>
      </c>
      <c r="AA193" s="42" t="str">
        <f t="shared" si="17"/>
        <v/>
      </c>
      <c r="AB193" s="42" t="s">
        <v>55</v>
      </c>
      <c r="AC193" s="42" t="str">
        <f>VLOOKUP(G193,'Sheet 1 (2)'!$H$4:$AF$536,25,FALSE)</f>
        <v/>
      </c>
      <c r="AD193" s="42" t="s">
        <v>663</v>
      </c>
      <c r="AE193" s="42" t="str">
        <f t="shared" si="13"/>
        <v/>
      </c>
      <c r="AF193" s="42" t="s">
        <v>55</v>
      </c>
      <c r="AG193" s="42" t="str">
        <f>VLOOKUP(G193,'Sheet 1 (2)'!$H$4:$AG$536,26,FALSE)</f>
        <v/>
      </c>
      <c r="AH193" s="42" t="s">
        <v>82</v>
      </c>
      <c r="AI193" s="42" t="s">
        <v>55</v>
      </c>
      <c r="AJ193" s="42" t="str">
        <f>VLOOKUP(G193,'Sheet 1 (2)'!$H$4:$AH$536,27,FALSE)</f>
        <v/>
      </c>
      <c r="AK193" s="42" t="str">
        <f t="shared" si="15"/>
        <v/>
      </c>
      <c r="AL193" s="44">
        <v>1</v>
      </c>
      <c r="AM193" s="44">
        <f t="shared" si="6"/>
        <v>1</v>
      </c>
    </row>
    <row r="194" spans="1:39" ht="15.75" customHeight="1" x14ac:dyDescent="0.2">
      <c r="A194" s="42" t="s">
        <v>413</v>
      </c>
      <c r="B194" s="42" t="s">
        <v>414</v>
      </c>
      <c r="C194" s="42" t="s">
        <v>667</v>
      </c>
      <c r="D194" s="42" t="s">
        <v>668</v>
      </c>
      <c r="E194" s="42" t="s">
        <v>669</v>
      </c>
      <c r="F194" s="42" t="s">
        <v>670</v>
      </c>
      <c r="G194" s="42" t="s">
        <v>671</v>
      </c>
      <c r="H194" s="42" t="s">
        <v>672</v>
      </c>
      <c r="I194" s="42" t="s">
        <v>82</v>
      </c>
      <c r="J194" s="42" t="s">
        <v>673</v>
      </c>
      <c r="K194" s="42" t="s">
        <v>555</v>
      </c>
      <c r="L194" s="42" t="s">
        <v>55</v>
      </c>
      <c r="M194" s="42" t="str">
        <f>VLOOKUP(G194,'Sheet 1 (2)'!$H$4:$M$536,6,FALSE)</f>
        <v/>
      </c>
      <c r="N194" s="42" t="str">
        <f t="shared" si="16"/>
        <v/>
      </c>
      <c r="O194" s="42"/>
      <c r="P194" s="42" t="s">
        <v>674</v>
      </c>
      <c r="Q194" s="42" t="s">
        <v>55</v>
      </c>
      <c r="R194" s="42" t="str">
        <f>VLOOKUP(G194,'Sheet 1 (2)'!$H$4:$O$536,8,FALSE)</f>
        <v/>
      </c>
      <c r="S194" s="42" t="str">
        <f t="shared" ref="S194:S197" si="19">IF(Q194&lt;&gt;"",Q194,R194)</f>
        <v/>
      </c>
      <c r="T194" s="42" t="s">
        <v>433</v>
      </c>
      <c r="U194" s="42" t="s">
        <v>55</v>
      </c>
      <c r="V194" s="42" t="str">
        <f>VLOOKUP(G194,'Sheet 1 (2)'!$H$4:$Q$536,10,FALSE)</f>
        <v/>
      </c>
      <c r="W194" s="42" t="str">
        <f t="shared" si="2"/>
        <v/>
      </c>
      <c r="X194" s="42" t="s">
        <v>636</v>
      </c>
      <c r="Y194" s="42" t="s">
        <v>55</v>
      </c>
      <c r="Z194" s="42" t="str">
        <f>VLOOKUP(G194,'Sheet 1 (2)'!$H$4:$S$536,12,FALSE)</f>
        <v/>
      </c>
      <c r="AA194" s="42" t="str">
        <f t="shared" si="17"/>
        <v/>
      </c>
      <c r="AB194" s="42" t="s">
        <v>55</v>
      </c>
      <c r="AC194" s="42" t="str">
        <f>VLOOKUP(G194,'Sheet 1 (2)'!$H$4:$AF$536,25,FALSE)</f>
        <v/>
      </c>
      <c r="AD194" s="42" t="s">
        <v>675</v>
      </c>
      <c r="AE194" s="42" t="str">
        <f t="shared" si="13"/>
        <v/>
      </c>
      <c r="AF194" s="42" t="s">
        <v>55</v>
      </c>
      <c r="AG194" s="42" t="str">
        <f>VLOOKUP(G194,'Sheet 1 (2)'!$H$4:$AG$536,26,FALSE)</f>
        <v/>
      </c>
      <c r="AH194" s="42" t="s">
        <v>52</v>
      </c>
      <c r="AI194" s="42" t="s">
        <v>55</v>
      </c>
      <c r="AJ194" s="42" t="str">
        <f>VLOOKUP(G194,'Sheet 1 (2)'!$H$4:$AH$536,27,FALSE)</f>
        <v/>
      </c>
      <c r="AK194" s="42" t="s">
        <v>2708</v>
      </c>
      <c r="AL194" s="44">
        <v>1</v>
      </c>
      <c r="AM194" s="44">
        <f t="shared" si="6"/>
        <v>0</v>
      </c>
    </row>
    <row r="195" spans="1:39" ht="15.75" customHeight="1" x14ac:dyDescent="0.2">
      <c r="A195" s="42" t="s">
        <v>413</v>
      </c>
      <c r="B195" s="42" t="s">
        <v>414</v>
      </c>
      <c r="C195" s="42" t="s">
        <v>667</v>
      </c>
      <c r="D195" s="42" t="s">
        <v>668</v>
      </c>
      <c r="E195" s="42" t="s">
        <v>669</v>
      </c>
      <c r="F195" s="42" t="s">
        <v>670</v>
      </c>
      <c r="G195" s="42" t="s">
        <v>677</v>
      </c>
      <c r="H195" s="42" t="s">
        <v>678</v>
      </c>
      <c r="I195" s="42" t="s">
        <v>82</v>
      </c>
      <c r="J195" s="42" t="s">
        <v>673</v>
      </c>
      <c r="K195" s="42" t="s">
        <v>555</v>
      </c>
      <c r="L195" s="42" t="s">
        <v>55</v>
      </c>
      <c r="M195" s="42" t="str">
        <f>VLOOKUP(G195,'Sheet 1 (2)'!$H$4:$M$536,6,FALSE)</f>
        <v/>
      </c>
      <c r="N195" s="42" t="str">
        <f t="shared" si="16"/>
        <v/>
      </c>
      <c r="O195" s="42"/>
      <c r="P195" s="42" t="s">
        <v>679</v>
      </c>
      <c r="Q195" s="42" t="s">
        <v>55</v>
      </c>
      <c r="R195" s="42" t="str">
        <f>VLOOKUP(G195,'Sheet 1 (2)'!$H$4:$O$536,8,FALSE)</f>
        <v/>
      </c>
      <c r="S195" s="42" t="str">
        <f t="shared" si="19"/>
        <v/>
      </c>
      <c r="T195" s="42" t="s">
        <v>433</v>
      </c>
      <c r="U195" s="42" t="s">
        <v>55</v>
      </c>
      <c r="V195" s="42" t="str">
        <f>VLOOKUP(G195,'Sheet 1 (2)'!$H$4:$Q$536,10,FALSE)</f>
        <v/>
      </c>
      <c r="W195" s="42" t="str">
        <f t="shared" si="2"/>
        <v/>
      </c>
      <c r="X195" s="42" t="s">
        <v>636</v>
      </c>
      <c r="Y195" s="42" t="s">
        <v>55</v>
      </c>
      <c r="Z195" s="42" t="str">
        <f>VLOOKUP(G195,'Sheet 1 (2)'!$H$4:$S$536,12,FALSE)</f>
        <v/>
      </c>
      <c r="AA195" s="42" t="str">
        <f t="shared" si="17"/>
        <v/>
      </c>
      <c r="AB195" s="42" t="s">
        <v>55</v>
      </c>
      <c r="AC195" s="42" t="str">
        <f>VLOOKUP(G195,'Sheet 1 (2)'!$H$4:$AF$536,25,FALSE)</f>
        <v/>
      </c>
      <c r="AD195" s="42" t="s">
        <v>680</v>
      </c>
      <c r="AE195" s="42" t="str">
        <f t="shared" si="13"/>
        <v/>
      </c>
      <c r="AF195" s="42" t="s">
        <v>55</v>
      </c>
      <c r="AG195" s="42" t="str">
        <f>VLOOKUP(G195,'Sheet 1 (2)'!$H$4:$AG$536,26,FALSE)</f>
        <v/>
      </c>
      <c r="AH195" s="42" t="s">
        <v>52</v>
      </c>
      <c r="AI195" s="42" t="s">
        <v>55</v>
      </c>
      <c r="AJ195" s="42" t="str">
        <f>VLOOKUP(G195,'Sheet 1 (2)'!$H$4:$AH$536,27,FALSE)</f>
        <v/>
      </c>
      <c r="AK195" s="42" t="s">
        <v>2708</v>
      </c>
      <c r="AL195" s="44">
        <v>1</v>
      </c>
      <c r="AM195" s="44">
        <f t="shared" si="6"/>
        <v>0</v>
      </c>
    </row>
    <row r="196" spans="1:39" ht="15.75" customHeight="1" x14ac:dyDescent="0.2">
      <c r="A196" s="42" t="s">
        <v>413</v>
      </c>
      <c r="B196" s="42" t="s">
        <v>414</v>
      </c>
      <c r="C196" s="42" t="s">
        <v>667</v>
      </c>
      <c r="D196" s="42" t="s">
        <v>668</v>
      </c>
      <c r="E196" s="42" t="s">
        <v>669</v>
      </c>
      <c r="F196" s="42" t="s">
        <v>670</v>
      </c>
      <c r="G196" s="42" t="s">
        <v>681</v>
      </c>
      <c r="H196" s="42" t="s">
        <v>682</v>
      </c>
      <c r="I196" s="42" t="s">
        <v>82</v>
      </c>
      <c r="J196" s="42" t="s">
        <v>673</v>
      </c>
      <c r="K196" s="42" t="s">
        <v>555</v>
      </c>
      <c r="L196" s="42" t="s">
        <v>55</v>
      </c>
      <c r="M196" s="42" t="str">
        <f>VLOOKUP(G196,'Sheet 1 (2)'!$H$4:$M$536,6,FALSE)</f>
        <v/>
      </c>
      <c r="N196" s="42" t="str">
        <f t="shared" si="16"/>
        <v/>
      </c>
      <c r="O196" s="42"/>
      <c r="P196" s="42" t="s">
        <v>683</v>
      </c>
      <c r="Q196" s="42" t="s">
        <v>55</v>
      </c>
      <c r="R196" s="42" t="str">
        <f>VLOOKUP(G196,'Sheet 1 (2)'!$H$4:$O$536,8,FALSE)</f>
        <v/>
      </c>
      <c r="S196" s="42" t="str">
        <f t="shared" si="19"/>
        <v/>
      </c>
      <c r="T196" s="42" t="s">
        <v>433</v>
      </c>
      <c r="U196" s="42" t="s">
        <v>55</v>
      </c>
      <c r="V196" s="42" t="str">
        <f>VLOOKUP(G196,'Sheet 1 (2)'!$H$4:$Q$536,10,FALSE)</f>
        <v/>
      </c>
      <c r="W196" s="42" t="str">
        <f t="shared" si="2"/>
        <v/>
      </c>
      <c r="X196" s="42" t="s">
        <v>636</v>
      </c>
      <c r="Y196" s="42" t="s">
        <v>55</v>
      </c>
      <c r="Z196" s="42" t="str">
        <f>VLOOKUP(G196,'Sheet 1 (2)'!$H$4:$S$536,12,FALSE)</f>
        <v/>
      </c>
      <c r="AA196" s="42" t="str">
        <f t="shared" si="17"/>
        <v/>
      </c>
      <c r="AB196" s="42" t="s">
        <v>55</v>
      </c>
      <c r="AC196" s="42" t="str">
        <f>VLOOKUP(G196,'Sheet 1 (2)'!$H$4:$AF$536,25,FALSE)</f>
        <v/>
      </c>
      <c r="AD196" s="42" t="s">
        <v>684</v>
      </c>
      <c r="AE196" s="42" t="str">
        <f t="shared" si="13"/>
        <v/>
      </c>
      <c r="AF196" s="42" t="s">
        <v>55</v>
      </c>
      <c r="AG196" s="42" t="str">
        <f>VLOOKUP(G196,'Sheet 1 (2)'!$H$4:$AG$536,26,FALSE)</f>
        <v/>
      </c>
      <c r="AH196" s="42" t="s">
        <v>52</v>
      </c>
      <c r="AI196" s="42" t="s">
        <v>55</v>
      </c>
      <c r="AJ196" s="42" t="str">
        <f>VLOOKUP(G196,'Sheet 1 (2)'!$H$4:$AH$536,27,FALSE)</f>
        <v/>
      </c>
      <c r="AK196" s="42" t="s">
        <v>2708</v>
      </c>
      <c r="AL196" s="44">
        <v>1</v>
      </c>
      <c r="AM196" s="44">
        <f t="shared" si="6"/>
        <v>0</v>
      </c>
    </row>
    <row r="197" spans="1:39" ht="15.75" customHeight="1" x14ac:dyDescent="0.2">
      <c r="A197" s="42" t="s">
        <v>413</v>
      </c>
      <c r="B197" s="42" t="s">
        <v>414</v>
      </c>
      <c r="C197" s="42" t="s">
        <v>685</v>
      </c>
      <c r="D197" s="42" t="s">
        <v>686</v>
      </c>
      <c r="E197" s="42" t="s">
        <v>687</v>
      </c>
      <c r="F197" s="42" t="s">
        <v>688</v>
      </c>
      <c r="G197" s="42" t="s">
        <v>689</v>
      </c>
      <c r="H197" s="42" t="s">
        <v>690</v>
      </c>
      <c r="I197" s="42" t="s">
        <v>82</v>
      </c>
      <c r="J197" s="42" t="s">
        <v>691</v>
      </c>
      <c r="K197" s="42" t="s">
        <v>692</v>
      </c>
      <c r="L197" s="42" t="s">
        <v>55</v>
      </c>
      <c r="M197" s="42" t="str">
        <f>VLOOKUP(G197,'Sheet 1 (2)'!$H$4:$M$536,6,FALSE)</f>
        <v/>
      </c>
      <c r="N197" s="42" t="str">
        <f t="shared" si="16"/>
        <v/>
      </c>
      <c r="O197" s="42"/>
      <c r="P197" s="42" t="s">
        <v>694</v>
      </c>
      <c r="Q197" s="42" t="s">
        <v>55</v>
      </c>
      <c r="R197" s="42" t="str">
        <f>VLOOKUP(G197,'Sheet 1 (2)'!$H$4:$O$536,8,FALSE)</f>
        <v/>
      </c>
      <c r="S197" s="42" t="str">
        <f t="shared" si="19"/>
        <v/>
      </c>
      <c r="T197" s="42" t="s">
        <v>433</v>
      </c>
      <c r="U197" s="42" t="s">
        <v>55</v>
      </c>
      <c r="V197" s="42" t="str">
        <f>VLOOKUP(G197,'Sheet 1 (2)'!$H$4:$Q$536,10,FALSE)</f>
        <v/>
      </c>
      <c r="W197" s="42" t="str">
        <f t="shared" si="2"/>
        <v/>
      </c>
      <c r="X197" s="42" t="s">
        <v>695</v>
      </c>
      <c r="Y197" s="42" t="s">
        <v>55</v>
      </c>
      <c r="Z197" s="42" t="str">
        <f>VLOOKUP(G197,'Sheet 1 (2)'!$H$4:$S$536,12,FALSE)</f>
        <v/>
      </c>
      <c r="AA197" s="42" t="str">
        <f t="shared" si="17"/>
        <v/>
      </c>
      <c r="AB197" s="42" t="s">
        <v>55</v>
      </c>
      <c r="AC197" s="42" t="str">
        <f>VLOOKUP(G197,'Sheet 1 (2)'!$H$4:$AF$536,25,FALSE)</f>
        <v/>
      </c>
      <c r="AD197" s="42" t="s">
        <v>176</v>
      </c>
      <c r="AE197" s="42" t="s">
        <v>696</v>
      </c>
      <c r="AF197" s="42" t="s">
        <v>55</v>
      </c>
      <c r="AG197" s="42" t="str">
        <f>VLOOKUP(G197,'Sheet 1 (2)'!$H$4:$AG$536,26,FALSE)</f>
        <v/>
      </c>
      <c r="AH197" s="42" t="s">
        <v>82</v>
      </c>
      <c r="AI197" s="42" t="s">
        <v>55</v>
      </c>
      <c r="AJ197" s="42" t="str">
        <f>VLOOKUP(G197,'Sheet 1 (2)'!$H$4:$AH$536,27,FALSE)</f>
        <v/>
      </c>
      <c r="AK197" s="42" t="str">
        <f t="shared" ref="AK197:AK246" si="20">IF(AI197&lt;&gt;"",AI197,AJ197)</f>
        <v/>
      </c>
      <c r="AL197" s="44">
        <v>1</v>
      </c>
      <c r="AM197" s="44">
        <f t="shared" si="6"/>
        <v>1</v>
      </c>
    </row>
    <row r="198" spans="1:39" ht="15.75" customHeight="1" x14ac:dyDescent="0.2">
      <c r="A198" s="42" t="s">
        <v>413</v>
      </c>
      <c r="B198" s="42" t="s">
        <v>414</v>
      </c>
      <c r="C198" s="42" t="s">
        <v>685</v>
      </c>
      <c r="D198" s="42" t="s">
        <v>686</v>
      </c>
      <c r="E198" s="42" t="s">
        <v>687</v>
      </c>
      <c r="F198" s="42" t="s">
        <v>688</v>
      </c>
      <c r="G198" s="42" t="s">
        <v>697</v>
      </c>
      <c r="H198" s="42" t="s">
        <v>698</v>
      </c>
      <c r="I198" s="42" t="s">
        <v>82</v>
      </c>
      <c r="J198" s="42" t="s">
        <v>691</v>
      </c>
      <c r="K198" s="42" t="s">
        <v>699</v>
      </c>
      <c r="L198" s="42" t="s">
        <v>55</v>
      </c>
      <c r="M198" s="42" t="str">
        <f>VLOOKUP(G198,'Sheet 1 (2)'!$H$4:$M$536,6,FALSE)</f>
        <v/>
      </c>
      <c r="N198" s="42" t="s">
        <v>700</v>
      </c>
      <c r="O198" s="42"/>
      <c r="P198" s="42" t="s">
        <v>694</v>
      </c>
      <c r="Q198" s="42" t="s">
        <v>55</v>
      </c>
      <c r="R198" s="42" t="str">
        <f>VLOOKUP(G198,'Sheet 1 (2)'!$H$4:$O$536,8,FALSE)</f>
        <v/>
      </c>
      <c r="S198" s="42" t="s">
        <v>594</v>
      </c>
      <c r="T198" s="42" t="s">
        <v>433</v>
      </c>
      <c r="U198" s="42" t="s">
        <v>55</v>
      </c>
      <c r="V198" s="42" t="str">
        <f>VLOOKUP(G198,'Sheet 1 (2)'!$H$4:$Q$536,10,FALSE)</f>
        <v/>
      </c>
      <c r="W198" s="42" t="str">
        <f t="shared" si="2"/>
        <v/>
      </c>
      <c r="X198" s="42" t="s">
        <v>695</v>
      </c>
      <c r="Y198" s="42" t="s">
        <v>55</v>
      </c>
      <c r="Z198" s="42" t="str">
        <f>VLOOKUP(G198,'Sheet 1 (2)'!$H$4:$S$536,12,FALSE)</f>
        <v/>
      </c>
      <c r="AA198" s="42" t="str">
        <f t="shared" si="17"/>
        <v/>
      </c>
      <c r="AB198" s="42" t="s">
        <v>55</v>
      </c>
      <c r="AC198" s="42" t="str">
        <f>VLOOKUP(G198,'Sheet 1 (2)'!$H$4:$AF$536,25,FALSE)</f>
        <v/>
      </c>
      <c r="AD198" s="42" t="s">
        <v>701</v>
      </c>
      <c r="AE198" s="42" t="str">
        <f t="shared" ref="AE198:AE200" si="21">IF(AB198&lt;&gt;"",AB198,AC198)</f>
        <v/>
      </c>
      <c r="AF198" s="42" t="s">
        <v>55</v>
      </c>
      <c r="AG198" s="42" t="str">
        <f>VLOOKUP(G198,'Sheet 1 (2)'!$H$4:$AG$536,26,FALSE)</f>
        <v/>
      </c>
      <c r="AH198" s="42" t="s">
        <v>82</v>
      </c>
      <c r="AI198" s="42" t="s">
        <v>55</v>
      </c>
      <c r="AJ198" s="42" t="str">
        <f>VLOOKUP(G198,'Sheet 1 (2)'!$H$4:$AH$536,27,FALSE)</f>
        <v/>
      </c>
      <c r="AK198" s="42" t="str">
        <f t="shared" si="20"/>
        <v/>
      </c>
      <c r="AL198" s="44">
        <v>1</v>
      </c>
      <c r="AM198" s="44">
        <f t="shared" si="6"/>
        <v>1</v>
      </c>
    </row>
    <row r="199" spans="1:39" ht="15.75" customHeight="1" x14ac:dyDescent="0.2">
      <c r="A199" s="42" t="s">
        <v>413</v>
      </c>
      <c r="B199" s="42" t="s">
        <v>414</v>
      </c>
      <c r="C199" s="42" t="s">
        <v>685</v>
      </c>
      <c r="D199" s="42" t="s">
        <v>686</v>
      </c>
      <c r="E199" s="42" t="s">
        <v>687</v>
      </c>
      <c r="F199" s="42" t="s">
        <v>688</v>
      </c>
      <c r="G199" s="42" t="s">
        <v>702</v>
      </c>
      <c r="H199" s="42" t="s">
        <v>703</v>
      </c>
      <c r="I199" s="42" t="s">
        <v>82</v>
      </c>
      <c r="J199" s="42" t="s">
        <v>704</v>
      </c>
      <c r="K199" s="42" t="s">
        <v>705</v>
      </c>
      <c r="L199" s="42" t="s">
        <v>55</v>
      </c>
      <c r="M199" s="42" t="str">
        <f>VLOOKUP(G199,'Sheet 1 (2)'!$H$4:$M$536,6,FALSE)</f>
        <v/>
      </c>
      <c r="N199" s="42" t="str">
        <f t="shared" ref="N199:N207" si="22">IF(L199&lt;&gt;"",L199,M199)</f>
        <v/>
      </c>
      <c r="O199" s="42"/>
      <c r="P199" s="42" t="s">
        <v>694</v>
      </c>
      <c r="Q199" s="42" t="s">
        <v>55</v>
      </c>
      <c r="R199" s="42" t="str">
        <f>VLOOKUP(G199,'Sheet 1 (2)'!$H$4:$O$536,8,FALSE)</f>
        <v/>
      </c>
      <c r="S199" s="42" t="str">
        <f t="shared" ref="S199:S207" si="23">IF(Q199&lt;&gt;"",Q199,R199)</f>
        <v/>
      </c>
      <c r="T199" s="42" t="s">
        <v>433</v>
      </c>
      <c r="U199" s="42" t="s">
        <v>55</v>
      </c>
      <c r="V199" s="42" t="str">
        <f>VLOOKUP(G199,'Sheet 1 (2)'!$H$4:$Q$536,10,FALSE)</f>
        <v/>
      </c>
      <c r="W199" s="42" t="str">
        <f t="shared" si="2"/>
        <v/>
      </c>
      <c r="X199" s="42" t="s">
        <v>695</v>
      </c>
      <c r="Y199" s="42" t="s">
        <v>55</v>
      </c>
      <c r="Z199" s="42" t="str">
        <f>VLOOKUP(G199,'Sheet 1 (2)'!$H$4:$S$536,12,FALSE)</f>
        <v/>
      </c>
      <c r="AA199" s="42" t="str">
        <f t="shared" si="17"/>
        <v/>
      </c>
      <c r="AB199" s="42" t="s">
        <v>55</v>
      </c>
      <c r="AC199" s="42" t="str">
        <f>VLOOKUP(G199,'Sheet 1 (2)'!$H$4:$AF$536,25,FALSE)</f>
        <v/>
      </c>
      <c r="AD199" s="42" t="s">
        <v>87</v>
      </c>
      <c r="AE199" s="42" t="str">
        <f t="shared" si="21"/>
        <v/>
      </c>
      <c r="AF199" s="42" t="s">
        <v>55</v>
      </c>
      <c r="AG199" s="42" t="str">
        <f>VLOOKUP(G199,'Sheet 1 (2)'!$H$4:$AG$536,26,FALSE)</f>
        <v/>
      </c>
      <c r="AH199" s="42" t="s">
        <v>82</v>
      </c>
      <c r="AI199" s="42" t="s">
        <v>55</v>
      </c>
      <c r="AJ199" s="42" t="str">
        <f>VLOOKUP(G199,'Sheet 1 (2)'!$H$4:$AH$536,27,FALSE)</f>
        <v/>
      </c>
      <c r="AK199" s="42" t="str">
        <f t="shared" si="20"/>
        <v/>
      </c>
      <c r="AL199" s="44">
        <v>1</v>
      </c>
      <c r="AM199" s="44">
        <f t="shared" si="6"/>
        <v>1</v>
      </c>
    </row>
    <row r="200" spans="1:39" ht="15.75" customHeight="1" x14ac:dyDescent="0.2">
      <c r="A200" s="42" t="s">
        <v>413</v>
      </c>
      <c r="B200" s="42" t="s">
        <v>414</v>
      </c>
      <c r="C200" s="42" t="s">
        <v>685</v>
      </c>
      <c r="D200" s="42" t="s">
        <v>686</v>
      </c>
      <c r="E200" s="42" t="s">
        <v>687</v>
      </c>
      <c r="F200" s="42" t="s">
        <v>688</v>
      </c>
      <c r="G200" s="42" t="s">
        <v>706</v>
      </c>
      <c r="H200" s="42" t="s">
        <v>707</v>
      </c>
      <c r="I200" s="42" t="s">
        <v>82</v>
      </c>
      <c r="J200" s="42" t="s">
        <v>691</v>
      </c>
      <c r="K200" s="42" t="s">
        <v>708</v>
      </c>
      <c r="L200" s="42" t="s">
        <v>55</v>
      </c>
      <c r="M200" s="42" t="str">
        <f>VLOOKUP(G200,'Sheet 1 (2)'!$H$4:$M$536,6,FALSE)</f>
        <v/>
      </c>
      <c r="N200" s="42" t="str">
        <f t="shared" si="22"/>
        <v/>
      </c>
      <c r="O200" s="42"/>
      <c r="P200" s="42" t="s">
        <v>694</v>
      </c>
      <c r="Q200" s="42" t="s">
        <v>55</v>
      </c>
      <c r="R200" s="42" t="str">
        <f>VLOOKUP(G200,'Sheet 1 (2)'!$H$4:$O$536,8,FALSE)</f>
        <v/>
      </c>
      <c r="S200" s="42" t="str">
        <f t="shared" si="23"/>
        <v/>
      </c>
      <c r="T200" s="42" t="s">
        <v>433</v>
      </c>
      <c r="U200" s="42" t="s">
        <v>55</v>
      </c>
      <c r="V200" s="42" t="str">
        <f>VLOOKUP(G200,'Sheet 1 (2)'!$H$4:$Q$536,10,FALSE)</f>
        <v/>
      </c>
      <c r="W200" s="42" t="str">
        <f t="shared" si="2"/>
        <v/>
      </c>
      <c r="X200" s="42" t="s">
        <v>695</v>
      </c>
      <c r="Y200" s="42" t="s">
        <v>55</v>
      </c>
      <c r="Z200" s="42" t="str">
        <f>VLOOKUP(G200,'Sheet 1 (2)'!$H$4:$S$536,12,FALSE)</f>
        <v/>
      </c>
      <c r="AA200" s="42" t="str">
        <f t="shared" si="17"/>
        <v/>
      </c>
      <c r="AB200" s="42" t="s">
        <v>55</v>
      </c>
      <c r="AC200" s="42" t="str">
        <f>VLOOKUP(G200,'Sheet 1 (2)'!$H$4:$AF$536,25,FALSE)</f>
        <v/>
      </c>
      <c r="AD200" s="42" t="s">
        <v>709</v>
      </c>
      <c r="AE200" s="42" t="str">
        <f t="shared" si="21"/>
        <v/>
      </c>
      <c r="AF200" s="42" t="s">
        <v>55</v>
      </c>
      <c r="AG200" s="42" t="str">
        <f>VLOOKUP(G200,'Sheet 1 (2)'!$H$4:$AG$536,26,FALSE)</f>
        <v/>
      </c>
      <c r="AH200" s="42" t="s">
        <v>82</v>
      </c>
      <c r="AI200" s="42" t="s">
        <v>55</v>
      </c>
      <c r="AJ200" s="42" t="str">
        <f>VLOOKUP(G200,'Sheet 1 (2)'!$H$4:$AH$536,27,FALSE)</f>
        <v/>
      </c>
      <c r="AK200" s="42" t="str">
        <f t="shared" si="20"/>
        <v/>
      </c>
      <c r="AL200" s="44">
        <v>1</v>
      </c>
      <c r="AM200" s="44">
        <f t="shared" si="6"/>
        <v>1</v>
      </c>
    </row>
    <row r="201" spans="1:39" ht="15.75" customHeight="1" x14ac:dyDescent="0.2">
      <c r="A201" s="42" t="s">
        <v>413</v>
      </c>
      <c r="B201" s="42" t="s">
        <v>414</v>
      </c>
      <c r="C201" s="42" t="s">
        <v>685</v>
      </c>
      <c r="D201" s="42" t="s">
        <v>686</v>
      </c>
      <c r="E201" s="42" t="s">
        <v>687</v>
      </c>
      <c r="F201" s="42" t="s">
        <v>688</v>
      </c>
      <c r="G201" s="42" t="s">
        <v>710</v>
      </c>
      <c r="H201" s="42" t="s">
        <v>711</v>
      </c>
      <c r="I201" s="42" t="s">
        <v>82</v>
      </c>
      <c r="J201" s="42" t="s">
        <v>691</v>
      </c>
      <c r="K201" s="42" t="s">
        <v>712</v>
      </c>
      <c r="L201" s="42" t="s">
        <v>55</v>
      </c>
      <c r="M201" s="42" t="str">
        <f>VLOOKUP(G201,'Sheet 1 (2)'!$H$4:$M$536,6,FALSE)</f>
        <v/>
      </c>
      <c r="N201" s="42" t="str">
        <f t="shared" si="22"/>
        <v/>
      </c>
      <c r="O201" s="42"/>
      <c r="P201" s="42" t="s">
        <v>694</v>
      </c>
      <c r="Q201" s="42" t="s">
        <v>55</v>
      </c>
      <c r="R201" s="42" t="str">
        <f>VLOOKUP(G201,'Sheet 1 (2)'!$H$4:$O$536,8,FALSE)</f>
        <v/>
      </c>
      <c r="S201" s="42" t="str">
        <f t="shared" si="23"/>
        <v/>
      </c>
      <c r="T201" s="42" t="s">
        <v>433</v>
      </c>
      <c r="U201" s="42" t="s">
        <v>55</v>
      </c>
      <c r="V201" s="42" t="str">
        <f>VLOOKUP(G201,'Sheet 1 (2)'!$H$4:$Q$536,10,FALSE)</f>
        <v/>
      </c>
      <c r="W201" s="42" t="str">
        <f t="shared" si="2"/>
        <v/>
      </c>
      <c r="X201" s="42" t="s">
        <v>695</v>
      </c>
      <c r="Y201" s="42" t="s">
        <v>55</v>
      </c>
      <c r="Z201" s="42" t="str">
        <f>VLOOKUP(G201,'Sheet 1 (2)'!$H$4:$S$536,12,FALSE)</f>
        <v/>
      </c>
      <c r="AA201" s="42" t="str">
        <f t="shared" si="17"/>
        <v/>
      </c>
      <c r="AB201" s="42" t="s">
        <v>55</v>
      </c>
      <c r="AC201" s="42" t="str">
        <f>VLOOKUP(G201,'Sheet 1 (2)'!$H$4:$AF$536,25,FALSE)</f>
        <v/>
      </c>
      <c r="AD201" s="42" t="s">
        <v>176</v>
      </c>
      <c r="AE201" s="42" t="s">
        <v>714</v>
      </c>
      <c r="AF201" s="42" t="s">
        <v>55</v>
      </c>
      <c r="AG201" s="42" t="str">
        <f>VLOOKUP(G201,'Sheet 1 (2)'!$H$4:$AG$536,26,FALSE)</f>
        <v/>
      </c>
      <c r="AH201" s="42" t="s">
        <v>82</v>
      </c>
      <c r="AI201" s="42" t="s">
        <v>55</v>
      </c>
      <c r="AJ201" s="42" t="str">
        <f>VLOOKUP(G201,'Sheet 1 (2)'!$H$4:$AH$536,27,FALSE)</f>
        <v/>
      </c>
      <c r="AK201" s="42" t="str">
        <f t="shared" si="20"/>
        <v/>
      </c>
      <c r="AL201" s="44">
        <v>1</v>
      </c>
      <c r="AM201" s="44">
        <f t="shared" si="6"/>
        <v>1</v>
      </c>
    </row>
    <row r="202" spans="1:39" ht="15.75" customHeight="1" x14ac:dyDescent="0.2">
      <c r="A202" s="42" t="s">
        <v>413</v>
      </c>
      <c r="B202" s="42" t="s">
        <v>414</v>
      </c>
      <c r="C202" s="42" t="s">
        <v>716</v>
      </c>
      <c r="D202" s="42" t="s">
        <v>717</v>
      </c>
      <c r="E202" s="42" t="s">
        <v>718</v>
      </c>
      <c r="F202" s="42" t="s">
        <v>719</v>
      </c>
      <c r="G202" s="42" t="s">
        <v>720</v>
      </c>
      <c r="H202" s="42" t="s">
        <v>721</v>
      </c>
      <c r="I202" s="42" t="s">
        <v>82</v>
      </c>
      <c r="J202" s="42" t="s">
        <v>144</v>
      </c>
      <c r="K202" s="42" t="s">
        <v>722</v>
      </c>
      <c r="L202" s="42" t="s">
        <v>55</v>
      </c>
      <c r="M202" s="42" t="str">
        <f>VLOOKUP(G202,'Sheet 1 (2)'!$H$4:$M$536,6,FALSE)</f>
        <v/>
      </c>
      <c r="N202" s="42" t="str">
        <f t="shared" si="22"/>
        <v/>
      </c>
      <c r="O202" s="42"/>
      <c r="P202" s="42" t="s">
        <v>723</v>
      </c>
      <c r="Q202" s="42" t="s">
        <v>55</v>
      </c>
      <c r="R202" s="42" t="str">
        <f>VLOOKUP(G202,'Sheet 1 (2)'!$H$4:$O$536,8,FALSE)</f>
        <v/>
      </c>
      <c r="S202" s="42" t="str">
        <f t="shared" si="23"/>
        <v/>
      </c>
      <c r="T202" s="42" t="s">
        <v>433</v>
      </c>
      <c r="U202" s="42" t="s">
        <v>55</v>
      </c>
      <c r="V202" s="42" t="str">
        <f>VLOOKUP(G202,'Sheet 1 (2)'!$H$4:$Q$536,10,FALSE)</f>
        <v/>
      </c>
      <c r="W202" s="42" t="str">
        <f t="shared" si="2"/>
        <v/>
      </c>
      <c r="X202" s="42" t="s">
        <v>724</v>
      </c>
      <c r="Y202" s="42" t="s">
        <v>55</v>
      </c>
      <c r="Z202" s="42" t="str">
        <f>VLOOKUP(G202,'Sheet 1 (2)'!$H$4:$S$536,12,FALSE)</f>
        <v/>
      </c>
      <c r="AA202" s="42" t="str">
        <f t="shared" si="17"/>
        <v/>
      </c>
      <c r="AB202" s="42" t="s">
        <v>55</v>
      </c>
      <c r="AC202" s="42" t="str">
        <f>VLOOKUP(G202,'Sheet 1 (2)'!$H$4:$AF$536,25,FALSE)</f>
        <v/>
      </c>
      <c r="AD202" s="42" t="s">
        <v>411</v>
      </c>
      <c r="AE202" s="42" t="str">
        <f t="shared" ref="AE202:AE390" si="24">IF(AB202&lt;&gt;"",AB202,AC202)</f>
        <v/>
      </c>
      <c r="AF202" s="42" t="s">
        <v>55</v>
      </c>
      <c r="AG202" s="42" t="str">
        <f>VLOOKUP(G202,'Sheet 1 (2)'!$H$4:$AG$536,26,FALSE)</f>
        <v/>
      </c>
      <c r="AH202" s="42" t="s">
        <v>82</v>
      </c>
      <c r="AI202" s="42" t="s">
        <v>55</v>
      </c>
      <c r="AJ202" s="42" t="str">
        <f>VLOOKUP(G202,'Sheet 1 (2)'!$H$4:$AH$536,27,FALSE)</f>
        <v/>
      </c>
      <c r="AK202" s="42" t="str">
        <f t="shared" si="20"/>
        <v/>
      </c>
      <c r="AL202" s="44">
        <v>1</v>
      </c>
      <c r="AM202" s="44">
        <f t="shared" si="6"/>
        <v>1</v>
      </c>
    </row>
    <row r="203" spans="1:39" ht="15.75" customHeight="1" x14ac:dyDescent="0.2">
      <c r="A203" s="42" t="s">
        <v>413</v>
      </c>
      <c r="B203" s="42" t="s">
        <v>414</v>
      </c>
      <c r="C203" s="42" t="s">
        <v>716</v>
      </c>
      <c r="D203" s="42" t="s">
        <v>717</v>
      </c>
      <c r="E203" s="42" t="s">
        <v>718</v>
      </c>
      <c r="F203" s="42" t="s">
        <v>719</v>
      </c>
      <c r="G203" s="42" t="s">
        <v>726</v>
      </c>
      <c r="H203" s="42" t="s">
        <v>727</v>
      </c>
      <c r="I203" s="42" t="s">
        <v>82</v>
      </c>
      <c r="J203" s="42" t="s">
        <v>144</v>
      </c>
      <c r="K203" s="42" t="s">
        <v>728</v>
      </c>
      <c r="L203" s="42" t="s">
        <v>55</v>
      </c>
      <c r="M203" s="42" t="str">
        <f>VLOOKUP(G203,'Sheet 1 (2)'!$H$4:$M$536,6,FALSE)</f>
        <v/>
      </c>
      <c r="N203" s="42" t="str">
        <f t="shared" si="22"/>
        <v/>
      </c>
      <c r="O203" s="42"/>
      <c r="P203" s="42" t="s">
        <v>729</v>
      </c>
      <c r="Q203" s="42" t="s">
        <v>55</v>
      </c>
      <c r="R203" s="42" t="str">
        <f>VLOOKUP(G203,'Sheet 1 (2)'!$H$4:$O$536,8,FALSE)</f>
        <v/>
      </c>
      <c r="S203" s="42" t="str">
        <f t="shared" si="23"/>
        <v/>
      </c>
      <c r="T203" s="42" t="s">
        <v>433</v>
      </c>
      <c r="U203" s="42" t="s">
        <v>55</v>
      </c>
      <c r="V203" s="42" t="str">
        <f>VLOOKUP(G203,'Sheet 1 (2)'!$H$4:$Q$536,10,FALSE)</f>
        <v/>
      </c>
      <c r="W203" s="42" t="str">
        <f t="shared" si="2"/>
        <v/>
      </c>
      <c r="X203" s="42" t="s">
        <v>730</v>
      </c>
      <c r="Y203" s="42" t="s">
        <v>55</v>
      </c>
      <c r="Z203" s="42" t="str">
        <f>VLOOKUP(G203,'Sheet 1 (2)'!$H$4:$S$536,12,FALSE)</f>
        <v/>
      </c>
      <c r="AA203" s="42" t="str">
        <f t="shared" si="17"/>
        <v/>
      </c>
      <c r="AB203" s="42" t="s">
        <v>55</v>
      </c>
      <c r="AC203" s="42" t="str">
        <f>VLOOKUP(G203,'Sheet 1 (2)'!$H$4:$AF$536,25,FALSE)</f>
        <v/>
      </c>
      <c r="AD203" s="42" t="s">
        <v>411</v>
      </c>
      <c r="AE203" s="42" t="str">
        <f t="shared" si="24"/>
        <v/>
      </c>
      <c r="AF203" s="42" t="s">
        <v>55</v>
      </c>
      <c r="AG203" s="42" t="str">
        <f>VLOOKUP(G203,'Sheet 1 (2)'!$H$4:$AG$536,26,FALSE)</f>
        <v/>
      </c>
      <c r="AH203" s="42" t="s">
        <v>82</v>
      </c>
      <c r="AI203" s="42" t="s">
        <v>55</v>
      </c>
      <c r="AJ203" s="42" t="str">
        <f>VLOOKUP(G203,'Sheet 1 (2)'!$H$4:$AH$536,27,FALSE)</f>
        <v/>
      </c>
      <c r="AK203" s="42" t="str">
        <f t="shared" si="20"/>
        <v/>
      </c>
      <c r="AL203" s="44">
        <v>1</v>
      </c>
      <c r="AM203" s="44">
        <f t="shared" si="6"/>
        <v>1</v>
      </c>
    </row>
    <row r="204" spans="1:39" ht="15.75" customHeight="1" x14ac:dyDescent="0.2">
      <c r="A204" s="42" t="s">
        <v>413</v>
      </c>
      <c r="B204" s="42" t="s">
        <v>414</v>
      </c>
      <c r="C204" s="42" t="s">
        <v>716</v>
      </c>
      <c r="D204" s="42" t="s">
        <v>717</v>
      </c>
      <c r="E204" s="42" t="s">
        <v>718</v>
      </c>
      <c r="F204" s="42" t="s">
        <v>719</v>
      </c>
      <c r="G204" s="42" t="s">
        <v>731</v>
      </c>
      <c r="H204" s="42" t="s">
        <v>732</v>
      </c>
      <c r="I204" s="42" t="s">
        <v>82</v>
      </c>
      <c r="J204" s="42" t="s">
        <v>144</v>
      </c>
      <c r="K204" s="42" t="s">
        <v>733</v>
      </c>
      <c r="L204" s="42" t="s">
        <v>55</v>
      </c>
      <c r="M204" s="42" t="str">
        <f>VLOOKUP(G204,'Sheet 1 (2)'!$H$4:$M$536,6,FALSE)</f>
        <v/>
      </c>
      <c r="N204" s="42" t="str">
        <f t="shared" si="22"/>
        <v/>
      </c>
      <c r="O204" s="42"/>
      <c r="P204" s="42" t="s">
        <v>734</v>
      </c>
      <c r="Q204" s="42" t="s">
        <v>55</v>
      </c>
      <c r="R204" s="42" t="str">
        <f>VLOOKUP(G204,'Sheet 1 (2)'!$H$4:$O$536,8,FALSE)</f>
        <v/>
      </c>
      <c r="S204" s="42" t="str">
        <f t="shared" si="23"/>
        <v/>
      </c>
      <c r="T204" s="42" t="s">
        <v>433</v>
      </c>
      <c r="U204" s="42" t="s">
        <v>55</v>
      </c>
      <c r="V204" s="42" t="str">
        <f>VLOOKUP(G204,'Sheet 1 (2)'!$H$4:$Q$536,10,FALSE)</f>
        <v/>
      </c>
      <c r="W204" s="42" t="str">
        <f t="shared" si="2"/>
        <v/>
      </c>
      <c r="X204" s="42" t="s">
        <v>735</v>
      </c>
      <c r="Y204" s="42" t="s">
        <v>55</v>
      </c>
      <c r="Z204" s="42" t="str">
        <f>VLOOKUP(G204,'Sheet 1 (2)'!$H$4:$S$536,12,FALSE)</f>
        <v/>
      </c>
      <c r="AA204" s="42" t="str">
        <f t="shared" si="17"/>
        <v/>
      </c>
      <c r="AB204" s="42" t="s">
        <v>55</v>
      </c>
      <c r="AC204" s="42" t="str">
        <f>VLOOKUP(G204,'Sheet 1 (2)'!$H$4:$AF$536,25,FALSE)</f>
        <v/>
      </c>
      <c r="AD204" s="42" t="s">
        <v>411</v>
      </c>
      <c r="AE204" s="42" t="str">
        <f t="shared" si="24"/>
        <v/>
      </c>
      <c r="AF204" s="42" t="s">
        <v>55</v>
      </c>
      <c r="AG204" s="42" t="str">
        <f>VLOOKUP(G204,'Sheet 1 (2)'!$H$4:$AG$536,26,FALSE)</f>
        <v/>
      </c>
      <c r="AH204" s="42" t="s">
        <v>82</v>
      </c>
      <c r="AI204" s="42" t="s">
        <v>55</v>
      </c>
      <c r="AJ204" s="42" t="str">
        <f>VLOOKUP(G204,'Sheet 1 (2)'!$H$4:$AH$536,27,FALSE)</f>
        <v/>
      </c>
      <c r="AK204" s="42" t="str">
        <f t="shared" si="20"/>
        <v/>
      </c>
      <c r="AL204" s="44">
        <v>1</v>
      </c>
      <c r="AM204" s="44">
        <f t="shared" si="6"/>
        <v>1</v>
      </c>
    </row>
    <row r="205" spans="1:39" ht="15.75" customHeight="1" x14ac:dyDescent="0.2">
      <c r="A205" s="42" t="s">
        <v>413</v>
      </c>
      <c r="B205" s="42" t="s">
        <v>414</v>
      </c>
      <c r="C205" s="42" t="s">
        <v>716</v>
      </c>
      <c r="D205" s="42" t="s">
        <v>717</v>
      </c>
      <c r="E205" s="42" t="s">
        <v>718</v>
      </c>
      <c r="F205" s="42" t="s">
        <v>719</v>
      </c>
      <c r="G205" s="42" t="s">
        <v>736</v>
      </c>
      <c r="H205" s="42" t="s">
        <v>737</v>
      </c>
      <c r="I205" s="42" t="s">
        <v>82</v>
      </c>
      <c r="J205" s="42" t="s">
        <v>144</v>
      </c>
      <c r="K205" s="42" t="s">
        <v>738</v>
      </c>
      <c r="L205" s="42" t="s">
        <v>55</v>
      </c>
      <c r="M205" s="42" t="str">
        <f>VLOOKUP(G205,'Sheet 1 (2)'!$H$4:$M$536,6,FALSE)</f>
        <v/>
      </c>
      <c r="N205" s="42" t="str">
        <f t="shared" si="22"/>
        <v/>
      </c>
      <c r="O205" s="42"/>
      <c r="P205" s="42" t="s">
        <v>739</v>
      </c>
      <c r="Q205" s="42" t="s">
        <v>55</v>
      </c>
      <c r="R205" s="42" t="str">
        <f>VLOOKUP(G205,'Sheet 1 (2)'!$H$4:$O$536,8,FALSE)</f>
        <v/>
      </c>
      <c r="S205" s="42" t="str">
        <f t="shared" si="23"/>
        <v/>
      </c>
      <c r="T205" s="42" t="s">
        <v>433</v>
      </c>
      <c r="U205" s="42" t="s">
        <v>55</v>
      </c>
      <c r="V205" s="42" t="str">
        <f>VLOOKUP(G205,'Sheet 1 (2)'!$H$4:$Q$536,10,FALSE)</f>
        <v/>
      </c>
      <c r="W205" s="42" t="str">
        <f t="shared" si="2"/>
        <v/>
      </c>
      <c r="X205" s="42" t="s">
        <v>740</v>
      </c>
      <c r="Y205" s="42" t="s">
        <v>55</v>
      </c>
      <c r="Z205" s="42" t="str">
        <f>VLOOKUP(G205,'Sheet 1 (2)'!$H$4:$S$536,12,FALSE)</f>
        <v/>
      </c>
      <c r="AA205" s="42" t="str">
        <f t="shared" si="17"/>
        <v/>
      </c>
      <c r="AB205" s="42" t="s">
        <v>55</v>
      </c>
      <c r="AC205" s="42" t="str">
        <f>VLOOKUP(G205,'Sheet 1 (2)'!$H$4:$AF$536,25,FALSE)</f>
        <v/>
      </c>
      <c r="AD205" s="42" t="s">
        <v>411</v>
      </c>
      <c r="AE205" s="42" t="str">
        <f t="shared" si="24"/>
        <v/>
      </c>
      <c r="AF205" s="42" t="s">
        <v>55</v>
      </c>
      <c r="AG205" s="42" t="str">
        <f>VLOOKUP(G205,'Sheet 1 (2)'!$H$4:$AG$536,26,FALSE)</f>
        <v/>
      </c>
      <c r="AH205" s="42" t="s">
        <v>82</v>
      </c>
      <c r="AI205" s="42" t="s">
        <v>55</v>
      </c>
      <c r="AJ205" s="42" t="str">
        <f>VLOOKUP(G205,'Sheet 1 (2)'!$H$4:$AH$536,27,FALSE)</f>
        <v/>
      </c>
      <c r="AK205" s="42" t="str">
        <f t="shared" si="20"/>
        <v/>
      </c>
      <c r="AL205" s="44">
        <v>1</v>
      </c>
      <c r="AM205" s="44">
        <f t="shared" si="6"/>
        <v>1</v>
      </c>
    </row>
    <row r="206" spans="1:39" ht="15.75" customHeight="1" x14ac:dyDescent="0.2">
      <c r="A206" s="42" t="s">
        <v>413</v>
      </c>
      <c r="B206" s="42" t="s">
        <v>414</v>
      </c>
      <c r="C206" s="42" t="s">
        <v>716</v>
      </c>
      <c r="D206" s="42" t="s">
        <v>717</v>
      </c>
      <c r="E206" s="42" t="s">
        <v>718</v>
      </c>
      <c r="F206" s="42" t="s">
        <v>719</v>
      </c>
      <c r="G206" s="42" t="s">
        <v>741</v>
      </c>
      <c r="H206" s="42" t="s">
        <v>742</v>
      </c>
      <c r="I206" s="42" t="s">
        <v>82</v>
      </c>
      <c r="J206" s="42" t="s">
        <v>144</v>
      </c>
      <c r="K206" s="42" t="s">
        <v>743</v>
      </c>
      <c r="L206" s="42" t="s">
        <v>55</v>
      </c>
      <c r="M206" s="42" t="str">
        <f>VLOOKUP(G206,'Sheet 1 (2)'!$H$4:$M$536,6,FALSE)</f>
        <v/>
      </c>
      <c r="N206" s="42" t="str">
        <f t="shared" si="22"/>
        <v/>
      </c>
      <c r="O206" s="42"/>
      <c r="P206" s="42" t="s">
        <v>739</v>
      </c>
      <c r="Q206" s="42" t="s">
        <v>55</v>
      </c>
      <c r="R206" s="42" t="str">
        <f>VLOOKUP(G206,'Sheet 1 (2)'!$H$4:$O$536,8,FALSE)</f>
        <v/>
      </c>
      <c r="S206" s="42" t="str">
        <f t="shared" si="23"/>
        <v/>
      </c>
      <c r="T206" s="42" t="s">
        <v>433</v>
      </c>
      <c r="U206" s="42" t="s">
        <v>55</v>
      </c>
      <c r="V206" s="42" t="str">
        <f>VLOOKUP(G206,'Sheet 1 (2)'!$H$4:$Q$536,10,FALSE)</f>
        <v/>
      </c>
      <c r="W206" s="42" t="str">
        <f t="shared" si="2"/>
        <v/>
      </c>
      <c r="X206" s="42" t="s">
        <v>744</v>
      </c>
      <c r="Y206" s="42" t="s">
        <v>55</v>
      </c>
      <c r="Z206" s="42" t="str">
        <f>VLOOKUP(G206,'Sheet 1 (2)'!$H$4:$S$536,12,FALSE)</f>
        <v/>
      </c>
      <c r="AA206" s="42" t="str">
        <f t="shared" si="17"/>
        <v/>
      </c>
      <c r="AB206" s="42" t="s">
        <v>55</v>
      </c>
      <c r="AC206" s="42" t="str">
        <f>VLOOKUP(G206,'Sheet 1 (2)'!$H$4:$AF$536,25,FALSE)</f>
        <v/>
      </c>
      <c r="AD206" s="42" t="s">
        <v>411</v>
      </c>
      <c r="AE206" s="42" t="str">
        <f t="shared" si="24"/>
        <v/>
      </c>
      <c r="AF206" s="42" t="s">
        <v>55</v>
      </c>
      <c r="AG206" s="42" t="str">
        <f>VLOOKUP(G206,'Sheet 1 (2)'!$H$4:$AG$536,26,FALSE)</f>
        <v/>
      </c>
      <c r="AH206" s="42" t="s">
        <v>82</v>
      </c>
      <c r="AI206" s="42" t="s">
        <v>55</v>
      </c>
      <c r="AJ206" s="42" t="str">
        <f>VLOOKUP(G206,'Sheet 1 (2)'!$H$4:$AH$536,27,FALSE)</f>
        <v/>
      </c>
      <c r="AK206" s="42" t="str">
        <f t="shared" si="20"/>
        <v/>
      </c>
      <c r="AL206" s="44">
        <v>1</v>
      </c>
      <c r="AM206" s="44">
        <f t="shared" si="6"/>
        <v>1</v>
      </c>
    </row>
    <row r="207" spans="1:39" ht="15.75" customHeight="1" x14ac:dyDescent="0.2">
      <c r="A207" s="42" t="s">
        <v>413</v>
      </c>
      <c r="B207" s="42" t="s">
        <v>414</v>
      </c>
      <c r="C207" s="42" t="s">
        <v>716</v>
      </c>
      <c r="D207" s="42" t="s">
        <v>717</v>
      </c>
      <c r="E207" s="42" t="s">
        <v>718</v>
      </c>
      <c r="F207" s="42" t="s">
        <v>719</v>
      </c>
      <c r="G207" s="42" t="s">
        <v>745</v>
      </c>
      <c r="H207" s="42" t="s">
        <v>746</v>
      </c>
      <c r="I207" s="42" t="s">
        <v>82</v>
      </c>
      <c r="J207" s="42" t="s">
        <v>144</v>
      </c>
      <c r="K207" s="42" t="s">
        <v>747</v>
      </c>
      <c r="L207" s="42" t="s">
        <v>55</v>
      </c>
      <c r="M207" s="42" t="str">
        <f>VLOOKUP(G207,'Sheet 1 (2)'!$H$4:$M$536,6,FALSE)</f>
        <v/>
      </c>
      <c r="N207" s="42" t="str">
        <f t="shared" si="22"/>
        <v/>
      </c>
      <c r="O207" s="42"/>
      <c r="P207" s="42" t="s">
        <v>723</v>
      </c>
      <c r="Q207" s="42" t="s">
        <v>55</v>
      </c>
      <c r="R207" s="42" t="str">
        <f>VLOOKUP(G207,'Sheet 1 (2)'!$H$4:$O$536,8,FALSE)</f>
        <v/>
      </c>
      <c r="S207" s="42" t="str">
        <f t="shared" si="23"/>
        <v/>
      </c>
      <c r="T207" s="42" t="s">
        <v>433</v>
      </c>
      <c r="U207" s="42" t="s">
        <v>55</v>
      </c>
      <c r="V207" s="42" t="str">
        <f>VLOOKUP(G207,'Sheet 1 (2)'!$H$4:$Q$536,10,FALSE)</f>
        <v/>
      </c>
      <c r="W207" s="42" t="str">
        <f t="shared" si="2"/>
        <v/>
      </c>
      <c r="X207" s="42" t="s">
        <v>748</v>
      </c>
      <c r="Y207" s="42" t="s">
        <v>55</v>
      </c>
      <c r="Z207" s="42" t="str">
        <f>VLOOKUP(G207,'Sheet 1 (2)'!$H$4:$S$536,12,FALSE)</f>
        <v/>
      </c>
      <c r="AA207" s="42" t="str">
        <f t="shared" si="17"/>
        <v/>
      </c>
      <c r="AB207" s="42" t="s">
        <v>55</v>
      </c>
      <c r="AC207" s="42" t="str">
        <f>VLOOKUP(G207,'Sheet 1 (2)'!$H$4:$AF$536,25,FALSE)</f>
        <v/>
      </c>
      <c r="AD207" s="42" t="s">
        <v>411</v>
      </c>
      <c r="AE207" s="42" t="str">
        <f t="shared" si="24"/>
        <v/>
      </c>
      <c r="AF207" s="42" t="s">
        <v>55</v>
      </c>
      <c r="AG207" s="42" t="str">
        <f>VLOOKUP(G207,'Sheet 1 (2)'!$H$4:$AG$536,26,FALSE)</f>
        <v/>
      </c>
      <c r="AH207" s="42" t="s">
        <v>82</v>
      </c>
      <c r="AI207" s="42" t="s">
        <v>55</v>
      </c>
      <c r="AJ207" s="42" t="str">
        <f>VLOOKUP(G207,'Sheet 1 (2)'!$H$4:$AH$536,27,FALSE)</f>
        <v/>
      </c>
      <c r="AK207" s="42" t="str">
        <f t="shared" si="20"/>
        <v/>
      </c>
      <c r="AL207" s="44">
        <v>1</v>
      </c>
      <c r="AM207" s="44">
        <f t="shared" si="6"/>
        <v>1</v>
      </c>
    </row>
    <row r="208" spans="1:39" ht="15.75" customHeight="1" x14ac:dyDescent="0.2">
      <c r="A208" s="42" t="s">
        <v>413</v>
      </c>
      <c r="B208" s="42" t="s">
        <v>414</v>
      </c>
      <c r="C208" s="42" t="s">
        <v>716</v>
      </c>
      <c r="D208" s="42" t="s">
        <v>717</v>
      </c>
      <c r="E208" s="42" t="s">
        <v>718</v>
      </c>
      <c r="F208" s="42" t="s">
        <v>719</v>
      </c>
      <c r="G208" s="42" t="s">
        <v>749</v>
      </c>
      <c r="H208" s="42" t="s">
        <v>750</v>
      </c>
      <c r="I208" s="42" t="s">
        <v>82</v>
      </c>
      <c r="J208" s="42" t="s">
        <v>144</v>
      </c>
      <c r="K208" s="42" t="s">
        <v>751</v>
      </c>
      <c r="L208" s="42" t="s">
        <v>55</v>
      </c>
      <c r="M208" s="42" t="str">
        <f>VLOOKUP(G208,'Sheet 1 (2)'!$H$4:$M$536,6,FALSE)</f>
        <v/>
      </c>
      <c r="N208" s="42" t="s">
        <v>752</v>
      </c>
      <c r="O208" s="42"/>
      <c r="P208" s="42" t="s">
        <v>723</v>
      </c>
      <c r="Q208" s="42" t="s">
        <v>55</v>
      </c>
      <c r="R208" s="42" t="str">
        <f>VLOOKUP(G208,'Sheet 1 (2)'!$H$4:$O$536,8,FALSE)</f>
        <v/>
      </c>
      <c r="S208" s="42" t="s">
        <v>264</v>
      </c>
      <c r="T208" s="42" t="s">
        <v>433</v>
      </c>
      <c r="U208" s="42" t="s">
        <v>55</v>
      </c>
      <c r="V208" s="42" t="str">
        <f>VLOOKUP(G208,'Sheet 1 (2)'!$H$4:$Q$536,10,FALSE)</f>
        <v/>
      </c>
      <c r="W208" s="42" t="str">
        <f t="shared" si="2"/>
        <v/>
      </c>
      <c r="X208" s="42" t="s">
        <v>753</v>
      </c>
      <c r="Y208" s="42" t="s">
        <v>55</v>
      </c>
      <c r="Z208" s="42" t="str">
        <f>VLOOKUP(G208,'Sheet 1 (2)'!$H$4:$S$536,12,FALSE)</f>
        <v/>
      </c>
      <c r="AA208" s="42" t="str">
        <f t="shared" si="17"/>
        <v/>
      </c>
      <c r="AB208" s="42" t="s">
        <v>55</v>
      </c>
      <c r="AC208" s="42" t="str">
        <f>VLOOKUP(G208,'Sheet 1 (2)'!$H$4:$AF$536,25,FALSE)</f>
        <v/>
      </c>
      <c r="AD208" s="42" t="s">
        <v>411</v>
      </c>
      <c r="AE208" s="42" t="str">
        <f t="shared" si="24"/>
        <v/>
      </c>
      <c r="AF208" s="42" t="s">
        <v>55</v>
      </c>
      <c r="AG208" s="42" t="str">
        <f>VLOOKUP(G208,'Sheet 1 (2)'!$H$4:$AG$536,26,FALSE)</f>
        <v/>
      </c>
      <c r="AH208" s="42" t="s">
        <v>82</v>
      </c>
      <c r="AI208" s="42" t="s">
        <v>55</v>
      </c>
      <c r="AJ208" s="42" t="str">
        <f>VLOOKUP(G208,'Sheet 1 (2)'!$H$4:$AH$536,27,FALSE)</f>
        <v/>
      </c>
      <c r="AK208" s="42" t="str">
        <f t="shared" si="20"/>
        <v/>
      </c>
      <c r="AL208" s="44">
        <v>1</v>
      </c>
      <c r="AM208" s="44">
        <f t="shared" si="6"/>
        <v>1</v>
      </c>
    </row>
    <row r="209" spans="1:39" ht="15.75" customHeight="1" x14ac:dyDescent="0.2">
      <c r="A209" s="42" t="s">
        <v>413</v>
      </c>
      <c r="B209" s="42" t="s">
        <v>414</v>
      </c>
      <c r="C209" s="42" t="s">
        <v>716</v>
      </c>
      <c r="D209" s="42" t="s">
        <v>717</v>
      </c>
      <c r="E209" s="42" t="s">
        <v>718</v>
      </c>
      <c r="F209" s="42" t="s">
        <v>719</v>
      </c>
      <c r="G209" s="42" t="s">
        <v>754</v>
      </c>
      <c r="H209" s="42" t="s">
        <v>755</v>
      </c>
      <c r="I209" s="42" t="s">
        <v>82</v>
      </c>
      <c r="J209" s="42" t="s">
        <v>144</v>
      </c>
      <c r="K209" s="42" t="s">
        <v>751</v>
      </c>
      <c r="L209" s="42" t="s">
        <v>55</v>
      </c>
      <c r="M209" s="42" t="str">
        <f>VLOOKUP(G209,'Sheet 1 (2)'!$H$4:$M$536,6,FALSE)</f>
        <v/>
      </c>
      <c r="N209" s="42" t="str">
        <f t="shared" ref="N209:N390" si="25">IF(L209&lt;&gt;"",L209,M209)</f>
        <v/>
      </c>
      <c r="O209" s="42"/>
      <c r="P209" s="42" t="s">
        <v>723</v>
      </c>
      <c r="Q209" s="42" t="s">
        <v>55</v>
      </c>
      <c r="R209" s="42" t="str">
        <f>VLOOKUP(G209,'Sheet 1 (2)'!$H$4:$O$536,8,FALSE)</f>
        <v/>
      </c>
      <c r="S209" s="42" t="str">
        <f t="shared" ref="S209:S226" si="26">IF(Q209&lt;&gt;"",Q209,R209)</f>
        <v/>
      </c>
      <c r="T209" s="42" t="s">
        <v>433</v>
      </c>
      <c r="U209" s="42" t="s">
        <v>55</v>
      </c>
      <c r="V209" s="42" t="str">
        <f>VLOOKUP(G209,'Sheet 1 (2)'!$H$4:$Q$536,10,FALSE)</f>
        <v/>
      </c>
      <c r="W209" s="42" t="str">
        <f t="shared" si="2"/>
        <v/>
      </c>
      <c r="X209" s="42" t="s">
        <v>756</v>
      </c>
      <c r="Y209" s="42" t="s">
        <v>55</v>
      </c>
      <c r="Z209" s="42" t="str">
        <f>VLOOKUP(G209,'Sheet 1 (2)'!$H$4:$S$536,12,FALSE)</f>
        <v/>
      </c>
      <c r="AA209" s="42" t="str">
        <f t="shared" si="17"/>
        <v/>
      </c>
      <c r="AB209" s="42" t="s">
        <v>55</v>
      </c>
      <c r="AC209" s="42" t="str">
        <f>VLOOKUP(G209,'Sheet 1 (2)'!$H$4:$AF$536,25,FALSE)</f>
        <v/>
      </c>
      <c r="AD209" s="42" t="s">
        <v>411</v>
      </c>
      <c r="AE209" s="42" t="str">
        <f t="shared" si="24"/>
        <v/>
      </c>
      <c r="AF209" s="42" t="s">
        <v>55</v>
      </c>
      <c r="AG209" s="42" t="str">
        <f>VLOOKUP(G209,'Sheet 1 (2)'!$H$4:$AG$536,26,FALSE)</f>
        <v/>
      </c>
      <c r="AH209" s="42" t="s">
        <v>82</v>
      </c>
      <c r="AI209" s="42" t="s">
        <v>55</v>
      </c>
      <c r="AJ209" s="42" t="str">
        <f>VLOOKUP(G209,'Sheet 1 (2)'!$H$4:$AH$536,27,FALSE)</f>
        <v/>
      </c>
      <c r="AK209" s="42" t="str">
        <f t="shared" si="20"/>
        <v/>
      </c>
      <c r="AL209" s="44">
        <v>1</v>
      </c>
      <c r="AM209" s="44">
        <f t="shared" si="6"/>
        <v>1</v>
      </c>
    </row>
    <row r="210" spans="1:39" ht="15.75" customHeight="1" x14ac:dyDescent="0.2">
      <c r="A210" s="42" t="s">
        <v>413</v>
      </c>
      <c r="B210" s="42" t="s">
        <v>414</v>
      </c>
      <c r="C210" s="42" t="s">
        <v>716</v>
      </c>
      <c r="D210" s="42" t="s">
        <v>717</v>
      </c>
      <c r="E210" s="42" t="s">
        <v>718</v>
      </c>
      <c r="F210" s="42" t="s">
        <v>719</v>
      </c>
      <c r="G210" s="42" t="s">
        <v>757</v>
      </c>
      <c r="H210" s="42" t="s">
        <v>758</v>
      </c>
      <c r="I210" s="42" t="s">
        <v>82</v>
      </c>
      <c r="J210" s="42" t="s">
        <v>144</v>
      </c>
      <c r="K210" s="42" t="s">
        <v>759</v>
      </c>
      <c r="L210" s="42" t="s">
        <v>55</v>
      </c>
      <c r="M210" s="42" t="str">
        <f>VLOOKUP(G210,'Sheet 1 (2)'!$H$4:$M$536,6,FALSE)</f>
        <v/>
      </c>
      <c r="N210" s="42" t="str">
        <f t="shared" si="25"/>
        <v/>
      </c>
      <c r="O210" s="42"/>
      <c r="P210" s="42" t="s">
        <v>760</v>
      </c>
      <c r="Q210" s="42" t="s">
        <v>55</v>
      </c>
      <c r="R210" s="42" t="str">
        <f>VLOOKUP(G210,'Sheet 1 (2)'!$H$4:$O$536,8,FALSE)</f>
        <v/>
      </c>
      <c r="S210" s="42" t="str">
        <f t="shared" si="26"/>
        <v/>
      </c>
      <c r="T210" s="42" t="s">
        <v>433</v>
      </c>
      <c r="U210" s="42" t="s">
        <v>55</v>
      </c>
      <c r="V210" s="42" t="str">
        <f>VLOOKUP(G210,'Sheet 1 (2)'!$H$4:$Q$536,10,FALSE)</f>
        <v/>
      </c>
      <c r="W210" s="42" t="str">
        <f t="shared" si="2"/>
        <v/>
      </c>
      <c r="X210" s="42" t="s">
        <v>761</v>
      </c>
      <c r="Y210" s="42" t="s">
        <v>55</v>
      </c>
      <c r="Z210" s="42" t="str">
        <f>VLOOKUP(G210,'Sheet 1 (2)'!$H$4:$S$536,12,FALSE)</f>
        <v/>
      </c>
      <c r="AA210" s="42" t="str">
        <f t="shared" si="17"/>
        <v/>
      </c>
      <c r="AB210" s="42" t="s">
        <v>55</v>
      </c>
      <c r="AC210" s="42" t="str">
        <f>VLOOKUP(G210,'Sheet 1 (2)'!$H$4:$AF$536,25,FALSE)</f>
        <v/>
      </c>
      <c r="AD210" s="42" t="s">
        <v>187</v>
      </c>
      <c r="AE210" s="42" t="str">
        <f t="shared" si="24"/>
        <v/>
      </c>
      <c r="AF210" s="42" t="s">
        <v>55</v>
      </c>
      <c r="AG210" s="42" t="str">
        <f>VLOOKUP(G210,'Sheet 1 (2)'!$H$4:$AG$536,26,FALSE)</f>
        <v/>
      </c>
      <c r="AH210" s="42" t="s">
        <v>82</v>
      </c>
      <c r="AI210" s="42" t="s">
        <v>55</v>
      </c>
      <c r="AJ210" s="42" t="str">
        <f>VLOOKUP(G210,'Sheet 1 (2)'!$H$4:$AH$536,27,FALSE)</f>
        <v/>
      </c>
      <c r="AK210" s="42" t="str">
        <f t="shared" si="20"/>
        <v/>
      </c>
      <c r="AL210" s="44">
        <v>1</v>
      </c>
      <c r="AM210" s="44">
        <f t="shared" si="6"/>
        <v>1</v>
      </c>
    </row>
    <row r="211" spans="1:39" ht="15.75" customHeight="1" x14ac:dyDescent="0.2">
      <c r="A211" s="42" t="s">
        <v>413</v>
      </c>
      <c r="B211" s="42" t="s">
        <v>414</v>
      </c>
      <c r="C211" s="42" t="s">
        <v>716</v>
      </c>
      <c r="D211" s="42" t="s">
        <v>717</v>
      </c>
      <c r="E211" s="42" t="s">
        <v>718</v>
      </c>
      <c r="F211" s="42" t="s">
        <v>719</v>
      </c>
      <c r="G211" s="42" t="s">
        <v>762</v>
      </c>
      <c r="H211" s="42" t="s">
        <v>763</v>
      </c>
      <c r="I211" s="42" t="s">
        <v>82</v>
      </c>
      <c r="J211" s="42" t="s">
        <v>144</v>
      </c>
      <c r="K211" s="42" t="s">
        <v>764</v>
      </c>
      <c r="L211" s="42" t="s">
        <v>55</v>
      </c>
      <c r="M211" s="42" t="str">
        <f>VLOOKUP(G211,'Sheet 1 (2)'!$H$4:$M$536,6,FALSE)</f>
        <v/>
      </c>
      <c r="N211" s="42" t="str">
        <f t="shared" si="25"/>
        <v/>
      </c>
      <c r="O211" s="42"/>
      <c r="P211" s="42" t="s">
        <v>723</v>
      </c>
      <c r="Q211" s="42" t="s">
        <v>55</v>
      </c>
      <c r="R211" s="42" t="str">
        <f>VLOOKUP(G211,'Sheet 1 (2)'!$H$4:$O$536,8,FALSE)</f>
        <v/>
      </c>
      <c r="S211" s="42" t="str">
        <f t="shared" si="26"/>
        <v/>
      </c>
      <c r="T211" s="42" t="s">
        <v>433</v>
      </c>
      <c r="U211" s="42" t="s">
        <v>55</v>
      </c>
      <c r="V211" s="42" t="str">
        <f>VLOOKUP(G211,'Sheet 1 (2)'!$H$4:$Q$536,10,FALSE)</f>
        <v/>
      </c>
      <c r="W211" s="42" t="str">
        <f t="shared" si="2"/>
        <v/>
      </c>
      <c r="X211" s="42" t="s">
        <v>765</v>
      </c>
      <c r="Y211" s="42" t="s">
        <v>55</v>
      </c>
      <c r="Z211" s="42" t="str">
        <f>VLOOKUP(G211,'Sheet 1 (2)'!$H$4:$S$536,12,FALSE)</f>
        <v/>
      </c>
      <c r="AA211" s="42" t="str">
        <f t="shared" si="17"/>
        <v/>
      </c>
      <c r="AB211" s="42" t="s">
        <v>55</v>
      </c>
      <c r="AC211" s="42" t="str">
        <f>VLOOKUP(G211,'Sheet 1 (2)'!$H$4:$AF$536,25,FALSE)</f>
        <v/>
      </c>
      <c r="AD211" s="42" t="s">
        <v>187</v>
      </c>
      <c r="AE211" s="42" t="str">
        <f t="shared" si="24"/>
        <v/>
      </c>
      <c r="AF211" s="42" t="s">
        <v>55</v>
      </c>
      <c r="AG211" s="42" t="str">
        <f>VLOOKUP(G211,'Sheet 1 (2)'!$H$4:$AG$536,26,FALSE)</f>
        <v/>
      </c>
      <c r="AH211" s="42" t="s">
        <v>82</v>
      </c>
      <c r="AI211" s="42" t="s">
        <v>55</v>
      </c>
      <c r="AJ211" s="42" t="str">
        <f>VLOOKUP(G211,'Sheet 1 (2)'!$H$4:$AH$536,27,FALSE)</f>
        <v/>
      </c>
      <c r="AK211" s="42" t="str">
        <f t="shared" si="20"/>
        <v/>
      </c>
      <c r="AL211" s="44">
        <v>1</v>
      </c>
      <c r="AM211" s="44">
        <f t="shared" si="6"/>
        <v>1</v>
      </c>
    </row>
    <row r="212" spans="1:39" ht="15.75" customHeight="1" x14ac:dyDescent="0.2">
      <c r="A212" s="42" t="s">
        <v>413</v>
      </c>
      <c r="B212" s="42" t="s">
        <v>414</v>
      </c>
      <c r="C212" s="42" t="s">
        <v>716</v>
      </c>
      <c r="D212" s="42" t="s">
        <v>717</v>
      </c>
      <c r="E212" s="42" t="s">
        <v>718</v>
      </c>
      <c r="F212" s="42" t="s">
        <v>719</v>
      </c>
      <c r="G212" s="42" t="s">
        <v>766</v>
      </c>
      <c r="H212" s="42" t="s">
        <v>767</v>
      </c>
      <c r="I212" s="42" t="s">
        <v>82</v>
      </c>
      <c r="J212" s="42" t="s">
        <v>144</v>
      </c>
      <c r="K212" s="42" t="s">
        <v>751</v>
      </c>
      <c r="L212" s="42" t="s">
        <v>55</v>
      </c>
      <c r="M212" s="42" t="str">
        <f>VLOOKUP(G212,'Sheet 1 (2)'!$H$4:$M$536,6,FALSE)</f>
        <v/>
      </c>
      <c r="N212" s="42" t="str">
        <f t="shared" si="25"/>
        <v/>
      </c>
      <c r="O212" s="42"/>
      <c r="P212" s="42" t="s">
        <v>760</v>
      </c>
      <c r="Q212" s="42" t="s">
        <v>55</v>
      </c>
      <c r="R212" s="42" t="str">
        <f>VLOOKUP(G212,'Sheet 1 (2)'!$H$4:$O$536,8,FALSE)</f>
        <v/>
      </c>
      <c r="S212" s="42" t="str">
        <f t="shared" si="26"/>
        <v/>
      </c>
      <c r="T212" s="42" t="s">
        <v>433</v>
      </c>
      <c r="U212" s="42" t="s">
        <v>55</v>
      </c>
      <c r="V212" s="42" t="str">
        <f>VLOOKUP(G212,'Sheet 1 (2)'!$H$4:$Q$536,10,FALSE)</f>
        <v/>
      </c>
      <c r="W212" s="42" t="str">
        <f t="shared" si="2"/>
        <v/>
      </c>
      <c r="X212" s="42" t="s">
        <v>768</v>
      </c>
      <c r="Y212" s="42" t="s">
        <v>55</v>
      </c>
      <c r="Z212" s="42" t="str">
        <f>VLOOKUP(G212,'Sheet 1 (2)'!$H$4:$S$536,12,FALSE)</f>
        <v/>
      </c>
      <c r="AA212" s="42" t="str">
        <f t="shared" si="17"/>
        <v/>
      </c>
      <c r="AB212" s="42" t="s">
        <v>55</v>
      </c>
      <c r="AC212" s="42" t="str">
        <f>VLOOKUP(G212,'Sheet 1 (2)'!$H$4:$AF$536,25,FALSE)</f>
        <v/>
      </c>
      <c r="AD212" s="42" t="s">
        <v>411</v>
      </c>
      <c r="AE212" s="42" t="str">
        <f t="shared" si="24"/>
        <v/>
      </c>
      <c r="AF212" s="42" t="s">
        <v>55</v>
      </c>
      <c r="AG212" s="42" t="str">
        <f>VLOOKUP(G212,'Sheet 1 (2)'!$H$4:$AG$536,26,FALSE)</f>
        <v/>
      </c>
      <c r="AH212" s="42" t="s">
        <v>82</v>
      </c>
      <c r="AI212" s="42" t="s">
        <v>55</v>
      </c>
      <c r="AJ212" s="42" t="str">
        <f>VLOOKUP(G212,'Sheet 1 (2)'!$H$4:$AH$536,27,FALSE)</f>
        <v/>
      </c>
      <c r="AK212" s="42" t="str">
        <f t="shared" si="20"/>
        <v/>
      </c>
      <c r="AL212" s="44">
        <v>1</v>
      </c>
      <c r="AM212" s="44">
        <f t="shared" si="6"/>
        <v>1</v>
      </c>
    </row>
    <row r="213" spans="1:39" ht="15.75" customHeight="1" x14ac:dyDescent="0.2">
      <c r="A213" s="42" t="s">
        <v>413</v>
      </c>
      <c r="B213" s="42" t="s">
        <v>414</v>
      </c>
      <c r="C213" s="42" t="s">
        <v>716</v>
      </c>
      <c r="D213" s="42" t="s">
        <v>717</v>
      </c>
      <c r="E213" s="42" t="s">
        <v>718</v>
      </c>
      <c r="F213" s="42" t="s">
        <v>719</v>
      </c>
      <c r="G213" s="42" t="s">
        <v>769</v>
      </c>
      <c r="H213" s="42" t="s">
        <v>770</v>
      </c>
      <c r="I213" s="42" t="s">
        <v>82</v>
      </c>
      <c r="J213" s="42" t="s">
        <v>144</v>
      </c>
      <c r="K213" s="42" t="s">
        <v>751</v>
      </c>
      <c r="L213" s="42" t="s">
        <v>55</v>
      </c>
      <c r="M213" s="42" t="str">
        <f>VLOOKUP(G213,'Sheet 1 (2)'!$H$4:$M$536,6,FALSE)</f>
        <v/>
      </c>
      <c r="N213" s="42" t="str">
        <f t="shared" si="25"/>
        <v/>
      </c>
      <c r="O213" s="42"/>
      <c r="P213" s="42" t="s">
        <v>760</v>
      </c>
      <c r="Q213" s="42" t="s">
        <v>55</v>
      </c>
      <c r="R213" s="42" t="str">
        <f>VLOOKUP(G213,'Sheet 1 (2)'!$H$4:$O$536,8,FALSE)</f>
        <v/>
      </c>
      <c r="S213" s="42" t="str">
        <f t="shared" si="26"/>
        <v/>
      </c>
      <c r="T213" s="42" t="s">
        <v>433</v>
      </c>
      <c r="U213" s="42" t="s">
        <v>55</v>
      </c>
      <c r="V213" s="42" t="str">
        <f>VLOOKUP(G213,'Sheet 1 (2)'!$H$4:$Q$536,10,FALSE)</f>
        <v/>
      </c>
      <c r="W213" s="42" t="str">
        <f t="shared" si="2"/>
        <v/>
      </c>
      <c r="X213" s="42" t="s">
        <v>771</v>
      </c>
      <c r="Y213" s="42" t="s">
        <v>55</v>
      </c>
      <c r="Z213" s="42" t="str">
        <f>VLOOKUP(G213,'Sheet 1 (2)'!$H$4:$S$536,12,FALSE)</f>
        <v/>
      </c>
      <c r="AA213" s="42" t="str">
        <f t="shared" si="17"/>
        <v/>
      </c>
      <c r="AB213" s="42" t="s">
        <v>55</v>
      </c>
      <c r="AC213" s="42" t="str">
        <f>VLOOKUP(G213,'Sheet 1 (2)'!$H$4:$AF$536,25,FALSE)</f>
        <v/>
      </c>
      <c r="AD213" s="42" t="s">
        <v>187</v>
      </c>
      <c r="AE213" s="42" t="str">
        <f t="shared" si="24"/>
        <v/>
      </c>
      <c r="AF213" s="42" t="s">
        <v>55</v>
      </c>
      <c r="AG213" s="42" t="str">
        <f>VLOOKUP(G213,'Sheet 1 (2)'!$H$4:$AG$536,26,FALSE)</f>
        <v/>
      </c>
      <c r="AH213" s="42" t="s">
        <v>82</v>
      </c>
      <c r="AI213" s="42" t="s">
        <v>55</v>
      </c>
      <c r="AJ213" s="42" t="str">
        <f>VLOOKUP(G213,'Sheet 1 (2)'!$H$4:$AH$536,27,FALSE)</f>
        <v/>
      </c>
      <c r="AK213" s="42" t="str">
        <f t="shared" si="20"/>
        <v/>
      </c>
      <c r="AL213" s="44">
        <v>1</v>
      </c>
      <c r="AM213" s="44">
        <f t="shared" si="6"/>
        <v>1</v>
      </c>
    </row>
    <row r="214" spans="1:39" ht="15.75" customHeight="1" x14ac:dyDescent="0.2">
      <c r="A214" s="42" t="s">
        <v>413</v>
      </c>
      <c r="B214" s="42" t="s">
        <v>414</v>
      </c>
      <c r="C214" s="42" t="s">
        <v>716</v>
      </c>
      <c r="D214" s="42" t="s">
        <v>717</v>
      </c>
      <c r="E214" s="42" t="s">
        <v>718</v>
      </c>
      <c r="F214" s="42" t="s">
        <v>719</v>
      </c>
      <c r="G214" s="42" t="s">
        <v>772</v>
      </c>
      <c r="H214" s="42" t="s">
        <v>773</v>
      </c>
      <c r="I214" s="42" t="s">
        <v>82</v>
      </c>
      <c r="J214" s="42" t="s">
        <v>144</v>
      </c>
      <c r="K214" s="42" t="s">
        <v>722</v>
      </c>
      <c r="L214" s="42" t="s">
        <v>55</v>
      </c>
      <c r="M214" s="42" t="str">
        <f>VLOOKUP(G214,'Sheet 1 (2)'!$H$4:$M$536,6,FALSE)</f>
        <v/>
      </c>
      <c r="N214" s="42" t="str">
        <f t="shared" si="25"/>
        <v/>
      </c>
      <c r="O214" s="42"/>
      <c r="P214" s="42" t="s">
        <v>723</v>
      </c>
      <c r="Q214" s="42" t="s">
        <v>55</v>
      </c>
      <c r="R214" s="42" t="str">
        <f>VLOOKUP(G214,'Sheet 1 (2)'!$H$4:$O$536,8,FALSE)</f>
        <v/>
      </c>
      <c r="S214" s="42" t="str">
        <f t="shared" si="26"/>
        <v/>
      </c>
      <c r="T214" s="42" t="s">
        <v>433</v>
      </c>
      <c r="U214" s="42" t="s">
        <v>55</v>
      </c>
      <c r="V214" s="42" t="str">
        <f>VLOOKUP(G214,'Sheet 1 (2)'!$H$4:$Q$536,10,FALSE)</f>
        <v/>
      </c>
      <c r="W214" s="42" t="str">
        <f t="shared" si="2"/>
        <v/>
      </c>
      <c r="X214" s="42" t="s">
        <v>774</v>
      </c>
      <c r="Y214" s="42" t="s">
        <v>55</v>
      </c>
      <c r="Z214" s="42" t="str">
        <f>VLOOKUP(G214,'Sheet 1 (2)'!$H$4:$S$536,12,FALSE)</f>
        <v/>
      </c>
      <c r="AA214" s="42" t="str">
        <f t="shared" si="17"/>
        <v/>
      </c>
      <c r="AB214" s="42" t="s">
        <v>55</v>
      </c>
      <c r="AC214" s="42" t="str">
        <f>VLOOKUP(G214,'Sheet 1 (2)'!$H$4:$AF$536,25,FALSE)</f>
        <v/>
      </c>
      <c r="AD214" s="42" t="s">
        <v>187</v>
      </c>
      <c r="AE214" s="42" t="str">
        <f t="shared" si="24"/>
        <v/>
      </c>
      <c r="AF214" s="42" t="s">
        <v>55</v>
      </c>
      <c r="AG214" s="42" t="str">
        <f>VLOOKUP(G214,'Sheet 1 (2)'!$H$4:$AG$536,26,FALSE)</f>
        <v/>
      </c>
      <c r="AH214" s="42" t="s">
        <v>82</v>
      </c>
      <c r="AI214" s="42" t="s">
        <v>55</v>
      </c>
      <c r="AJ214" s="42" t="str">
        <f>VLOOKUP(G214,'Sheet 1 (2)'!$H$4:$AH$536,27,FALSE)</f>
        <v/>
      </c>
      <c r="AK214" s="42" t="str">
        <f t="shared" si="20"/>
        <v/>
      </c>
      <c r="AL214" s="44">
        <v>1</v>
      </c>
      <c r="AM214" s="44">
        <f t="shared" si="6"/>
        <v>1</v>
      </c>
    </row>
    <row r="215" spans="1:39" ht="15.75" customHeight="1" x14ac:dyDescent="0.2">
      <c r="A215" s="42" t="s">
        <v>413</v>
      </c>
      <c r="B215" s="42" t="s">
        <v>414</v>
      </c>
      <c r="C215" s="42" t="s">
        <v>716</v>
      </c>
      <c r="D215" s="42" t="s">
        <v>717</v>
      </c>
      <c r="E215" s="42" t="s">
        <v>718</v>
      </c>
      <c r="F215" s="42" t="s">
        <v>719</v>
      </c>
      <c r="G215" s="42" t="s">
        <v>775</v>
      </c>
      <c r="H215" s="42" t="s">
        <v>776</v>
      </c>
      <c r="I215" s="42" t="s">
        <v>82</v>
      </c>
      <c r="J215" s="42" t="s">
        <v>144</v>
      </c>
      <c r="K215" s="42" t="s">
        <v>751</v>
      </c>
      <c r="L215" s="42" t="s">
        <v>55</v>
      </c>
      <c r="M215" s="42" t="str">
        <f>VLOOKUP(G215,'Sheet 1 (2)'!$H$4:$M$536,6,FALSE)</f>
        <v/>
      </c>
      <c r="N215" s="42" t="str">
        <f t="shared" si="25"/>
        <v/>
      </c>
      <c r="O215" s="42"/>
      <c r="P215" s="42" t="s">
        <v>723</v>
      </c>
      <c r="Q215" s="42" t="s">
        <v>55</v>
      </c>
      <c r="R215" s="42" t="str">
        <f>VLOOKUP(G215,'Sheet 1 (2)'!$H$4:$O$536,8,FALSE)</f>
        <v/>
      </c>
      <c r="S215" s="42" t="str">
        <f t="shared" si="26"/>
        <v/>
      </c>
      <c r="T215" s="42" t="s">
        <v>433</v>
      </c>
      <c r="U215" s="42" t="s">
        <v>55</v>
      </c>
      <c r="V215" s="42" t="str">
        <f>VLOOKUP(G215,'Sheet 1 (2)'!$H$4:$Q$536,10,FALSE)</f>
        <v/>
      </c>
      <c r="W215" s="42" t="str">
        <f t="shared" si="2"/>
        <v/>
      </c>
      <c r="X215" s="42" t="s">
        <v>777</v>
      </c>
      <c r="Y215" s="42" t="s">
        <v>55</v>
      </c>
      <c r="Z215" s="42" t="str">
        <f>VLOOKUP(G215,'Sheet 1 (2)'!$H$4:$S$536,12,FALSE)</f>
        <v/>
      </c>
      <c r="AA215" s="42" t="str">
        <f t="shared" si="17"/>
        <v/>
      </c>
      <c r="AB215" s="42" t="s">
        <v>55</v>
      </c>
      <c r="AC215" s="42" t="str">
        <f>VLOOKUP(G215,'Sheet 1 (2)'!$H$4:$AF$536,25,FALSE)</f>
        <v/>
      </c>
      <c r="AD215" s="42" t="s">
        <v>411</v>
      </c>
      <c r="AE215" s="42" t="str">
        <f t="shared" si="24"/>
        <v/>
      </c>
      <c r="AF215" s="42" t="s">
        <v>55</v>
      </c>
      <c r="AG215" s="42" t="str">
        <f>VLOOKUP(G215,'Sheet 1 (2)'!$H$4:$AG$536,26,FALSE)</f>
        <v/>
      </c>
      <c r="AH215" s="42" t="s">
        <v>82</v>
      </c>
      <c r="AI215" s="42" t="s">
        <v>55</v>
      </c>
      <c r="AJ215" s="42" t="str">
        <f>VLOOKUP(G215,'Sheet 1 (2)'!$H$4:$AH$536,27,FALSE)</f>
        <v/>
      </c>
      <c r="AK215" s="42" t="str">
        <f t="shared" si="20"/>
        <v/>
      </c>
      <c r="AL215" s="44">
        <v>1</v>
      </c>
      <c r="AM215" s="44">
        <f t="shared" si="6"/>
        <v>1</v>
      </c>
    </row>
    <row r="216" spans="1:39" ht="15.75" customHeight="1" x14ac:dyDescent="0.2">
      <c r="A216" s="42" t="s">
        <v>413</v>
      </c>
      <c r="B216" s="42" t="s">
        <v>414</v>
      </c>
      <c r="C216" s="42" t="s">
        <v>716</v>
      </c>
      <c r="D216" s="42" t="s">
        <v>717</v>
      </c>
      <c r="E216" s="42" t="s">
        <v>718</v>
      </c>
      <c r="F216" s="42" t="s">
        <v>719</v>
      </c>
      <c r="G216" s="42" t="s">
        <v>778</v>
      </c>
      <c r="H216" s="42" t="s">
        <v>779</v>
      </c>
      <c r="I216" s="42" t="s">
        <v>82</v>
      </c>
      <c r="J216" s="42" t="s">
        <v>144</v>
      </c>
      <c r="K216" s="42" t="s">
        <v>722</v>
      </c>
      <c r="L216" s="42" t="s">
        <v>55</v>
      </c>
      <c r="M216" s="42" t="str">
        <f>VLOOKUP(G216,'Sheet 1 (2)'!$H$4:$M$536,6,FALSE)</f>
        <v/>
      </c>
      <c r="N216" s="42" t="str">
        <f t="shared" si="25"/>
        <v/>
      </c>
      <c r="O216" s="42"/>
      <c r="P216" s="42" t="s">
        <v>723</v>
      </c>
      <c r="Q216" s="42" t="s">
        <v>55</v>
      </c>
      <c r="R216" s="42" t="str">
        <f>VLOOKUP(G216,'Sheet 1 (2)'!$H$4:$O$536,8,FALSE)</f>
        <v/>
      </c>
      <c r="S216" s="42" t="str">
        <f t="shared" si="26"/>
        <v/>
      </c>
      <c r="T216" s="42" t="s">
        <v>433</v>
      </c>
      <c r="U216" s="42" t="s">
        <v>55</v>
      </c>
      <c r="V216" s="42" t="str">
        <f>VLOOKUP(G216,'Sheet 1 (2)'!$H$4:$Q$536,10,FALSE)</f>
        <v/>
      </c>
      <c r="W216" s="42" t="str">
        <f t="shared" si="2"/>
        <v/>
      </c>
      <c r="X216" s="42" t="s">
        <v>780</v>
      </c>
      <c r="Y216" s="42" t="s">
        <v>55</v>
      </c>
      <c r="Z216" s="42" t="str">
        <f>VLOOKUP(G216,'Sheet 1 (2)'!$H$4:$S$536,12,FALSE)</f>
        <v/>
      </c>
      <c r="AA216" s="42" t="str">
        <f t="shared" si="17"/>
        <v/>
      </c>
      <c r="AB216" s="42" t="s">
        <v>55</v>
      </c>
      <c r="AC216" s="42" t="str">
        <f>VLOOKUP(G216,'Sheet 1 (2)'!$H$4:$AF$536,25,FALSE)</f>
        <v/>
      </c>
      <c r="AD216" s="42" t="s">
        <v>187</v>
      </c>
      <c r="AE216" s="42" t="str">
        <f t="shared" si="24"/>
        <v/>
      </c>
      <c r="AF216" s="42" t="s">
        <v>55</v>
      </c>
      <c r="AG216" s="42" t="str">
        <f>VLOOKUP(G216,'Sheet 1 (2)'!$H$4:$AG$536,26,FALSE)</f>
        <v/>
      </c>
      <c r="AH216" s="42" t="s">
        <v>82</v>
      </c>
      <c r="AI216" s="42" t="s">
        <v>55</v>
      </c>
      <c r="AJ216" s="42" t="str">
        <f>VLOOKUP(G216,'Sheet 1 (2)'!$H$4:$AH$536,27,FALSE)</f>
        <v/>
      </c>
      <c r="AK216" s="42" t="str">
        <f t="shared" si="20"/>
        <v/>
      </c>
      <c r="AL216" s="44">
        <v>1</v>
      </c>
      <c r="AM216" s="44">
        <f t="shared" si="6"/>
        <v>1</v>
      </c>
    </row>
    <row r="217" spans="1:39" ht="15.75" customHeight="1" x14ac:dyDescent="0.2">
      <c r="A217" s="42" t="s">
        <v>413</v>
      </c>
      <c r="B217" s="42" t="s">
        <v>414</v>
      </c>
      <c r="C217" s="42" t="s">
        <v>716</v>
      </c>
      <c r="D217" s="42" t="s">
        <v>717</v>
      </c>
      <c r="E217" s="42" t="s">
        <v>718</v>
      </c>
      <c r="F217" s="42" t="s">
        <v>719</v>
      </c>
      <c r="G217" s="42" t="s">
        <v>781</v>
      </c>
      <c r="H217" s="42" t="s">
        <v>782</v>
      </c>
      <c r="I217" s="42" t="s">
        <v>82</v>
      </c>
      <c r="J217" s="42" t="s">
        <v>144</v>
      </c>
      <c r="K217" s="42" t="s">
        <v>722</v>
      </c>
      <c r="L217" s="42" t="s">
        <v>55</v>
      </c>
      <c r="M217" s="42" t="str">
        <f>VLOOKUP(G217,'Sheet 1 (2)'!$H$4:$M$536,6,FALSE)</f>
        <v/>
      </c>
      <c r="N217" s="42" t="str">
        <f t="shared" si="25"/>
        <v/>
      </c>
      <c r="O217" s="42"/>
      <c r="P217" s="42" t="s">
        <v>723</v>
      </c>
      <c r="Q217" s="42" t="s">
        <v>55</v>
      </c>
      <c r="R217" s="42" t="str">
        <f>VLOOKUP(G217,'Sheet 1 (2)'!$H$4:$O$536,8,FALSE)</f>
        <v/>
      </c>
      <c r="S217" s="42" t="str">
        <f t="shared" si="26"/>
        <v/>
      </c>
      <c r="T217" s="42" t="s">
        <v>433</v>
      </c>
      <c r="U217" s="42" t="s">
        <v>55</v>
      </c>
      <c r="V217" s="42" t="str">
        <f>VLOOKUP(G217,'Sheet 1 (2)'!$H$4:$Q$536,10,FALSE)</f>
        <v/>
      </c>
      <c r="W217" s="42" t="str">
        <f t="shared" si="2"/>
        <v/>
      </c>
      <c r="X217" s="42" t="s">
        <v>783</v>
      </c>
      <c r="Y217" s="42" t="s">
        <v>55</v>
      </c>
      <c r="Z217" s="42" t="str">
        <f>VLOOKUP(G217,'Sheet 1 (2)'!$H$4:$S$536,12,FALSE)</f>
        <v/>
      </c>
      <c r="AA217" s="42" t="str">
        <f t="shared" si="17"/>
        <v/>
      </c>
      <c r="AB217" s="42" t="s">
        <v>55</v>
      </c>
      <c r="AC217" s="42" t="str">
        <f>VLOOKUP(G217,'Sheet 1 (2)'!$H$4:$AF$536,25,FALSE)</f>
        <v/>
      </c>
      <c r="AD217" s="42" t="s">
        <v>187</v>
      </c>
      <c r="AE217" s="42" t="str">
        <f t="shared" si="24"/>
        <v/>
      </c>
      <c r="AF217" s="42" t="s">
        <v>55</v>
      </c>
      <c r="AG217" s="42" t="str">
        <f>VLOOKUP(G217,'Sheet 1 (2)'!$H$4:$AG$536,26,FALSE)</f>
        <v/>
      </c>
      <c r="AH217" s="42" t="s">
        <v>82</v>
      </c>
      <c r="AI217" s="42" t="s">
        <v>55</v>
      </c>
      <c r="AJ217" s="42" t="str">
        <f>VLOOKUP(G217,'Sheet 1 (2)'!$H$4:$AH$536,27,FALSE)</f>
        <v/>
      </c>
      <c r="AK217" s="42" t="str">
        <f t="shared" si="20"/>
        <v/>
      </c>
      <c r="AL217" s="44">
        <v>1</v>
      </c>
      <c r="AM217" s="44">
        <f t="shared" si="6"/>
        <v>1</v>
      </c>
    </row>
    <row r="218" spans="1:39" ht="15.75" customHeight="1" x14ac:dyDescent="0.2">
      <c r="A218" s="42" t="s">
        <v>413</v>
      </c>
      <c r="B218" s="42" t="s">
        <v>414</v>
      </c>
      <c r="C218" s="42" t="s">
        <v>716</v>
      </c>
      <c r="D218" s="42" t="s">
        <v>717</v>
      </c>
      <c r="E218" s="42" t="s">
        <v>718</v>
      </c>
      <c r="F218" s="42" t="s">
        <v>719</v>
      </c>
      <c r="G218" s="42" t="s">
        <v>784</v>
      </c>
      <c r="H218" s="42" t="s">
        <v>785</v>
      </c>
      <c r="I218" s="42" t="s">
        <v>82</v>
      </c>
      <c r="J218" s="42" t="s">
        <v>144</v>
      </c>
      <c r="K218" s="42" t="s">
        <v>786</v>
      </c>
      <c r="L218" s="42" t="s">
        <v>55</v>
      </c>
      <c r="M218" s="42" t="str">
        <f>VLOOKUP(G218,'Sheet 1 (2)'!$H$4:$M$536,6,FALSE)</f>
        <v/>
      </c>
      <c r="N218" s="42" t="str">
        <f t="shared" si="25"/>
        <v/>
      </c>
      <c r="O218" s="42"/>
      <c r="P218" s="42" t="s">
        <v>723</v>
      </c>
      <c r="Q218" s="42" t="s">
        <v>55</v>
      </c>
      <c r="R218" s="42" t="str">
        <f>VLOOKUP(G218,'Sheet 1 (2)'!$H$4:$O$536,8,FALSE)</f>
        <v/>
      </c>
      <c r="S218" s="42" t="str">
        <f t="shared" si="26"/>
        <v/>
      </c>
      <c r="T218" s="42" t="s">
        <v>433</v>
      </c>
      <c r="U218" s="42" t="s">
        <v>55</v>
      </c>
      <c r="V218" s="42" t="str">
        <f>VLOOKUP(G218,'Sheet 1 (2)'!$H$4:$Q$536,10,FALSE)</f>
        <v/>
      </c>
      <c r="W218" s="42" t="str">
        <f t="shared" si="2"/>
        <v/>
      </c>
      <c r="X218" s="42" t="s">
        <v>787</v>
      </c>
      <c r="Y218" s="42" t="s">
        <v>55</v>
      </c>
      <c r="Z218" s="42" t="str">
        <f>VLOOKUP(G218,'Sheet 1 (2)'!$H$4:$S$536,12,FALSE)</f>
        <v/>
      </c>
      <c r="AA218" s="42" t="str">
        <f t="shared" si="17"/>
        <v/>
      </c>
      <c r="AB218" s="42" t="s">
        <v>55</v>
      </c>
      <c r="AC218" s="42" t="str">
        <f>VLOOKUP(G218,'Sheet 1 (2)'!$H$4:$AF$536,25,FALSE)</f>
        <v/>
      </c>
      <c r="AD218" s="42" t="s">
        <v>187</v>
      </c>
      <c r="AE218" s="42" t="str">
        <f t="shared" si="24"/>
        <v/>
      </c>
      <c r="AF218" s="42" t="s">
        <v>55</v>
      </c>
      <c r="AG218" s="42" t="str">
        <f>VLOOKUP(G218,'Sheet 1 (2)'!$H$4:$AG$536,26,FALSE)</f>
        <v/>
      </c>
      <c r="AH218" s="42" t="s">
        <v>82</v>
      </c>
      <c r="AI218" s="42" t="s">
        <v>55</v>
      </c>
      <c r="AJ218" s="42" t="str">
        <f>VLOOKUP(G218,'Sheet 1 (2)'!$H$4:$AH$536,27,FALSE)</f>
        <v/>
      </c>
      <c r="AK218" s="42" t="str">
        <f t="shared" si="20"/>
        <v/>
      </c>
      <c r="AL218" s="44">
        <v>1</v>
      </c>
      <c r="AM218" s="44">
        <f t="shared" si="6"/>
        <v>1</v>
      </c>
    </row>
    <row r="219" spans="1:39" ht="15.75" customHeight="1" x14ac:dyDescent="0.2">
      <c r="A219" s="42" t="s">
        <v>413</v>
      </c>
      <c r="B219" s="42" t="s">
        <v>414</v>
      </c>
      <c r="C219" s="42" t="s">
        <v>716</v>
      </c>
      <c r="D219" s="42" t="s">
        <v>717</v>
      </c>
      <c r="E219" s="42" t="s">
        <v>718</v>
      </c>
      <c r="F219" s="42" t="s">
        <v>719</v>
      </c>
      <c r="G219" s="42" t="s">
        <v>788</v>
      </c>
      <c r="H219" s="42" t="s">
        <v>789</v>
      </c>
      <c r="I219" s="42" t="s">
        <v>82</v>
      </c>
      <c r="J219" s="42" t="s">
        <v>691</v>
      </c>
      <c r="K219" s="42" t="s">
        <v>790</v>
      </c>
      <c r="L219" s="42" t="s">
        <v>55</v>
      </c>
      <c r="M219" s="42" t="str">
        <f>VLOOKUP(G219,'Sheet 1 (2)'!$H$4:$M$536,6,FALSE)</f>
        <v/>
      </c>
      <c r="N219" s="42" t="str">
        <f t="shared" si="25"/>
        <v/>
      </c>
      <c r="O219" s="42"/>
      <c r="P219" s="42" t="s">
        <v>791</v>
      </c>
      <c r="Q219" s="42" t="s">
        <v>55</v>
      </c>
      <c r="R219" s="42" t="str">
        <f>VLOOKUP(G219,'Sheet 1 (2)'!$H$4:$O$536,8,FALSE)</f>
        <v/>
      </c>
      <c r="S219" s="42" t="str">
        <f t="shared" si="26"/>
        <v/>
      </c>
      <c r="T219" s="42" t="s">
        <v>433</v>
      </c>
      <c r="U219" s="42" t="s">
        <v>55</v>
      </c>
      <c r="V219" s="42" t="str">
        <f>VLOOKUP(G219,'Sheet 1 (2)'!$H$4:$Q$536,10,FALSE)</f>
        <v/>
      </c>
      <c r="W219" s="42" t="str">
        <f t="shared" si="2"/>
        <v/>
      </c>
      <c r="X219" s="42" t="s">
        <v>724</v>
      </c>
      <c r="Y219" s="42" t="s">
        <v>55</v>
      </c>
      <c r="Z219" s="42" t="str">
        <f>VLOOKUP(G219,'Sheet 1 (2)'!$H$4:$S$536,12,FALSE)</f>
        <v/>
      </c>
      <c r="AA219" s="42" t="str">
        <f t="shared" si="17"/>
        <v/>
      </c>
      <c r="AB219" s="42" t="s">
        <v>55</v>
      </c>
      <c r="AC219" s="42" t="str">
        <f>VLOOKUP(G219,'Sheet 1 (2)'!$H$4:$AF$536,25,FALSE)</f>
        <v/>
      </c>
      <c r="AD219" s="42" t="s">
        <v>663</v>
      </c>
      <c r="AE219" s="42" t="str">
        <f t="shared" si="24"/>
        <v/>
      </c>
      <c r="AF219" s="42" t="s">
        <v>55</v>
      </c>
      <c r="AG219" s="42" t="str">
        <f>VLOOKUP(G219,'Sheet 1 (2)'!$H$4:$AG$536,26,FALSE)</f>
        <v/>
      </c>
      <c r="AH219" s="42" t="s">
        <v>82</v>
      </c>
      <c r="AI219" s="42" t="s">
        <v>55</v>
      </c>
      <c r="AJ219" s="42" t="str">
        <f>VLOOKUP(G219,'Sheet 1 (2)'!$H$4:$AH$536,27,FALSE)</f>
        <v/>
      </c>
      <c r="AK219" s="42" t="str">
        <f t="shared" si="20"/>
        <v/>
      </c>
      <c r="AL219" s="44">
        <v>1</v>
      </c>
      <c r="AM219" s="44">
        <f t="shared" si="6"/>
        <v>1</v>
      </c>
    </row>
    <row r="220" spans="1:39" ht="15.75" customHeight="1" x14ac:dyDescent="0.2">
      <c r="A220" s="42" t="s">
        <v>413</v>
      </c>
      <c r="B220" s="42" t="s">
        <v>414</v>
      </c>
      <c r="C220" s="42" t="s">
        <v>792</v>
      </c>
      <c r="D220" s="42" t="s">
        <v>793</v>
      </c>
      <c r="E220" s="42" t="s">
        <v>794</v>
      </c>
      <c r="F220" s="42" t="s">
        <v>795</v>
      </c>
      <c r="G220" s="42" t="s">
        <v>796</v>
      </c>
      <c r="H220" s="42" t="s">
        <v>797</v>
      </c>
      <c r="I220" s="42" t="s">
        <v>82</v>
      </c>
      <c r="J220" s="42" t="s">
        <v>144</v>
      </c>
      <c r="K220" s="42" t="s">
        <v>798</v>
      </c>
      <c r="L220" s="42" t="s">
        <v>55</v>
      </c>
      <c r="M220" s="42" t="str">
        <f>VLOOKUP(G220,'Sheet 1 (2)'!$H$4:$M$536,6,FALSE)</f>
        <v/>
      </c>
      <c r="N220" s="42" t="str">
        <f t="shared" si="25"/>
        <v/>
      </c>
      <c r="O220" s="42"/>
      <c r="P220" s="42" t="s">
        <v>799</v>
      </c>
      <c r="Q220" s="42" t="s">
        <v>55</v>
      </c>
      <c r="R220" s="42" t="str">
        <f>VLOOKUP(G220,'Sheet 1 (2)'!$H$4:$O$536,8,FALSE)</f>
        <v/>
      </c>
      <c r="S220" s="42" t="str">
        <f t="shared" si="26"/>
        <v/>
      </c>
      <c r="T220" s="42" t="s">
        <v>433</v>
      </c>
      <c r="U220" s="42" t="s">
        <v>55</v>
      </c>
      <c r="V220" s="42" t="str">
        <f>VLOOKUP(G220,'Sheet 1 (2)'!$H$4:$Q$536,10,FALSE)</f>
        <v/>
      </c>
      <c r="W220" s="42" t="str">
        <f t="shared" si="2"/>
        <v/>
      </c>
      <c r="X220" s="42" t="s">
        <v>724</v>
      </c>
      <c r="Y220" s="42" t="s">
        <v>55</v>
      </c>
      <c r="Z220" s="42" t="str">
        <f>VLOOKUP(G220,'Sheet 1 (2)'!$H$4:$S$536,12,FALSE)</f>
        <v/>
      </c>
      <c r="AA220" s="42" t="str">
        <f t="shared" si="17"/>
        <v/>
      </c>
      <c r="AB220" s="42" t="s">
        <v>55</v>
      </c>
      <c r="AC220" s="42" t="str">
        <f>VLOOKUP(G220,'Sheet 1 (2)'!$H$4:$AF$536,25,FALSE)</f>
        <v/>
      </c>
      <c r="AD220" s="42" t="s">
        <v>663</v>
      </c>
      <c r="AE220" s="42" t="str">
        <f t="shared" si="24"/>
        <v/>
      </c>
      <c r="AF220" s="42" t="s">
        <v>55</v>
      </c>
      <c r="AG220" s="42" t="str">
        <f>VLOOKUP(G220,'Sheet 1 (2)'!$H$4:$AG$536,26,FALSE)</f>
        <v/>
      </c>
      <c r="AH220" s="42" t="s">
        <v>82</v>
      </c>
      <c r="AI220" s="42" t="s">
        <v>55</v>
      </c>
      <c r="AJ220" s="42" t="str">
        <f>VLOOKUP(G220,'Sheet 1 (2)'!$H$4:$AH$536,27,FALSE)</f>
        <v/>
      </c>
      <c r="AK220" s="42" t="str">
        <f t="shared" si="20"/>
        <v/>
      </c>
      <c r="AL220" s="44">
        <v>1</v>
      </c>
      <c r="AM220" s="44">
        <f t="shared" si="6"/>
        <v>1</v>
      </c>
    </row>
    <row r="221" spans="1:39" ht="15.75" customHeight="1" x14ac:dyDescent="0.2">
      <c r="A221" s="42" t="s">
        <v>413</v>
      </c>
      <c r="B221" s="42" t="s">
        <v>414</v>
      </c>
      <c r="C221" s="42" t="s">
        <v>792</v>
      </c>
      <c r="D221" s="42" t="s">
        <v>793</v>
      </c>
      <c r="E221" s="42" t="s">
        <v>794</v>
      </c>
      <c r="F221" s="42" t="s">
        <v>795</v>
      </c>
      <c r="G221" s="42" t="s">
        <v>802</v>
      </c>
      <c r="H221" s="42" t="s">
        <v>803</v>
      </c>
      <c r="I221" s="42" t="s">
        <v>82</v>
      </c>
      <c r="J221" s="42" t="s">
        <v>144</v>
      </c>
      <c r="K221" s="42" t="s">
        <v>804</v>
      </c>
      <c r="L221" s="42" t="s">
        <v>55</v>
      </c>
      <c r="M221" s="42" t="str">
        <f>VLOOKUP(G221,'Sheet 1 (2)'!$H$4:$M$536,6,FALSE)</f>
        <v/>
      </c>
      <c r="N221" s="42" t="str">
        <f t="shared" si="25"/>
        <v/>
      </c>
      <c r="O221" s="42"/>
      <c r="P221" s="42" t="s">
        <v>799</v>
      </c>
      <c r="Q221" s="42" t="s">
        <v>55</v>
      </c>
      <c r="R221" s="42" t="str">
        <f>VLOOKUP(G221,'Sheet 1 (2)'!$H$4:$O$536,8,FALSE)</f>
        <v/>
      </c>
      <c r="S221" s="42" t="str">
        <f t="shared" si="26"/>
        <v/>
      </c>
      <c r="T221" s="42" t="s">
        <v>433</v>
      </c>
      <c r="U221" s="42" t="s">
        <v>55</v>
      </c>
      <c r="V221" s="42" t="str">
        <f>VLOOKUP(G221,'Sheet 1 (2)'!$H$4:$Q$536,10,FALSE)</f>
        <v/>
      </c>
      <c r="W221" s="42" t="str">
        <f t="shared" si="2"/>
        <v/>
      </c>
      <c r="X221" s="42" t="s">
        <v>805</v>
      </c>
      <c r="Y221" s="42" t="s">
        <v>55</v>
      </c>
      <c r="Z221" s="42" t="str">
        <f>VLOOKUP(G221,'Sheet 1 (2)'!$H$4:$S$536,12,FALSE)</f>
        <v/>
      </c>
      <c r="AA221" s="42" t="str">
        <f t="shared" si="17"/>
        <v/>
      </c>
      <c r="AB221" s="42" t="s">
        <v>55</v>
      </c>
      <c r="AC221" s="42" t="str">
        <f>VLOOKUP(G221,'Sheet 1 (2)'!$H$4:$AF$536,25,FALSE)</f>
        <v/>
      </c>
      <c r="AD221" s="42" t="s">
        <v>663</v>
      </c>
      <c r="AE221" s="42" t="str">
        <f t="shared" si="24"/>
        <v/>
      </c>
      <c r="AF221" s="42" t="s">
        <v>55</v>
      </c>
      <c r="AG221" s="42" t="str">
        <f>VLOOKUP(G221,'Sheet 1 (2)'!$H$4:$AG$536,26,FALSE)</f>
        <v/>
      </c>
      <c r="AH221" s="42" t="s">
        <v>82</v>
      </c>
      <c r="AI221" s="42" t="s">
        <v>55</v>
      </c>
      <c r="AJ221" s="42" t="str">
        <f>VLOOKUP(G221,'Sheet 1 (2)'!$H$4:$AH$536,27,FALSE)</f>
        <v/>
      </c>
      <c r="AK221" s="42" t="str">
        <f t="shared" si="20"/>
        <v/>
      </c>
      <c r="AL221" s="44">
        <v>1</v>
      </c>
      <c r="AM221" s="44">
        <f t="shared" si="6"/>
        <v>1</v>
      </c>
    </row>
    <row r="222" spans="1:39" ht="15.75" customHeight="1" x14ac:dyDescent="0.2">
      <c r="A222" s="42" t="s">
        <v>413</v>
      </c>
      <c r="B222" s="42" t="s">
        <v>414</v>
      </c>
      <c r="C222" s="42" t="s">
        <v>792</v>
      </c>
      <c r="D222" s="42" t="s">
        <v>793</v>
      </c>
      <c r="E222" s="42" t="s">
        <v>794</v>
      </c>
      <c r="F222" s="42" t="s">
        <v>795</v>
      </c>
      <c r="G222" s="42" t="s">
        <v>806</v>
      </c>
      <c r="H222" s="42" t="s">
        <v>807</v>
      </c>
      <c r="I222" s="42" t="s">
        <v>82</v>
      </c>
      <c r="J222" s="42" t="s">
        <v>144</v>
      </c>
      <c r="K222" s="42" t="s">
        <v>798</v>
      </c>
      <c r="L222" s="42" t="s">
        <v>55</v>
      </c>
      <c r="M222" s="42" t="str">
        <f>VLOOKUP(G222,'Sheet 1 (2)'!$H$4:$M$536,6,FALSE)</f>
        <v/>
      </c>
      <c r="N222" s="42" t="str">
        <f t="shared" si="25"/>
        <v/>
      </c>
      <c r="O222" s="42"/>
      <c r="P222" s="42" t="s">
        <v>799</v>
      </c>
      <c r="Q222" s="42" t="s">
        <v>55</v>
      </c>
      <c r="R222" s="42" t="str">
        <f>VLOOKUP(G222,'Sheet 1 (2)'!$H$4:$O$536,8,FALSE)</f>
        <v/>
      </c>
      <c r="S222" s="42" t="str">
        <f t="shared" si="26"/>
        <v/>
      </c>
      <c r="T222" s="42" t="s">
        <v>433</v>
      </c>
      <c r="U222" s="42" t="s">
        <v>55</v>
      </c>
      <c r="V222" s="42" t="str">
        <f>VLOOKUP(G222,'Sheet 1 (2)'!$H$4:$Q$536,10,FALSE)</f>
        <v/>
      </c>
      <c r="W222" s="42" t="str">
        <f t="shared" si="2"/>
        <v/>
      </c>
      <c r="X222" s="42" t="s">
        <v>808</v>
      </c>
      <c r="Y222" s="42" t="s">
        <v>55</v>
      </c>
      <c r="Z222" s="42" t="str">
        <f>VLOOKUP(G222,'Sheet 1 (2)'!$H$4:$S$536,12,FALSE)</f>
        <v/>
      </c>
      <c r="AA222" s="42" t="str">
        <f t="shared" si="17"/>
        <v/>
      </c>
      <c r="AB222" s="42" t="s">
        <v>55</v>
      </c>
      <c r="AC222" s="42" t="str">
        <f>VLOOKUP(G222,'Sheet 1 (2)'!$H$4:$AF$536,25,FALSE)</f>
        <v/>
      </c>
      <c r="AD222" s="42" t="s">
        <v>663</v>
      </c>
      <c r="AE222" s="42" t="str">
        <f t="shared" si="24"/>
        <v/>
      </c>
      <c r="AF222" s="42" t="s">
        <v>55</v>
      </c>
      <c r="AG222" s="42" t="str">
        <f>VLOOKUP(G222,'Sheet 1 (2)'!$H$4:$AG$536,26,FALSE)</f>
        <v/>
      </c>
      <c r="AH222" s="42" t="s">
        <v>82</v>
      </c>
      <c r="AI222" s="42" t="s">
        <v>55</v>
      </c>
      <c r="AJ222" s="42" t="str">
        <f>VLOOKUP(G222,'Sheet 1 (2)'!$H$4:$AH$536,27,FALSE)</f>
        <v/>
      </c>
      <c r="AK222" s="42" t="str">
        <f t="shared" si="20"/>
        <v/>
      </c>
      <c r="AL222" s="44">
        <v>1</v>
      </c>
      <c r="AM222" s="44">
        <f t="shared" si="6"/>
        <v>1</v>
      </c>
    </row>
    <row r="223" spans="1:39" ht="15.75" customHeight="1" x14ac:dyDescent="0.2">
      <c r="A223" s="42" t="s">
        <v>413</v>
      </c>
      <c r="B223" s="42" t="s">
        <v>414</v>
      </c>
      <c r="C223" s="42" t="s">
        <v>792</v>
      </c>
      <c r="D223" s="42" t="s">
        <v>793</v>
      </c>
      <c r="E223" s="42" t="s">
        <v>794</v>
      </c>
      <c r="F223" s="42" t="s">
        <v>795</v>
      </c>
      <c r="G223" s="42" t="s">
        <v>809</v>
      </c>
      <c r="H223" s="42" t="s">
        <v>810</v>
      </c>
      <c r="I223" s="42" t="s">
        <v>82</v>
      </c>
      <c r="J223" s="42" t="s">
        <v>144</v>
      </c>
      <c r="K223" s="42" t="s">
        <v>798</v>
      </c>
      <c r="L223" s="42" t="s">
        <v>55</v>
      </c>
      <c r="M223" s="42" t="str">
        <f>VLOOKUP(G223,'Sheet 1 (2)'!$H$4:$M$536,6,FALSE)</f>
        <v/>
      </c>
      <c r="N223" s="42" t="str">
        <f t="shared" si="25"/>
        <v/>
      </c>
      <c r="O223" s="42"/>
      <c r="P223" s="42" t="s">
        <v>799</v>
      </c>
      <c r="Q223" s="42" t="s">
        <v>55</v>
      </c>
      <c r="R223" s="42" t="str">
        <f>VLOOKUP(G223,'Sheet 1 (2)'!$H$4:$O$536,8,FALSE)</f>
        <v/>
      </c>
      <c r="S223" s="42" t="str">
        <f t="shared" si="26"/>
        <v/>
      </c>
      <c r="T223" s="42" t="s">
        <v>433</v>
      </c>
      <c r="U223" s="42" t="s">
        <v>55</v>
      </c>
      <c r="V223" s="42" t="str">
        <f>VLOOKUP(G223,'Sheet 1 (2)'!$H$4:$Q$536,10,FALSE)</f>
        <v/>
      </c>
      <c r="W223" s="42" t="str">
        <f t="shared" si="2"/>
        <v/>
      </c>
      <c r="X223" s="42" t="s">
        <v>811</v>
      </c>
      <c r="Y223" s="42" t="s">
        <v>55</v>
      </c>
      <c r="Z223" s="42" t="str">
        <f>VLOOKUP(G223,'Sheet 1 (2)'!$H$4:$S$536,12,FALSE)</f>
        <v/>
      </c>
      <c r="AA223" s="42" t="str">
        <f t="shared" si="17"/>
        <v/>
      </c>
      <c r="AB223" s="42" t="s">
        <v>55</v>
      </c>
      <c r="AC223" s="42" t="str">
        <f>VLOOKUP(G223,'Sheet 1 (2)'!$H$4:$AF$536,25,FALSE)</f>
        <v/>
      </c>
      <c r="AD223" s="42" t="s">
        <v>663</v>
      </c>
      <c r="AE223" s="42" t="str">
        <f t="shared" si="24"/>
        <v/>
      </c>
      <c r="AF223" s="42" t="s">
        <v>55</v>
      </c>
      <c r="AG223" s="42" t="str">
        <f>VLOOKUP(G223,'Sheet 1 (2)'!$H$4:$AG$536,26,FALSE)</f>
        <v/>
      </c>
      <c r="AH223" s="42" t="s">
        <v>82</v>
      </c>
      <c r="AI223" s="42" t="s">
        <v>55</v>
      </c>
      <c r="AJ223" s="42" t="str">
        <f>VLOOKUP(G223,'Sheet 1 (2)'!$H$4:$AH$536,27,FALSE)</f>
        <v/>
      </c>
      <c r="AK223" s="42" t="str">
        <f t="shared" si="20"/>
        <v/>
      </c>
      <c r="AL223" s="44">
        <v>1</v>
      </c>
      <c r="AM223" s="44">
        <f t="shared" si="6"/>
        <v>1</v>
      </c>
    </row>
    <row r="224" spans="1:39" ht="15.75" customHeight="1" x14ac:dyDescent="0.2">
      <c r="A224" s="42" t="s">
        <v>413</v>
      </c>
      <c r="B224" s="42" t="s">
        <v>414</v>
      </c>
      <c r="C224" s="42" t="s">
        <v>792</v>
      </c>
      <c r="D224" s="42" t="s">
        <v>793</v>
      </c>
      <c r="E224" s="42" t="s">
        <v>794</v>
      </c>
      <c r="F224" s="42" t="s">
        <v>795</v>
      </c>
      <c r="G224" s="42" t="s">
        <v>812</v>
      </c>
      <c r="H224" s="42" t="s">
        <v>813</v>
      </c>
      <c r="I224" s="42" t="s">
        <v>82</v>
      </c>
      <c r="J224" s="42" t="s">
        <v>144</v>
      </c>
      <c r="K224" s="42" t="s">
        <v>798</v>
      </c>
      <c r="L224" s="42" t="s">
        <v>55</v>
      </c>
      <c r="M224" s="42" t="str">
        <f>VLOOKUP(G224,'Sheet 1 (2)'!$H$4:$M$536,6,FALSE)</f>
        <v/>
      </c>
      <c r="N224" s="42" t="str">
        <f t="shared" si="25"/>
        <v/>
      </c>
      <c r="O224" s="42"/>
      <c r="P224" s="42" t="s">
        <v>799</v>
      </c>
      <c r="Q224" s="42" t="s">
        <v>55</v>
      </c>
      <c r="R224" s="42" t="str">
        <f>VLOOKUP(G224,'Sheet 1 (2)'!$H$4:$O$536,8,FALSE)</f>
        <v/>
      </c>
      <c r="S224" s="42" t="str">
        <f t="shared" si="26"/>
        <v/>
      </c>
      <c r="T224" s="42" t="s">
        <v>433</v>
      </c>
      <c r="U224" s="42" t="s">
        <v>55</v>
      </c>
      <c r="V224" s="42" t="str">
        <f>VLOOKUP(G224,'Sheet 1 (2)'!$H$4:$Q$536,10,FALSE)</f>
        <v/>
      </c>
      <c r="W224" s="42" t="str">
        <f t="shared" si="2"/>
        <v/>
      </c>
      <c r="X224" s="42" t="s">
        <v>814</v>
      </c>
      <c r="Y224" s="42" t="s">
        <v>55</v>
      </c>
      <c r="Z224" s="42" t="str">
        <f>VLOOKUP(G224,'Sheet 1 (2)'!$H$4:$S$536,12,FALSE)</f>
        <v/>
      </c>
      <c r="AA224" s="42" t="str">
        <f t="shared" si="17"/>
        <v/>
      </c>
      <c r="AB224" s="42" t="s">
        <v>55</v>
      </c>
      <c r="AC224" s="42" t="str">
        <f>VLOOKUP(G224,'Sheet 1 (2)'!$H$4:$AF$536,25,FALSE)</f>
        <v/>
      </c>
      <c r="AD224" s="42" t="s">
        <v>663</v>
      </c>
      <c r="AE224" s="42" t="str">
        <f t="shared" si="24"/>
        <v/>
      </c>
      <c r="AF224" s="42" t="s">
        <v>55</v>
      </c>
      <c r="AG224" s="42" t="str">
        <f>VLOOKUP(G224,'Sheet 1 (2)'!$H$4:$AG$536,26,FALSE)</f>
        <v/>
      </c>
      <c r="AH224" s="42" t="s">
        <v>82</v>
      </c>
      <c r="AI224" s="42" t="s">
        <v>55</v>
      </c>
      <c r="AJ224" s="42" t="str">
        <f>VLOOKUP(G224,'Sheet 1 (2)'!$H$4:$AH$536,27,FALSE)</f>
        <v/>
      </c>
      <c r="AK224" s="42" t="str">
        <f t="shared" si="20"/>
        <v/>
      </c>
      <c r="AL224" s="44">
        <v>1</v>
      </c>
      <c r="AM224" s="44">
        <f t="shared" si="6"/>
        <v>1</v>
      </c>
    </row>
    <row r="225" spans="1:39" ht="15.75" customHeight="1" x14ac:dyDescent="0.2">
      <c r="A225" s="42" t="s">
        <v>413</v>
      </c>
      <c r="B225" s="42" t="s">
        <v>414</v>
      </c>
      <c r="C225" s="42" t="s">
        <v>792</v>
      </c>
      <c r="D225" s="42" t="s">
        <v>793</v>
      </c>
      <c r="E225" s="42" t="s">
        <v>794</v>
      </c>
      <c r="F225" s="42" t="s">
        <v>795</v>
      </c>
      <c r="G225" s="42" t="s">
        <v>815</v>
      </c>
      <c r="H225" s="42" t="s">
        <v>816</v>
      </c>
      <c r="I225" s="42" t="s">
        <v>82</v>
      </c>
      <c r="J225" s="42" t="s">
        <v>144</v>
      </c>
      <c r="K225" s="42" t="s">
        <v>798</v>
      </c>
      <c r="L225" s="42" t="s">
        <v>55</v>
      </c>
      <c r="M225" s="42" t="str">
        <f>VLOOKUP(G225,'Sheet 1 (2)'!$H$4:$M$536,6,FALSE)</f>
        <v/>
      </c>
      <c r="N225" s="42" t="str">
        <f t="shared" si="25"/>
        <v/>
      </c>
      <c r="O225" s="42"/>
      <c r="P225" s="42" t="s">
        <v>799</v>
      </c>
      <c r="Q225" s="42" t="s">
        <v>55</v>
      </c>
      <c r="R225" s="42" t="str">
        <f>VLOOKUP(G225,'Sheet 1 (2)'!$H$4:$O$536,8,FALSE)</f>
        <v/>
      </c>
      <c r="S225" s="42" t="str">
        <f t="shared" si="26"/>
        <v/>
      </c>
      <c r="T225" s="42" t="s">
        <v>433</v>
      </c>
      <c r="U225" s="42" t="s">
        <v>55</v>
      </c>
      <c r="V225" s="42" t="str">
        <f>VLOOKUP(G225,'Sheet 1 (2)'!$H$4:$Q$536,10,FALSE)</f>
        <v/>
      </c>
      <c r="W225" s="42" t="str">
        <f t="shared" si="2"/>
        <v/>
      </c>
      <c r="X225" s="42" t="s">
        <v>817</v>
      </c>
      <c r="Y225" s="42" t="s">
        <v>55</v>
      </c>
      <c r="Z225" s="42" t="str">
        <f>VLOOKUP(G225,'Sheet 1 (2)'!$H$4:$S$536,12,FALSE)</f>
        <v/>
      </c>
      <c r="AA225" s="42" t="str">
        <f t="shared" si="17"/>
        <v/>
      </c>
      <c r="AB225" s="42" t="s">
        <v>55</v>
      </c>
      <c r="AC225" s="42" t="str">
        <f>VLOOKUP(G225,'Sheet 1 (2)'!$H$4:$AF$536,25,FALSE)</f>
        <v/>
      </c>
      <c r="AD225" s="42" t="s">
        <v>663</v>
      </c>
      <c r="AE225" s="42" t="str">
        <f t="shared" si="24"/>
        <v/>
      </c>
      <c r="AF225" s="42" t="s">
        <v>55</v>
      </c>
      <c r="AG225" s="42" t="str">
        <f>VLOOKUP(G225,'Sheet 1 (2)'!$H$4:$AG$536,26,FALSE)</f>
        <v/>
      </c>
      <c r="AH225" s="42" t="s">
        <v>82</v>
      </c>
      <c r="AI225" s="42" t="s">
        <v>55</v>
      </c>
      <c r="AJ225" s="42" t="str">
        <f>VLOOKUP(G225,'Sheet 1 (2)'!$H$4:$AH$536,27,FALSE)</f>
        <v/>
      </c>
      <c r="AK225" s="42" t="str">
        <f t="shared" si="20"/>
        <v/>
      </c>
      <c r="AL225" s="44">
        <v>1</v>
      </c>
      <c r="AM225" s="44">
        <f t="shared" si="6"/>
        <v>1</v>
      </c>
    </row>
    <row r="226" spans="1:39" ht="15.75" customHeight="1" x14ac:dyDescent="0.2">
      <c r="A226" s="42" t="s">
        <v>413</v>
      </c>
      <c r="B226" s="42" t="s">
        <v>414</v>
      </c>
      <c r="C226" s="42" t="s">
        <v>792</v>
      </c>
      <c r="D226" s="42" t="s">
        <v>793</v>
      </c>
      <c r="E226" s="42" t="s">
        <v>794</v>
      </c>
      <c r="F226" s="42" t="s">
        <v>795</v>
      </c>
      <c r="G226" s="42" t="s">
        <v>818</v>
      </c>
      <c r="H226" s="42" t="s">
        <v>819</v>
      </c>
      <c r="I226" s="42" t="s">
        <v>82</v>
      </c>
      <c r="J226" s="42" t="s">
        <v>144</v>
      </c>
      <c r="K226" s="42" t="s">
        <v>820</v>
      </c>
      <c r="L226" s="42" t="s">
        <v>55</v>
      </c>
      <c r="M226" s="42" t="str">
        <f>VLOOKUP(G226,'Sheet 1 (2)'!$H$4:$M$536,6,FALSE)</f>
        <v/>
      </c>
      <c r="N226" s="42" t="str">
        <f t="shared" si="25"/>
        <v/>
      </c>
      <c r="O226" s="42"/>
      <c r="P226" s="42" t="s">
        <v>799</v>
      </c>
      <c r="Q226" s="42" t="s">
        <v>55</v>
      </c>
      <c r="R226" s="42" t="str">
        <f>VLOOKUP(G226,'Sheet 1 (2)'!$H$4:$O$536,8,FALSE)</f>
        <v/>
      </c>
      <c r="S226" s="42" t="str">
        <f t="shared" si="26"/>
        <v/>
      </c>
      <c r="T226" s="42" t="s">
        <v>433</v>
      </c>
      <c r="U226" s="42" t="s">
        <v>55</v>
      </c>
      <c r="V226" s="42" t="str">
        <f>VLOOKUP(G226,'Sheet 1 (2)'!$H$4:$Q$536,10,FALSE)</f>
        <v/>
      </c>
      <c r="W226" s="42" t="str">
        <f t="shared" si="2"/>
        <v/>
      </c>
      <c r="X226" s="42" t="s">
        <v>821</v>
      </c>
      <c r="Y226" s="42" t="s">
        <v>55</v>
      </c>
      <c r="Z226" s="42" t="str">
        <f>VLOOKUP(G226,'Sheet 1 (2)'!$H$4:$S$536,12,FALSE)</f>
        <v/>
      </c>
      <c r="AA226" s="42" t="str">
        <f t="shared" si="17"/>
        <v/>
      </c>
      <c r="AB226" s="42" t="s">
        <v>55</v>
      </c>
      <c r="AC226" s="42" t="str">
        <f>VLOOKUP(G226,'Sheet 1 (2)'!$H$4:$AF$536,25,FALSE)</f>
        <v/>
      </c>
      <c r="AD226" s="42" t="s">
        <v>822</v>
      </c>
      <c r="AE226" s="42" t="str">
        <f t="shared" si="24"/>
        <v/>
      </c>
      <c r="AF226" s="42" t="s">
        <v>55</v>
      </c>
      <c r="AG226" s="42" t="str">
        <f>VLOOKUP(G226,'Sheet 1 (2)'!$H$4:$AG$536,26,FALSE)</f>
        <v/>
      </c>
      <c r="AH226" s="42" t="s">
        <v>82</v>
      </c>
      <c r="AI226" s="42" t="s">
        <v>55</v>
      </c>
      <c r="AJ226" s="42" t="str">
        <f>VLOOKUP(G226,'Sheet 1 (2)'!$H$4:$AH$536,27,FALSE)</f>
        <v/>
      </c>
      <c r="AK226" s="42" t="str">
        <f t="shared" si="20"/>
        <v/>
      </c>
      <c r="AL226" s="44">
        <v>1</v>
      </c>
      <c r="AM226" s="44">
        <f t="shared" si="6"/>
        <v>1</v>
      </c>
    </row>
    <row r="227" spans="1:39" ht="15.75" customHeight="1" x14ac:dyDescent="0.2">
      <c r="A227" s="42" t="s">
        <v>413</v>
      </c>
      <c r="B227" s="42" t="s">
        <v>414</v>
      </c>
      <c r="C227" s="42" t="s">
        <v>792</v>
      </c>
      <c r="D227" s="42" t="s">
        <v>793</v>
      </c>
      <c r="E227" s="42" t="s">
        <v>794</v>
      </c>
      <c r="F227" s="42" t="s">
        <v>795</v>
      </c>
      <c r="G227" s="42" t="s">
        <v>823</v>
      </c>
      <c r="H227" s="42" t="s">
        <v>824</v>
      </c>
      <c r="I227" s="42" t="s">
        <v>82</v>
      </c>
      <c r="J227" s="42" t="s">
        <v>144</v>
      </c>
      <c r="K227" s="42" t="s">
        <v>825</v>
      </c>
      <c r="L227" s="42" t="s">
        <v>55</v>
      </c>
      <c r="M227" s="42" t="str">
        <f>VLOOKUP(G227,'Sheet 1 (2)'!$H$4:$M$536,6,FALSE)</f>
        <v/>
      </c>
      <c r="N227" s="42" t="str">
        <f t="shared" si="25"/>
        <v/>
      </c>
      <c r="O227" s="42"/>
      <c r="P227" s="42" t="s">
        <v>799</v>
      </c>
      <c r="Q227" s="42" t="s">
        <v>55</v>
      </c>
      <c r="R227" s="42" t="str">
        <f>VLOOKUP(G227,'Sheet 1 (2)'!$H$4:$O$536,8,FALSE)</f>
        <v/>
      </c>
      <c r="S227" s="42" t="s">
        <v>2948</v>
      </c>
      <c r="T227" s="42" t="s">
        <v>433</v>
      </c>
      <c r="U227" s="42" t="s">
        <v>55</v>
      </c>
      <c r="V227" s="42" t="str">
        <f>VLOOKUP(G227,'Sheet 1 (2)'!$H$4:$Q$536,10,FALSE)</f>
        <v/>
      </c>
      <c r="W227" s="42" t="str">
        <f t="shared" si="2"/>
        <v/>
      </c>
      <c r="X227" s="42" t="s">
        <v>826</v>
      </c>
      <c r="Y227" s="42" t="s">
        <v>55</v>
      </c>
      <c r="Z227" s="42" t="str">
        <f>VLOOKUP(G227,'Sheet 1 (2)'!$H$4:$S$536,12,FALSE)</f>
        <v/>
      </c>
      <c r="AA227" s="42" t="str">
        <f t="shared" si="17"/>
        <v/>
      </c>
      <c r="AB227" s="42" t="s">
        <v>55</v>
      </c>
      <c r="AC227" s="42" t="str">
        <f>VLOOKUP(G227,'Sheet 1 (2)'!$H$4:$AF$536,25,FALSE)</f>
        <v/>
      </c>
      <c r="AD227" s="42" t="s">
        <v>663</v>
      </c>
      <c r="AE227" s="42" t="str">
        <f t="shared" si="24"/>
        <v/>
      </c>
      <c r="AF227" s="42" t="s">
        <v>55</v>
      </c>
      <c r="AG227" s="42" t="str">
        <f>VLOOKUP(G227,'Sheet 1 (2)'!$H$4:$AG$536,26,FALSE)</f>
        <v/>
      </c>
      <c r="AH227" s="42" t="s">
        <v>82</v>
      </c>
      <c r="AI227" s="42" t="s">
        <v>55</v>
      </c>
      <c r="AJ227" s="42" t="str">
        <f>VLOOKUP(G227,'Sheet 1 (2)'!$H$4:$AH$536,27,FALSE)</f>
        <v/>
      </c>
      <c r="AK227" s="42" t="str">
        <f t="shared" si="20"/>
        <v/>
      </c>
      <c r="AL227" s="44">
        <v>1</v>
      </c>
      <c r="AM227" s="44">
        <f t="shared" si="6"/>
        <v>1</v>
      </c>
    </row>
    <row r="228" spans="1:39" ht="15.75" customHeight="1" x14ac:dyDescent="0.2">
      <c r="A228" s="42" t="s">
        <v>413</v>
      </c>
      <c r="B228" s="42" t="s">
        <v>414</v>
      </c>
      <c r="C228" s="42" t="s">
        <v>792</v>
      </c>
      <c r="D228" s="42" t="s">
        <v>793</v>
      </c>
      <c r="E228" s="42" t="s">
        <v>794</v>
      </c>
      <c r="F228" s="42" t="s">
        <v>795</v>
      </c>
      <c r="G228" s="42" t="s">
        <v>827</v>
      </c>
      <c r="H228" s="42" t="s">
        <v>828</v>
      </c>
      <c r="I228" s="42" t="s">
        <v>82</v>
      </c>
      <c r="J228" s="42" t="s">
        <v>144</v>
      </c>
      <c r="K228" s="42" t="s">
        <v>798</v>
      </c>
      <c r="L228" s="42" t="s">
        <v>55</v>
      </c>
      <c r="M228" s="42" t="str">
        <f>VLOOKUP(G228,'Sheet 1 (2)'!$H$4:$M$536,6,FALSE)</f>
        <v/>
      </c>
      <c r="N228" s="42" t="str">
        <f t="shared" si="25"/>
        <v/>
      </c>
      <c r="O228" s="42"/>
      <c r="P228" s="42" t="s">
        <v>799</v>
      </c>
      <c r="Q228" s="42" t="s">
        <v>55</v>
      </c>
      <c r="R228" s="42" t="str">
        <f>VLOOKUP(G228,'Sheet 1 (2)'!$H$4:$O$536,8,FALSE)</f>
        <v/>
      </c>
      <c r="S228" s="42" t="s">
        <v>2948</v>
      </c>
      <c r="T228" s="42" t="s">
        <v>433</v>
      </c>
      <c r="U228" s="42" t="s">
        <v>55</v>
      </c>
      <c r="V228" s="42" t="str">
        <f>VLOOKUP(G228,'Sheet 1 (2)'!$H$4:$Q$536,10,FALSE)</f>
        <v/>
      </c>
      <c r="W228" s="42" t="str">
        <f t="shared" si="2"/>
        <v/>
      </c>
      <c r="X228" s="42" t="s">
        <v>829</v>
      </c>
      <c r="Y228" s="42" t="s">
        <v>55</v>
      </c>
      <c r="Z228" s="42" t="str">
        <f>VLOOKUP(G228,'Sheet 1 (2)'!$H$4:$S$536,12,FALSE)</f>
        <v/>
      </c>
      <c r="AA228" s="42" t="str">
        <f t="shared" si="17"/>
        <v/>
      </c>
      <c r="AB228" s="42" t="s">
        <v>55</v>
      </c>
      <c r="AC228" s="42" t="str">
        <f>VLOOKUP(G228,'Sheet 1 (2)'!$H$4:$AF$536,25,FALSE)</f>
        <v/>
      </c>
      <c r="AD228" s="42" t="s">
        <v>663</v>
      </c>
      <c r="AE228" s="42" t="str">
        <f t="shared" si="24"/>
        <v/>
      </c>
      <c r="AF228" s="42" t="s">
        <v>55</v>
      </c>
      <c r="AG228" s="42" t="str">
        <f>VLOOKUP(G228,'Sheet 1 (2)'!$H$4:$AG$536,26,FALSE)</f>
        <v/>
      </c>
      <c r="AH228" s="42" t="s">
        <v>82</v>
      </c>
      <c r="AI228" s="42" t="s">
        <v>55</v>
      </c>
      <c r="AJ228" s="42" t="str">
        <f>VLOOKUP(G228,'Sheet 1 (2)'!$H$4:$AH$536,27,FALSE)</f>
        <v/>
      </c>
      <c r="AK228" s="42" t="str">
        <f t="shared" si="20"/>
        <v/>
      </c>
      <c r="AL228" s="44">
        <v>1</v>
      </c>
      <c r="AM228" s="44">
        <f t="shared" si="6"/>
        <v>1</v>
      </c>
    </row>
    <row r="229" spans="1:39" ht="15.75" customHeight="1" x14ac:dyDescent="0.2">
      <c r="A229" s="42" t="s">
        <v>413</v>
      </c>
      <c r="B229" s="42" t="s">
        <v>414</v>
      </c>
      <c r="C229" s="42" t="s">
        <v>792</v>
      </c>
      <c r="D229" s="42" t="s">
        <v>793</v>
      </c>
      <c r="E229" s="42" t="s">
        <v>794</v>
      </c>
      <c r="F229" s="42" t="s">
        <v>795</v>
      </c>
      <c r="G229" s="42" t="s">
        <v>830</v>
      </c>
      <c r="H229" s="42" t="s">
        <v>831</v>
      </c>
      <c r="I229" s="42" t="s">
        <v>82</v>
      </c>
      <c r="J229" s="42" t="s">
        <v>144</v>
      </c>
      <c r="K229" s="42" t="s">
        <v>798</v>
      </c>
      <c r="L229" s="42" t="s">
        <v>55</v>
      </c>
      <c r="M229" s="42" t="str">
        <f>VLOOKUP(G229,'Sheet 1 (2)'!$H$4:$M$536,6,FALSE)</f>
        <v/>
      </c>
      <c r="N229" s="42" t="str">
        <f t="shared" si="25"/>
        <v/>
      </c>
      <c r="O229" s="42"/>
      <c r="P229" s="42" t="s">
        <v>799</v>
      </c>
      <c r="Q229" s="42" t="s">
        <v>55</v>
      </c>
      <c r="R229" s="42" t="str">
        <f>VLOOKUP(G229,'Sheet 1 (2)'!$H$4:$O$536,8,FALSE)</f>
        <v/>
      </c>
      <c r="S229" s="42" t="s">
        <v>2948</v>
      </c>
      <c r="T229" s="42" t="s">
        <v>433</v>
      </c>
      <c r="U229" s="42" t="s">
        <v>55</v>
      </c>
      <c r="V229" s="42" t="str">
        <f>VLOOKUP(G229,'Sheet 1 (2)'!$H$4:$Q$536,10,FALSE)</f>
        <v/>
      </c>
      <c r="W229" s="42" t="str">
        <f t="shared" si="2"/>
        <v/>
      </c>
      <c r="X229" s="42" t="s">
        <v>834</v>
      </c>
      <c r="Y229" s="42" t="s">
        <v>55</v>
      </c>
      <c r="Z229" s="42" t="str">
        <f>VLOOKUP(G229,'Sheet 1 (2)'!$H$4:$S$536,12,FALSE)</f>
        <v/>
      </c>
      <c r="AA229" s="42" t="str">
        <f t="shared" si="17"/>
        <v/>
      </c>
      <c r="AB229" s="42" t="s">
        <v>55</v>
      </c>
      <c r="AC229" s="42" t="str">
        <f>VLOOKUP(G229,'Sheet 1 (2)'!$H$4:$AF$536,25,FALSE)</f>
        <v/>
      </c>
      <c r="AD229" s="42" t="s">
        <v>663</v>
      </c>
      <c r="AE229" s="42" t="str">
        <f t="shared" si="24"/>
        <v/>
      </c>
      <c r="AF229" s="42" t="s">
        <v>55</v>
      </c>
      <c r="AG229" s="42" t="str">
        <f>VLOOKUP(G229,'Sheet 1 (2)'!$H$4:$AG$536,26,FALSE)</f>
        <v/>
      </c>
      <c r="AH229" s="42" t="s">
        <v>82</v>
      </c>
      <c r="AI229" s="42" t="s">
        <v>55</v>
      </c>
      <c r="AJ229" s="42" t="str">
        <f>VLOOKUP(G229,'Sheet 1 (2)'!$H$4:$AH$536,27,FALSE)</f>
        <v/>
      </c>
      <c r="AK229" s="42" t="str">
        <f t="shared" si="20"/>
        <v/>
      </c>
      <c r="AL229" s="44">
        <v>1</v>
      </c>
      <c r="AM229" s="44">
        <f t="shared" si="6"/>
        <v>1</v>
      </c>
    </row>
    <row r="230" spans="1:39" ht="15.75" customHeight="1" x14ac:dyDescent="0.2">
      <c r="A230" s="42" t="s">
        <v>44</v>
      </c>
      <c r="B230" s="42" t="s">
        <v>45</v>
      </c>
      <c r="C230" s="42" t="s">
        <v>257</v>
      </c>
      <c r="D230" s="42" t="s">
        <v>258</v>
      </c>
      <c r="E230" s="42" t="s">
        <v>259</v>
      </c>
      <c r="F230" s="42" t="s">
        <v>260</v>
      </c>
      <c r="G230" s="42" t="s">
        <v>261</v>
      </c>
      <c r="H230" s="42" t="s">
        <v>262</v>
      </c>
      <c r="I230" s="42" t="s">
        <v>82</v>
      </c>
      <c r="J230" s="42" t="s">
        <v>144</v>
      </c>
      <c r="K230" s="42" t="s">
        <v>263</v>
      </c>
      <c r="L230" s="42" t="s">
        <v>55</v>
      </c>
      <c r="M230" s="42" t="str">
        <f>VLOOKUP(G230,'Sheet 1 (2)'!$H$4:$M$536,6,FALSE)</f>
        <v/>
      </c>
      <c r="N230" s="42" t="str">
        <f t="shared" si="25"/>
        <v/>
      </c>
      <c r="O230" s="42"/>
      <c r="P230" s="42" t="s">
        <v>264</v>
      </c>
      <c r="Q230" s="42" t="s">
        <v>55</v>
      </c>
      <c r="R230" s="42" t="str">
        <f>VLOOKUP(G230,'Sheet 1 (2)'!$H$4:$O$536,8,FALSE)</f>
        <v/>
      </c>
      <c r="S230" s="42" t="str">
        <f t="shared" ref="S230:S390" si="27">IF(Q230&lt;&gt;"",Q230,R230)</f>
        <v/>
      </c>
      <c r="T230" s="42"/>
      <c r="U230" s="42" t="s">
        <v>55</v>
      </c>
      <c r="V230" s="42" t="str">
        <f>VLOOKUP(G230,'Sheet 1 (2)'!$H$4:$Q$536,10,FALSE)</f>
        <v/>
      </c>
      <c r="W230" s="42" t="str">
        <f t="shared" si="2"/>
        <v/>
      </c>
      <c r="X230" s="42" t="s">
        <v>265</v>
      </c>
      <c r="Y230" s="42" t="s">
        <v>55</v>
      </c>
      <c r="Z230" s="42" t="str">
        <f>VLOOKUP(G230,'Sheet 1 (2)'!$H$4:$S$536,12,FALSE)</f>
        <v/>
      </c>
      <c r="AA230" s="42" t="str">
        <f t="shared" si="17"/>
        <v/>
      </c>
      <c r="AB230" s="42" t="s">
        <v>55</v>
      </c>
      <c r="AC230" s="42" t="str">
        <f>VLOOKUP(G230,'Sheet 1 (2)'!$H$4:$AF$536,25,FALSE)</f>
        <v/>
      </c>
      <c r="AD230" s="42" t="s">
        <v>120</v>
      </c>
      <c r="AE230" s="42" t="str">
        <f t="shared" si="24"/>
        <v/>
      </c>
      <c r="AF230" s="42" t="s">
        <v>55</v>
      </c>
      <c r="AG230" s="42" t="str">
        <f>VLOOKUP(G230,'Sheet 1 (2)'!$H$4:$AG$536,26,FALSE)</f>
        <v>SI</v>
      </c>
      <c r="AH230" s="42" t="s">
        <v>82</v>
      </c>
      <c r="AI230" s="42" t="s">
        <v>55</v>
      </c>
      <c r="AJ230" s="42" t="str">
        <f>VLOOKUP(G230,'Sheet 1 (2)'!$H$4:$AH$536,27,FALSE)</f>
        <v/>
      </c>
      <c r="AK230" s="42" t="str">
        <f t="shared" si="20"/>
        <v/>
      </c>
      <c r="AL230" s="44">
        <v>1</v>
      </c>
      <c r="AM230" s="44">
        <f t="shared" si="6"/>
        <v>1</v>
      </c>
    </row>
    <row r="231" spans="1:39" ht="15.75" customHeight="1" x14ac:dyDescent="0.2">
      <c r="A231" s="42" t="s">
        <v>44</v>
      </c>
      <c r="B231" s="42" t="s">
        <v>45</v>
      </c>
      <c r="C231" s="42" t="s">
        <v>257</v>
      </c>
      <c r="D231" s="42" t="s">
        <v>258</v>
      </c>
      <c r="E231" s="42" t="s">
        <v>259</v>
      </c>
      <c r="F231" s="42" t="s">
        <v>260</v>
      </c>
      <c r="G231" s="42" t="s">
        <v>266</v>
      </c>
      <c r="H231" s="42" t="s">
        <v>267</v>
      </c>
      <c r="I231" s="42" t="s">
        <v>82</v>
      </c>
      <c r="J231" s="42" t="s">
        <v>144</v>
      </c>
      <c r="K231" s="42" t="s">
        <v>268</v>
      </c>
      <c r="L231" s="42" t="s">
        <v>55</v>
      </c>
      <c r="M231" s="42" t="str">
        <f>VLOOKUP(G231,'Sheet 1 (2)'!$H$4:$M$536,6,FALSE)</f>
        <v>Programar como mínimo los casos de infección respiratoria aguda en menores de 05 años, registrados con los siguientes diagnósticos: J02, J02.0, J02.9, J03, J03.0, J03.8, J03.9, correspondientes a las atenciones ambulatorias en los últimos 3 años (considerando el año con mayor número de atenciones).</v>
      </c>
      <c r="N231" s="42" t="str">
        <f t="shared" si="25"/>
        <v>Programar como mínimo los casos de infección respiratoria aguda en menores de 05 años, registrados con los siguientes diagnósticos: J02, J02.0, J02.9, J03, J03.0, J03.8, J03.9, correspondientes a las atenciones ambulatorias en los últimos 3 años (considerando el año con mayor número de atenciones).</v>
      </c>
      <c r="O231" s="42"/>
      <c r="P231" s="42" t="s">
        <v>264</v>
      </c>
      <c r="Q231" s="42" t="s">
        <v>55</v>
      </c>
      <c r="R231" s="42" t="str">
        <f>VLOOKUP(G231,'Sheet 1 (2)'!$H$4:$O$536,8,FALSE)</f>
        <v/>
      </c>
      <c r="S231" s="42" t="str">
        <f t="shared" si="27"/>
        <v/>
      </c>
      <c r="T231" s="42"/>
      <c r="U231" s="42" t="s">
        <v>55</v>
      </c>
      <c r="V231" s="42" t="str">
        <f>VLOOKUP(G231,'Sheet 1 (2)'!$H$4:$Q$536,10,FALSE)</f>
        <v/>
      </c>
      <c r="W231" s="42" t="str">
        <f t="shared" si="2"/>
        <v/>
      </c>
      <c r="X231" s="42" t="s">
        <v>269</v>
      </c>
      <c r="Y231" s="42" t="s">
        <v>55</v>
      </c>
      <c r="Z231" s="42" t="str">
        <f>VLOOKUP(G231,'Sheet 1 (2)'!$H$4:$S$536,12,FALSE)</f>
        <v/>
      </c>
      <c r="AA231" s="42" t="str">
        <f t="shared" si="17"/>
        <v/>
      </c>
      <c r="AB231" s="42" t="s">
        <v>55</v>
      </c>
      <c r="AC231" s="42" t="str">
        <f>VLOOKUP(G231,'Sheet 1 (2)'!$H$4:$AF$536,25,FALSE)</f>
        <v/>
      </c>
      <c r="AD231" s="42" t="s">
        <v>270</v>
      </c>
      <c r="AE231" s="42" t="str">
        <f t="shared" si="24"/>
        <v/>
      </c>
      <c r="AF231" s="42" t="s">
        <v>55</v>
      </c>
      <c r="AG231" s="42" t="str">
        <f>VLOOKUP(G231,'Sheet 1 (2)'!$H$4:$AG$536,26,FALSE)</f>
        <v>SI</v>
      </c>
      <c r="AH231" s="42" t="s">
        <v>82</v>
      </c>
      <c r="AI231" s="42" t="s">
        <v>55</v>
      </c>
      <c r="AJ231" s="42" t="str">
        <f>VLOOKUP(G231,'Sheet 1 (2)'!$H$4:$AH$536,27,FALSE)</f>
        <v/>
      </c>
      <c r="AK231" s="42" t="str">
        <f t="shared" si="20"/>
        <v/>
      </c>
      <c r="AL231" s="44">
        <v>1</v>
      </c>
      <c r="AM231" s="44">
        <f t="shared" si="6"/>
        <v>1</v>
      </c>
    </row>
    <row r="232" spans="1:39" ht="15.75" customHeight="1" x14ac:dyDescent="0.2">
      <c r="A232" s="42" t="s">
        <v>44</v>
      </c>
      <c r="B232" s="42" t="s">
        <v>45</v>
      </c>
      <c r="C232" s="42" t="s">
        <v>257</v>
      </c>
      <c r="D232" s="42" t="s">
        <v>258</v>
      </c>
      <c r="E232" s="42" t="s">
        <v>259</v>
      </c>
      <c r="F232" s="42" t="s">
        <v>260</v>
      </c>
      <c r="G232" s="42" t="s">
        <v>272</v>
      </c>
      <c r="H232" s="42" t="s">
        <v>273</v>
      </c>
      <c r="I232" s="42" t="s">
        <v>82</v>
      </c>
      <c r="J232" s="42" t="s">
        <v>144</v>
      </c>
      <c r="K232" s="42" t="s">
        <v>274</v>
      </c>
      <c r="L232" s="42" t="s">
        <v>55</v>
      </c>
      <c r="M232" s="42" t="str">
        <f>VLOOKUP(G232,'Sheet 1 (2)'!$H$4:$M$536,6,FALSE)</f>
        <v>Programar como mínimo los casos de infecciones agudas del oído medio en menores de 05 años, registrados con los siguientes diagnósticos: H65, H65.0, H65.1, H66.0, H66.9 correspondientes a las atenciones ambulatorias en los últimos 3 años (considerando el año con mayor número de atenciones).</v>
      </c>
      <c r="N232" s="42" t="str">
        <f t="shared" si="25"/>
        <v>Programar como mínimo los casos de infecciones agudas del oído medio en menores de 05 años, registrados con los siguientes diagnósticos: H65, H65.0, H65.1, H66.0, H66.9 correspondientes a las atenciones ambulatorias en los últimos 3 años (considerando el año con mayor número de atenciones).</v>
      </c>
      <c r="O232" s="42"/>
      <c r="P232" s="42" t="s">
        <v>264</v>
      </c>
      <c r="Q232" s="42" t="s">
        <v>55</v>
      </c>
      <c r="R232" s="42" t="str">
        <f>VLOOKUP(G232,'Sheet 1 (2)'!$H$4:$O$536,8,FALSE)</f>
        <v/>
      </c>
      <c r="S232" s="42" t="str">
        <f t="shared" si="27"/>
        <v/>
      </c>
      <c r="T232" s="42"/>
      <c r="U232" s="42" t="s">
        <v>55</v>
      </c>
      <c r="V232" s="42" t="str">
        <f>VLOOKUP(G232,'Sheet 1 (2)'!$H$4:$Q$536,10,FALSE)</f>
        <v/>
      </c>
      <c r="W232" s="42" t="str">
        <f t="shared" si="2"/>
        <v/>
      </c>
      <c r="X232" s="42" t="s">
        <v>275</v>
      </c>
      <c r="Y232" s="42" t="s">
        <v>55</v>
      </c>
      <c r="Z232" s="42" t="str">
        <f>VLOOKUP(G232,'Sheet 1 (2)'!$H$4:$S$536,12,FALSE)</f>
        <v/>
      </c>
      <c r="AA232" s="42" t="str">
        <f t="shared" si="17"/>
        <v/>
      </c>
      <c r="AB232" s="42" t="s">
        <v>55</v>
      </c>
      <c r="AC232" s="42" t="str">
        <f>VLOOKUP(G232,'Sheet 1 (2)'!$H$4:$AF$536,25,FALSE)</f>
        <v/>
      </c>
      <c r="AD232" s="42" t="s">
        <v>270</v>
      </c>
      <c r="AE232" s="42" t="str">
        <f t="shared" si="24"/>
        <v/>
      </c>
      <c r="AF232" s="42" t="s">
        <v>55</v>
      </c>
      <c r="AG232" s="42" t="str">
        <f>VLOOKUP(G232,'Sheet 1 (2)'!$H$4:$AG$536,26,FALSE)</f>
        <v>SI</v>
      </c>
      <c r="AH232" s="42" t="s">
        <v>82</v>
      </c>
      <c r="AI232" s="42" t="s">
        <v>55</v>
      </c>
      <c r="AJ232" s="42" t="str">
        <f>VLOOKUP(G232,'Sheet 1 (2)'!$H$4:$AH$536,27,FALSE)</f>
        <v/>
      </c>
      <c r="AK232" s="42" t="str">
        <f t="shared" si="20"/>
        <v/>
      </c>
      <c r="AL232" s="44">
        <v>1</v>
      </c>
      <c r="AM232" s="44">
        <f t="shared" si="6"/>
        <v>1</v>
      </c>
    </row>
    <row r="233" spans="1:39" ht="15.75" customHeight="1" x14ac:dyDescent="0.2">
      <c r="A233" s="42" t="s">
        <v>44</v>
      </c>
      <c r="B233" s="42" t="s">
        <v>45</v>
      </c>
      <c r="C233" s="42" t="s">
        <v>257</v>
      </c>
      <c r="D233" s="42" t="s">
        <v>258</v>
      </c>
      <c r="E233" s="42" t="s">
        <v>259</v>
      </c>
      <c r="F233" s="42" t="s">
        <v>260</v>
      </c>
      <c r="G233" s="42" t="s">
        <v>276</v>
      </c>
      <c r="H233" s="42" t="s">
        <v>277</v>
      </c>
      <c r="I233" s="42" t="s">
        <v>82</v>
      </c>
      <c r="J233" s="42" t="s">
        <v>144</v>
      </c>
      <c r="K233" s="42" t="s">
        <v>278</v>
      </c>
      <c r="L233" s="42" t="s">
        <v>55</v>
      </c>
      <c r="M233" s="42" t="str">
        <f>VLOOKUP(G233,'Sheet 1 (2)'!$H$4:$M$536,6,FALSE)</f>
        <v>Programar como mínimo los casos de sinusitis aguda en menores de 5 años, registrados con el siguiente diagnóstico: J01, J01.0, J01.1, J01.2, J01.3, J01.4, J01.9, correspondientes a las atenciones ambulatorias en los últimos 3 años (considerando el año con mayor número de atenciones).</v>
      </c>
      <c r="N233" s="42" t="str">
        <f t="shared" si="25"/>
        <v>Programar como mínimo los casos de sinusitis aguda en menores de 5 años, registrados con el siguiente diagnóstico: J01, J01.0, J01.1, J01.2, J01.3, J01.4, J01.9, correspondientes a las atenciones ambulatorias en los últimos 3 años (considerando el año con mayor número de atenciones).</v>
      </c>
      <c r="O233" s="42"/>
      <c r="P233" s="42" t="s">
        <v>264</v>
      </c>
      <c r="Q233" s="42" t="s">
        <v>55</v>
      </c>
      <c r="R233" s="42" t="str">
        <f>VLOOKUP(G233,'Sheet 1 (2)'!$H$4:$O$536,8,FALSE)</f>
        <v/>
      </c>
      <c r="S233" s="42" t="str">
        <f t="shared" si="27"/>
        <v/>
      </c>
      <c r="T233" s="42"/>
      <c r="U233" s="42" t="s">
        <v>55</v>
      </c>
      <c r="V233" s="42" t="str">
        <f>VLOOKUP(G233,'Sheet 1 (2)'!$H$4:$Q$536,10,FALSE)</f>
        <v/>
      </c>
      <c r="W233" s="42" t="str">
        <f t="shared" si="2"/>
        <v/>
      </c>
      <c r="X233" s="42" t="s">
        <v>279</v>
      </c>
      <c r="Y233" s="42" t="s">
        <v>55</v>
      </c>
      <c r="Z233" s="42" t="str">
        <f>VLOOKUP(G233,'Sheet 1 (2)'!$H$4:$S$536,12,FALSE)</f>
        <v/>
      </c>
      <c r="AA233" s="42" t="str">
        <f t="shared" si="17"/>
        <v/>
      </c>
      <c r="AB233" s="42" t="s">
        <v>55</v>
      </c>
      <c r="AC233" s="42" t="str">
        <f>VLOOKUP(G233,'Sheet 1 (2)'!$H$4:$AF$536,25,FALSE)</f>
        <v/>
      </c>
      <c r="AD233" s="42" t="s">
        <v>120</v>
      </c>
      <c r="AE233" s="42" t="str">
        <f t="shared" si="24"/>
        <v/>
      </c>
      <c r="AF233" s="42" t="s">
        <v>55</v>
      </c>
      <c r="AG233" s="42" t="str">
        <f>VLOOKUP(G233,'Sheet 1 (2)'!$H$4:$AG$536,26,FALSE)</f>
        <v>SI</v>
      </c>
      <c r="AH233" s="42" t="s">
        <v>82</v>
      </c>
      <c r="AI233" s="42" t="s">
        <v>55</v>
      </c>
      <c r="AJ233" s="42" t="str">
        <f>VLOOKUP(G233,'Sheet 1 (2)'!$H$4:$AH$536,27,FALSE)</f>
        <v/>
      </c>
      <c r="AK233" s="42" t="str">
        <f t="shared" si="20"/>
        <v/>
      </c>
      <c r="AL233" s="44">
        <v>1</v>
      </c>
      <c r="AM233" s="44">
        <f t="shared" si="6"/>
        <v>1</v>
      </c>
    </row>
    <row r="234" spans="1:39" ht="15.75" customHeight="1" x14ac:dyDescent="0.2">
      <c r="A234" s="42" t="s">
        <v>44</v>
      </c>
      <c r="B234" s="42" t="s">
        <v>45</v>
      </c>
      <c r="C234" s="42" t="s">
        <v>257</v>
      </c>
      <c r="D234" s="42" t="s">
        <v>258</v>
      </c>
      <c r="E234" s="42" t="s">
        <v>259</v>
      </c>
      <c r="F234" s="42" t="s">
        <v>260</v>
      </c>
      <c r="G234" s="42" t="s">
        <v>280</v>
      </c>
      <c r="H234" s="42" t="s">
        <v>281</v>
      </c>
      <c r="I234" s="42" t="s">
        <v>82</v>
      </c>
      <c r="J234" s="42" t="s">
        <v>144</v>
      </c>
      <c r="K234" s="42" t="s">
        <v>282</v>
      </c>
      <c r="L234" s="42" t="s">
        <v>55</v>
      </c>
      <c r="M234" s="42" t="str">
        <f>VLOOKUP(G234,'Sheet 1 (2)'!$H$4:$M$536,6,FALSE)</f>
        <v>Programar como mínimo los casos de infección respiratoria aguda no complicada en menores de 05 años, registrados con los diagnósticos: J12, J12.9, J15, J15.9, J18.9, correspondientes a las atenciones ambulatorias en los últimos 3 años (considerando el año con mayor número de atenciones).</v>
      </c>
      <c r="N234" s="42" t="str">
        <f t="shared" si="25"/>
        <v>Programar como mínimo los casos de infección respiratoria aguda no complicada en menores de 05 años, registrados con los diagnósticos: J12, J12.9, J15, J15.9, J18.9, correspondientes a las atenciones ambulatorias en los últimos 3 años (considerando el año con mayor número de atenciones).</v>
      </c>
      <c r="O234" s="42"/>
      <c r="P234" s="42" t="s">
        <v>264</v>
      </c>
      <c r="Q234" s="42" t="s">
        <v>55</v>
      </c>
      <c r="R234" s="42" t="str">
        <f>VLOOKUP(G234,'Sheet 1 (2)'!$H$4:$O$536,8,FALSE)</f>
        <v/>
      </c>
      <c r="S234" s="42" t="str">
        <f t="shared" si="27"/>
        <v/>
      </c>
      <c r="T234" s="42"/>
      <c r="U234" s="42" t="s">
        <v>55</v>
      </c>
      <c r="V234" s="42" t="str">
        <f>VLOOKUP(G234,'Sheet 1 (2)'!$H$4:$Q$536,10,FALSE)</f>
        <v/>
      </c>
      <c r="W234" s="42" t="str">
        <f t="shared" si="2"/>
        <v/>
      </c>
      <c r="X234" s="42" t="s">
        <v>283</v>
      </c>
      <c r="Y234" s="42" t="s">
        <v>55</v>
      </c>
      <c r="Z234" s="42" t="str">
        <f>VLOOKUP(G234,'Sheet 1 (2)'!$H$4:$S$536,12,FALSE)</f>
        <v/>
      </c>
      <c r="AA234" s="42" t="str">
        <f t="shared" si="17"/>
        <v/>
      </c>
      <c r="AB234" s="42" t="s">
        <v>55</v>
      </c>
      <c r="AC234" s="42" t="str">
        <f>VLOOKUP(G234,'Sheet 1 (2)'!$H$4:$AF$536,25,FALSE)</f>
        <v/>
      </c>
      <c r="AD234" s="42" t="s">
        <v>120</v>
      </c>
      <c r="AE234" s="42" t="str">
        <f t="shared" si="24"/>
        <v/>
      </c>
      <c r="AF234" s="42" t="s">
        <v>55</v>
      </c>
      <c r="AG234" s="42" t="str">
        <f>VLOOKUP(G234,'Sheet 1 (2)'!$H$4:$AG$536,26,FALSE)</f>
        <v>SI</v>
      </c>
      <c r="AH234" s="42" t="s">
        <v>82</v>
      </c>
      <c r="AI234" s="42" t="s">
        <v>55</v>
      </c>
      <c r="AJ234" s="42" t="str">
        <f>VLOOKUP(G234,'Sheet 1 (2)'!$H$4:$AH$536,27,FALSE)</f>
        <v/>
      </c>
      <c r="AK234" s="42" t="str">
        <f t="shared" si="20"/>
        <v/>
      </c>
      <c r="AL234" s="44">
        <v>1</v>
      </c>
      <c r="AM234" s="44">
        <f t="shared" si="6"/>
        <v>1</v>
      </c>
    </row>
    <row r="235" spans="1:39" ht="15.75" customHeight="1" x14ac:dyDescent="0.2">
      <c r="A235" s="42" t="s">
        <v>44</v>
      </c>
      <c r="B235" s="42" t="s">
        <v>45</v>
      </c>
      <c r="C235" s="42" t="s">
        <v>284</v>
      </c>
      <c r="D235" s="42" t="s">
        <v>285</v>
      </c>
      <c r="E235" s="42" t="s">
        <v>286</v>
      </c>
      <c r="F235" s="42" t="s">
        <v>287</v>
      </c>
      <c r="G235" s="42" t="s">
        <v>288</v>
      </c>
      <c r="H235" s="42" t="s">
        <v>289</v>
      </c>
      <c r="I235" s="42" t="s">
        <v>82</v>
      </c>
      <c r="J235" s="42" t="s">
        <v>144</v>
      </c>
      <c r="K235" s="42" t="s">
        <v>290</v>
      </c>
      <c r="L235" s="42" t="s">
        <v>55</v>
      </c>
      <c r="M235" s="42" t="str">
        <f>VLOOKUP(G235,'Sheet 1 (2)'!$H$4:$M$536,6,FALSE)</f>
        <v/>
      </c>
      <c r="N235" s="42" t="str">
        <f t="shared" si="25"/>
        <v/>
      </c>
      <c r="O235" s="42"/>
      <c r="P235" s="42" t="s">
        <v>264</v>
      </c>
      <c r="Q235" s="42" t="s">
        <v>55</v>
      </c>
      <c r="R235" s="42" t="str">
        <f>VLOOKUP(G235,'Sheet 1 (2)'!$H$4:$O$536,8,FALSE)</f>
        <v/>
      </c>
      <c r="S235" s="42" t="str">
        <f t="shared" si="27"/>
        <v/>
      </c>
      <c r="T235" s="42"/>
      <c r="U235" s="42" t="s">
        <v>55</v>
      </c>
      <c r="V235" s="42" t="str">
        <f>VLOOKUP(G235,'Sheet 1 (2)'!$H$4:$Q$536,10,FALSE)</f>
        <v/>
      </c>
      <c r="W235" s="42" t="str">
        <f t="shared" si="2"/>
        <v/>
      </c>
      <c r="X235" s="42" t="s">
        <v>291</v>
      </c>
      <c r="Y235" s="42" t="s">
        <v>55</v>
      </c>
      <c r="Z235" s="42" t="str">
        <f>VLOOKUP(G235,'Sheet 1 (2)'!$H$4:$S$536,12,FALSE)</f>
        <v/>
      </c>
      <c r="AA235" s="42" t="str">
        <f t="shared" si="17"/>
        <v/>
      </c>
      <c r="AB235" s="42" t="s">
        <v>55</v>
      </c>
      <c r="AC235" s="42" t="str">
        <f>VLOOKUP(G235,'Sheet 1 (2)'!$H$4:$AF$536,25,FALSE)</f>
        <v/>
      </c>
      <c r="AD235" s="42" t="s">
        <v>120</v>
      </c>
      <c r="AE235" s="42" t="str">
        <f t="shared" si="24"/>
        <v/>
      </c>
      <c r="AF235" s="42" t="s">
        <v>55</v>
      </c>
      <c r="AG235" s="42" t="str">
        <f>VLOOKUP(G235,'Sheet 1 (2)'!$H$4:$AG$536,26,FALSE)</f>
        <v>SI</v>
      </c>
      <c r="AH235" s="42" t="s">
        <v>82</v>
      </c>
      <c r="AI235" s="42" t="s">
        <v>55</v>
      </c>
      <c r="AJ235" s="42" t="str">
        <f>VLOOKUP(G235,'Sheet 1 (2)'!$H$4:$AH$536,27,FALSE)</f>
        <v/>
      </c>
      <c r="AK235" s="42" t="str">
        <f t="shared" si="20"/>
        <v/>
      </c>
      <c r="AL235" s="44">
        <v>1</v>
      </c>
      <c r="AM235" s="44">
        <f t="shared" si="6"/>
        <v>1</v>
      </c>
    </row>
    <row r="236" spans="1:39" ht="15.75" customHeight="1" x14ac:dyDescent="0.2">
      <c r="A236" s="42" t="s">
        <v>44</v>
      </c>
      <c r="B236" s="42" t="s">
        <v>45</v>
      </c>
      <c r="C236" s="42" t="s">
        <v>284</v>
      </c>
      <c r="D236" s="42" t="s">
        <v>285</v>
      </c>
      <c r="E236" s="42" t="s">
        <v>286</v>
      </c>
      <c r="F236" s="42" t="s">
        <v>287</v>
      </c>
      <c r="G236" s="42" t="s">
        <v>292</v>
      </c>
      <c r="H236" s="42" t="s">
        <v>293</v>
      </c>
      <c r="I236" s="42" t="s">
        <v>82</v>
      </c>
      <c r="J236" s="42" t="s">
        <v>144</v>
      </c>
      <c r="K236" s="42" t="s">
        <v>294</v>
      </c>
      <c r="L236" s="42" t="s">
        <v>55</v>
      </c>
      <c r="M236" s="42" t="str">
        <f>VLOOKUP(G236,'Sheet 1 (2)'!$H$4:$M$536,6,FALSE)</f>
        <v>Programar como mínimo los casos de EDA disentérica en menores de 05 años, registrados con los siguientes diagnósticos: A03, A03.0 A03.9, A04.2, A04.3, A04.5, A06.0, correspondientes a las atenciones ambulatorias, en los últimos 3 años (considerando el año con mayor número de atenciones).</v>
      </c>
      <c r="N236" s="42" t="str">
        <f t="shared" si="25"/>
        <v>Programar como mínimo los casos de EDA disentérica en menores de 05 años, registrados con los siguientes diagnósticos: A03, A03.0 A03.9, A04.2, A04.3, A04.5, A06.0, correspondientes a las atenciones ambulatorias, en los últimos 3 años (considerando el año con mayor número de atenciones).</v>
      </c>
      <c r="O236" s="42"/>
      <c r="P236" s="42" t="s">
        <v>264</v>
      </c>
      <c r="Q236" s="42" t="s">
        <v>55</v>
      </c>
      <c r="R236" s="42" t="str">
        <f>VLOOKUP(G236,'Sheet 1 (2)'!$H$4:$O$536,8,FALSE)</f>
        <v/>
      </c>
      <c r="S236" s="42" t="str">
        <f t="shared" si="27"/>
        <v/>
      </c>
      <c r="T236" s="42"/>
      <c r="U236" s="42" t="s">
        <v>55</v>
      </c>
      <c r="V236" s="42" t="str">
        <f>VLOOKUP(G236,'Sheet 1 (2)'!$H$4:$Q$536,10,FALSE)</f>
        <v/>
      </c>
      <c r="W236" s="42" t="str">
        <f t="shared" si="2"/>
        <v/>
      </c>
      <c r="X236" s="42" t="s">
        <v>295</v>
      </c>
      <c r="Y236" s="42" t="s">
        <v>55</v>
      </c>
      <c r="Z236" s="42" t="str">
        <f>VLOOKUP(G236,'Sheet 1 (2)'!$H$4:$S$536,12,FALSE)</f>
        <v/>
      </c>
      <c r="AA236" s="42" t="str">
        <f t="shared" si="17"/>
        <v/>
      </c>
      <c r="AB236" s="42" t="s">
        <v>55</v>
      </c>
      <c r="AC236" s="42" t="str">
        <f>VLOOKUP(G236,'Sheet 1 (2)'!$H$4:$AF$536,25,FALSE)</f>
        <v/>
      </c>
      <c r="AD236" s="42" t="s">
        <v>270</v>
      </c>
      <c r="AE236" s="42" t="str">
        <f t="shared" si="24"/>
        <v/>
      </c>
      <c r="AF236" s="42" t="s">
        <v>55</v>
      </c>
      <c r="AG236" s="42" t="str">
        <f>VLOOKUP(G236,'Sheet 1 (2)'!$H$4:$AG$536,26,FALSE)</f>
        <v>SI</v>
      </c>
      <c r="AH236" s="42" t="s">
        <v>82</v>
      </c>
      <c r="AI236" s="42" t="s">
        <v>55</v>
      </c>
      <c r="AJ236" s="42" t="str">
        <f>VLOOKUP(G236,'Sheet 1 (2)'!$H$4:$AH$536,27,FALSE)</f>
        <v/>
      </c>
      <c r="AK236" s="42" t="str">
        <f t="shared" si="20"/>
        <v/>
      </c>
      <c r="AL236" s="44">
        <v>1</v>
      </c>
      <c r="AM236" s="44">
        <f t="shared" si="6"/>
        <v>1</v>
      </c>
    </row>
    <row r="237" spans="1:39" ht="15.75" customHeight="1" x14ac:dyDescent="0.2">
      <c r="A237" s="42" t="s">
        <v>44</v>
      </c>
      <c r="B237" s="42" t="s">
        <v>45</v>
      </c>
      <c r="C237" s="42" t="s">
        <v>284</v>
      </c>
      <c r="D237" s="42" t="s">
        <v>285</v>
      </c>
      <c r="E237" s="42" t="s">
        <v>286</v>
      </c>
      <c r="F237" s="42" t="s">
        <v>287</v>
      </c>
      <c r="G237" s="42" t="s">
        <v>296</v>
      </c>
      <c r="H237" s="42" t="s">
        <v>297</v>
      </c>
      <c r="I237" s="42" t="s">
        <v>82</v>
      </c>
      <c r="J237" s="42" t="s">
        <v>144</v>
      </c>
      <c r="K237" s="42" t="s">
        <v>298</v>
      </c>
      <c r="L237" s="42" t="s">
        <v>55</v>
      </c>
      <c r="M237" s="42" t="str">
        <f>VLOOKUP(G237,'Sheet 1 (2)'!$H$4:$M$536,6,FALSE)</f>
        <v>Programar como mínimo los casos de EDA persistente en menores de 5 años, registrado con el siguiente diagnóstico: A09.X,  correspondientes a las atenciones ambulatorias,  en los últimos 3 años (considerando el año con mayor número de atenciones).</v>
      </c>
      <c r="N237" s="42" t="str">
        <f t="shared" si="25"/>
        <v>Programar como mínimo los casos de EDA persistente en menores de 5 años, registrado con el siguiente diagnóstico: A09.X,  correspondientes a las atenciones ambulatorias,  en los últimos 3 años (considerando el año con mayor número de atenciones).</v>
      </c>
      <c r="O237" s="42"/>
      <c r="P237" s="42" t="s">
        <v>264</v>
      </c>
      <c r="Q237" s="42" t="s">
        <v>55</v>
      </c>
      <c r="R237" s="42" t="str">
        <f>VLOOKUP(G237,'Sheet 1 (2)'!$H$4:$O$536,8,FALSE)</f>
        <v/>
      </c>
      <c r="S237" s="42" t="str">
        <f t="shared" si="27"/>
        <v/>
      </c>
      <c r="T237" s="42"/>
      <c r="U237" s="42" t="s">
        <v>55</v>
      </c>
      <c r="V237" s="42" t="str">
        <f>VLOOKUP(G237,'Sheet 1 (2)'!$H$4:$Q$536,10,FALSE)</f>
        <v/>
      </c>
      <c r="W237" s="42" t="str">
        <f t="shared" si="2"/>
        <v/>
      </c>
      <c r="X237" s="42" t="s">
        <v>299</v>
      </c>
      <c r="Y237" s="42" t="s">
        <v>55</v>
      </c>
      <c r="Z237" s="42" t="str">
        <f>VLOOKUP(G237,'Sheet 1 (2)'!$H$4:$S$536,12,FALSE)</f>
        <v/>
      </c>
      <c r="AA237" s="42" t="str">
        <f t="shared" si="17"/>
        <v/>
      </c>
      <c r="AB237" s="42" t="s">
        <v>55</v>
      </c>
      <c r="AC237" s="42" t="str">
        <f>VLOOKUP(G237,'Sheet 1 (2)'!$H$4:$AF$536,25,FALSE)</f>
        <v/>
      </c>
      <c r="AD237" s="42" t="s">
        <v>270</v>
      </c>
      <c r="AE237" s="42" t="str">
        <f t="shared" si="24"/>
        <v/>
      </c>
      <c r="AF237" s="42" t="s">
        <v>55</v>
      </c>
      <c r="AG237" s="42" t="str">
        <f>VLOOKUP(G237,'Sheet 1 (2)'!$H$4:$AG$536,26,FALSE)</f>
        <v>SI</v>
      </c>
      <c r="AH237" s="42" t="s">
        <v>82</v>
      </c>
      <c r="AI237" s="42" t="s">
        <v>55</v>
      </c>
      <c r="AJ237" s="42" t="str">
        <f>VLOOKUP(G237,'Sheet 1 (2)'!$H$4:$AH$536,27,FALSE)</f>
        <v/>
      </c>
      <c r="AK237" s="42" t="str">
        <f t="shared" si="20"/>
        <v/>
      </c>
      <c r="AL237" s="44">
        <v>1</v>
      </c>
      <c r="AM237" s="44">
        <f t="shared" si="6"/>
        <v>1</v>
      </c>
    </row>
    <row r="238" spans="1:39" ht="15.75" customHeight="1" x14ac:dyDescent="0.2">
      <c r="A238" s="42" t="s">
        <v>44</v>
      </c>
      <c r="B238" s="42" t="s">
        <v>45</v>
      </c>
      <c r="C238" s="42" t="s">
        <v>300</v>
      </c>
      <c r="D238" s="42" t="s">
        <v>301</v>
      </c>
      <c r="E238" s="42" t="s">
        <v>302</v>
      </c>
      <c r="F238" s="42" t="s">
        <v>303</v>
      </c>
      <c r="G238" s="42" t="s">
        <v>304</v>
      </c>
      <c r="H238" s="42" t="s">
        <v>305</v>
      </c>
      <c r="I238" s="42" t="s">
        <v>82</v>
      </c>
      <c r="J238" s="42" t="s">
        <v>144</v>
      </c>
      <c r="K238" s="42" t="s">
        <v>306</v>
      </c>
      <c r="L238" s="42" t="s">
        <v>55</v>
      </c>
      <c r="M238" s="42" t="str">
        <f>VLOOKUP(G238,'Sheet 1 (2)'!$H$4:$M$536,6,FALSE)</f>
        <v/>
      </c>
      <c r="N238" s="42" t="str">
        <f t="shared" si="25"/>
        <v/>
      </c>
      <c r="O238" s="42"/>
      <c r="P238" s="42" t="s">
        <v>264</v>
      </c>
      <c r="Q238" s="42" t="s">
        <v>55</v>
      </c>
      <c r="R238" s="42" t="str">
        <f>VLOOKUP(G238,'Sheet 1 (2)'!$H$4:$O$536,8,FALSE)</f>
        <v/>
      </c>
      <c r="S238" s="42" t="str">
        <f t="shared" si="27"/>
        <v/>
      </c>
      <c r="T238" s="42" t="s">
        <v>185</v>
      </c>
      <c r="U238" s="42" t="s">
        <v>55</v>
      </c>
      <c r="V238" s="42" t="str">
        <f>VLOOKUP(G238,'Sheet 1 (2)'!$H$4:$Q$536,10,FALSE)</f>
        <v/>
      </c>
      <c r="W238" s="42" t="str">
        <f t="shared" si="2"/>
        <v/>
      </c>
      <c r="X238" s="42" t="s">
        <v>307</v>
      </c>
      <c r="Y238" s="42" t="s">
        <v>55</v>
      </c>
      <c r="Z238" s="42" t="str">
        <f>VLOOKUP(G238,'Sheet 1 (2)'!$H$4:$S$536,12,FALSE)</f>
        <v/>
      </c>
      <c r="AA238" s="42" t="str">
        <f t="shared" si="17"/>
        <v/>
      </c>
      <c r="AB238" s="42" t="s">
        <v>55</v>
      </c>
      <c r="AC238" s="42" t="str">
        <f>VLOOKUP(G238,'Sheet 1 (2)'!$H$4:$AF$536,25,FALSE)</f>
        <v/>
      </c>
      <c r="AD238" s="42" t="s">
        <v>187</v>
      </c>
      <c r="AE238" s="42" t="str">
        <f t="shared" si="24"/>
        <v/>
      </c>
      <c r="AF238" s="42" t="s">
        <v>55</v>
      </c>
      <c r="AG238" s="42" t="str">
        <f>VLOOKUP(G238,'Sheet 1 (2)'!$H$4:$AG$536,26,FALSE)</f>
        <v>SI</v>
      </c>
      <c r="AH238" s="42" t="s">
        <v>82</v>
      </c>
      <c r="AI238" s="42" t="s">
        <v>55</v>
      </c>
      <c r="AJ238" s="42" t="str">
        <f>VLOOKUP(G238,'Sheet 1 (2)'!$H$4:$AH$536,27,FALSE)</f>
        <v/>
      </c>
      <c r="AK238" s="42" t="str">
        <f t="shared" si="20"/>
        <v/>
      </c>
      <c r="AL238" s="44">
        <v>1</v>
      </c>
      <c r="AM238" s="44">
        <f t="shared" si="6"/>
        <v>1</v>
      </c>
    </row>
    <row r="239" spans="1:39" ht="15.75" customHeight="1" x14ac:dyDescent="0.2">
      <c r="A239" s="42" t="s">
        <v>44</v>
      </c>
      <c r="B239" s="42" t="s">
        <v>45</v>
      </c>
      <c r="C239" s="42" t="s">
        <v>300</v>
      </c>
      <c r="D239" s="42" t="s">
        <v>301</v>
      </c>
      <c r="E239" s="42" t="s">
        <v>302</v>
      </c>
      <c r="F239" s="42" t="s">
        <v>303</v>
      </c>
      <c r="G239" s="42" t="s">
        <v>308</v>
      </c>
      <c r="H239" s="42" t="s">
        <v>309</v>
      </c>
      <c r="I239" s="42" t="s">
        <v>82</v>
      </c>
      <c r="J239" s="42" t="s">
        <v>144</v>
      </c>
      <c r="K239" s="42" t="s">
        <v>310</v>
      </c>
      <c r="L239" s="42" t="s">
        <v>55</v>
      </c>
      <c r="M239" s="42" t="str">
        <f>VLOOKUP(G239,'Sheet 1 (2)'!$H$4:$M$536,6,FALSE)</f>
        <v>Programar como mínimo los casos de neumonía grave o enfermedad muy grave en niños menores de 2 meses, registrados con los siguientes diagnósticos: J05.0, J05.1, J85.1, J86, J90, J93.9, J10.0, J11.0, J15.5, J15.6, J18, J18.0, J18.1, J18.2, J18.8, correspondientes a las atenciones ambulatorias por consultorio externo, por emergencia y hospitalización/internamiento en los últimos 3 años (considerando el año con mayor número de atenciones).</v>
      </c>
      <c r="N239" s="42" t="str">
        <f t="shared" si="25"/>
        <v>Programar como mínimo los casos de neumonía grave o enfermedad muy grave en niños menores de 2 meses, registrados con los siguientes diagnósticos: J05.0, J05.1, J85.1, J86, J90, J93.9, J10.0, J11.0, J15.5, J15.6, J18, J18.0, J18.1, J18.2, J18.8, correspondientes a las atenciones ambulatorias por consultorio externo, por emergencia y hospitalización/internamiento en los últimos 3 años (considerando el año con mayor número de atenciones).</v>
      </c>
      <c r="O239" s="42"/>
      <c r="P239" s="42" t="s">
        <v>264</v>
      </c>
      <c r="Q239" s="42" t="s">
        <v>55</v>
      </c>
      <c r="R239" s="42" t="str">
        <f>VLOOKUP(G239,'Sheet 1 (2)'!$H$4:$O$536,8,FALSE)</f>
        <v/>
      </c>
      <c r="S239" s="42" t="str">
        <f t="shared" si="27"/>
        <v/>
      </c>
      <c r="T239" s="42" t="s">
        <v>185</v>
      </c>
      <c r="U239" s="42" t="s">
        <v>55</v>
      </c>
      <c r="V239" s="42" t="str">
        <f>VLOOKUP(G239,'Sheet 1 (2)'!$H$4:$Q$536,10,FALSE)</f>
        <v/>
      </c>
      <c r="W239" s="42" t="str">
        <f t="shared" si="2"/>
        <v/>
      </c>
      <c r="X239" s="42" t="s">
        <v>311</v>
      </c>
      <c r="Y239" s="42" t="s">
        <v>55</v>
      </c>
      <c r="Z239" s="42" t="str">
        <f>VLOOKUP(G239,'Sheet 1 (2)'!$H$4:$S$536,12,FALSE)</f>
        <v/>
      </c>
      <c r="AA239" s="42" t="str">
        <f t="shared" si="17"/>
        <v/>
      </c>
      <c r="AB239" s="42" t="s">
        <v>55</v>
      </c>
      <c r="AC239" s="42" t="str">
        <f>VLOOKUP(G239,'Sheet 1 (2)'!$H$4:$AF$536,25,FALSE)</f>
        <v/>
      </c>
      <c r="AD239" s="42" t="s">
        <v>187</v>
      </c>
      <c r="AE239" s="42" t="str">
        <f t="shared" si="24"/>
        <v/>
      </c>
      <c r="AF239" s="42" t="s">
        <v>55</v>
      </c>
      <c r="AG239" s="42" t="str">
        <f>VLOOKUP(G239,'Sheet 1 (2)'!$H$4:$AG$536,26,FALSE)</f>
        <v>SI</v>
      </c>
      <c r="AH239" s="42" t="s">
        <v>82</v>
      </c>
      <c r="AI239" s="42" t="s">
        <v>55</v>
      </c>
      <c r="AJ239" s="42" t="str">
        <f>VLOOKUP(G239,'Sheet 1 (2)'!$H$4:$AH$536,27,FALSE)</f>
        <v/>
      </c>
      <c r="AK239" s="42" t="str">
        <f t="shared" si="20"/>
        <v/>
      </c>
      <c r="AL239" s="44">
        <v>1</v>
      </c>
      <c r="AM239" s="44">
        <f t="shared" si="6"/>
        <v>1</v>
      </c>
    </row>
    <row r="240" spans="1:39" ht="15.75" customHeight="1" x14ac:dyDescent="0.2">
      <c r="A240" s="42" t="s">
        <v>44</v>
      </c>
      <c r="B240" s="42" t="s">
        <v>45</v>
      </c>
      <c r="C240" s="42" t="s">
        <v>300</v>
      </c>
      <c r="D240" s="42" t="s">
        <v>301</v>
      </c>
      <c r="E240" s="42" t="s">
        <v>302</v>
      </c>
      <c r="F240" s="42" t="s">
        <v>303</v>
      </c>
      <c r="G240" s="42" t="s">
        <v>312</v>
      </c>
      <c r="H240" s="42" t="s">
        <v>313</v>
      </c>
      <c r="I240" s="42" t="s">
        <v>82</v>
      </c>
      <c r="J240" s="42" t="s">
        <v>144</v>
      </c>
      <c r="K240" s="42" t="s">
        <v>314</v>
      </c>
      <c r="L240" s="42" t="s">
        <v>55</v>
      </c>
      <c r="M240" s="42" t="str">
        <f>VLOOKUP(G240,'Sheet 1 (2)'!$H$4:$M$536,6,FALSE)</f>
        <v>Programar como mínimo los casos de neumonía o enfermedad muy grave en niños menores de 2 meses a 4 años, registrados con los siguientes diagnósticos: J05.0, J05.1, J85.1, J86, J90, J93.9, J10.0, J11.0, J15.5, J15.6, J18, J18.0, J18.1, J18.2, J18.8 correspondientes a las atenciones ambulatorias por consultorio externo, por emergencia y hospitalización/internamiento en los últimos 3 años (considerando el año con mayor número de atenciones).</v>
      </c>
      <c r="N240" s="42" t="str">
        <f t="shared" si="25"/>
        <v>Programar como mínimo los casos de neumonía o enfermedad muy grave en niños menores de 2 meses a 4 años, registrados con los siguientes diagnósticos: J05.0, J05.1, J85.1, J86, J90, J93.9, J10.0, J11.0, J15.5, J15.6, J18, J18.0, J18.1, J18.2, J18.8 correspondientes a las atenciones ambulatorias por consultorio externo, por emergencia y hospitalización/internamiento en los últimos 3 años (considerando el año con mayor número de atenciones).</v>
      </c>
      <c r="O240" s="42"/>
      <c r="P240" s="42" t="s">
        <v>264</v>
      </c>
      <c r="Q240" s="42" t="s">
        <v>55</v>
      </c>
      <c r="R240" s="42" t="str">
        <f>VLOOKUP(G240,'Sheet 1 (2)'!$H$4:$O$536,8,FALSE)</f>
        <v/>
      </c>
      <c r="S240" s="42" t="str">
        <f t="shared" si="27"/>
        <v/>
      </c>
      <c r="T240" s="42" t="s">
        <v>185</v>
      </c>
      <c r="U240" s="42" t="s">
        <v>55</v>
      </c>
      <c r="V240" s="42" t="str">
        <f>VLOOKUP(G240,'Sheet 1 (2)'!$H$4:$Q$536,10,FALSE)</f>
        <v/>
      </c>
      <c r="W240" s="42" t="str">
        <f t="shared" si="2"/>
        <v/>
      </c>
      <c r="X240" s="42" t="s">
        <v>311</v>
      </c>
      <c r="Y240" s="42" t="s">
        <v>55</v>
      </c>
      <c r="Z240" s="42" t="str">
        <f>VLOOKUP(G240,'Sheet 1 (2)'!$H$4:$S$536,12,FALSE)</f>
        <v/>
      </c>
      <c r="AA240" s="42" t="str">
        <f t="shared" si="17"/>
        <v/>
      </c>
      <c r="AB240" s="42" t="s">
        <v>55</v>
      </c>
      <c r="AC240" s="42" t="str">
        <f>VLOOKUP(G240,'Sheet 1 (2)'!$H$4:$AF$536,25,FALSE)</f>
        <v/>
      </c>
      <c r="AD240" s="42" t="s">
        <v>187</v>
      </c>
      <c r="AE240" s="42" t="str">
        <f t="shared" si="24"/>
        <v/>
      </c>
      <c r="AF240" s="42" t="s">
        <v>55</v>
      </c>
      <c r="AG240" s="42" t="str">
        <f>VLOOKUP(G240,'Sheet 1 (2)'!$H$4:$AG$536,26,FALSE)</f>
        <v>SI</v>
      </c>
      <c r="AH240" s="42" t="s">
        <v>82</v>
      </c>
      <c r="AI240" s="42" t="s">
        <v>55</v>
      </c>
      <c r="AJ240" s="42" t="str">
        <f>VLOOKUP(G240,'Sheet 1 (2)'!$H$4:$AH$536,27,FALSE)</f>
        <v/>
      </c>
      <c r="AK240" s="42" t="str">
        <f t="shared" si="20"/>
        <v/>
      </c>
      <c r="AL240" s="44">
        <v>1</v>
      </c>
      <c r="AM240" s="44">
        <f t="shared" si="6"/>
        <v>1</v>
      </c>
    </row>
    <row r="241" spans="1:39" ht="15.75" customHeight="1" x14ac:dyDescent="0.2">
      <c r="A241" s="42" t="s">
        <v>44</v>
      </c>
      <c r="B241" s="42" t="s">
        <v>45</v>
      </c>
      <c r="C241" s="42" t="s">
        <v>315</v>
      </c>
      <c r="D241" s="42" t="s">
        <v>316</v>
      </c>
      <c r="E241" s="42" t="s">
        <v>317</v>
      </c>
      <c r="F241" s="42" t="s">
        <v>318</v>
      </c>
      <c r="G241" s="42" t="s">
        <v>319</v>
      </c>
      <c r="H241" s="42" t="s">
        <v>320</v>
      </c>
      <c r="I241" s="42" t="s">
        <v>82</v>
      </c>
      <c r="J241" s="42" t="s">
        <v>144</v>
      </c>
      <c r="K241" s="42" t="s">
        <v>321</v>
      </c>
      <c r="L241" s="42" t="s">
        <v>55</v>
      </c>
      <c r="M241" s="42" t="str">
        <f>VLOOKUP(G241,'Sheet 1 (2)'!$H$4:$M$536,6,FALSE)</f>
        <v/>
      </c>
      <c r="N241" s="42" t="str">
        <f t="shared" si="25"/>
        <v/>
      </c>
      <c r="O241" s="42"/>
      <c r="P241" s="42" t="s">
        <v>264</v>
      </c>
      <c r="Q241" s="42" t="s">
        <v>55</v>
      </c>
      <c r="R241" s="42" t="str">
        <f>VLOOKUP(G241,'Sheet 1 (2)'!$H$4:$O$536,8,FALSE)</f>
        <v/>
      </c>
      <c r="S241" s="42" t="str">
        <f t="shared" si="27"/>
        <v/>
      </c>
      <c r="T241" s="42" t="s">
        <v>185</v>
      </c>
      <c r="U241" s="42" t="s">
        <v>55</v>
      </c>
      <c r="V241" s="42" t="str">
        <f>VLOOKUP(G241,'Sheet 1 (2)'!$H$4:$Q$536,10,FALSE)</f>
        <v/>
      </c>
      <c r="W241" s="42" t="str">
        <f t="shared" si="2"/>
        <v/>
      </c>
      <c r="X241" s="42" t="s">
        <v>322</v>
      </c>
      <c r="Y241" s="42" t="s">
        <v>55</v>
      </c>
      <c r="Z241" s="42" t="str">
        <f>VLOOKUP(G241,'Sheet 1 (2)'!$H$4:$S$536,12,FALSE)</f>
        <v/>
      </c>
      <c r="AA241" s="42" t="str">
        <f t="shared" si="17"/>
        <v/>
      </c>
      <c r="AB241" s="42" t="s">
        <v>55</v>
      </c>
      <c r="AC241" s="42" t="str">
        <f>VLOOKUP(G241,'Sheet 1 (2)'!$H$4:$AF$536,25,FALSE)</f>
        <v/>
      </c>
      <c r="AD241" s="42" t="s">
        <v>147</v>
      </c>
      <c r="AE241" s="42" t="str">
        <f t="shared" si="24"/>
        <v/>
      </c>
      <c r="AF241" s="42" t="s">
        <v>55</v>
      </c>
      <c r="AG241" s="42" t="str">
        <f>VLOOKUP(G241,'Sheet 1 (2)'!$H$4:$AG$536,26,FALSE)</f>
        <v>SI</v>
      </c>
      <c r="AH241" s="42" t="s">
        <v>82</v>
      </c>
      <c r="AI241" s="42" t="s">
        <v>55</v>
      </c>
      <c r="AJ241" s="42" t="str">
        <f>VLOOKUP(G241,'Sheet 1 (2)'!$H$4:$AH$536,27,FALSE)</f>
        <v/>
      </c>
      <c r="AK241" s="42" t="str">
        <f t="shared" si="20"/>
        <v/>
      </c>
      <c r="AL241" s="44">
        <v>1</v>
      </c>
      <c r="AM241" s="44">
        <f t="shared" si="6"/>
        <v>1</v>
      </c>
    </row>
    <row r="242" spans="1:39" ht="15.75" customHeight="1" x14ac:dyDescent="0.2">
      <c r="A242" s="42" t="s">
        <v>44</v>
      </c>
      <c r="B242" s="42" t="s">
        <v>45</v>
      </c>
      <c r="C242" s="42" t="s">
        <v>315</v>
      </c>
      <c r="D242" s="42" t="s">
        <v>316</v>
      </c>
      <c r="E242" s="42" t="s">
        <v>317</v>
      </c>
      <c r="F242" s="42" t="s">
        <v>318</v>
      </c>
      <c r="G242" s="42" t="s">
        <v>323</v>
      </c>
      <c r="H242" s="42" t="s">
        <v>324</v>
      </c>
      <c r="I242" s="42" t="s">
        <v>82</v>
      </c>
      <c r="J242" s="42" t="s">
        <v>144</v>
      </c>
      <c r="K242" s="42" t="s">
        <v>325</v>
      </c>
      <c r="L242" s="42" t="s">
        <v>55</v>
      </c>
      <c r="M242" s="42" t="str">
        <f>VLOOKUP(G242,'Sheet 1 (2)'!$H$4:$M$536,6,FALSE)</f>
        <v/>
      </c>
      <c r="N242" s="42" t="str">
        <f t="shared" si="25"/>
        <v/>
      </c>
      <c r="O242" s="42"/>
      <c r="P242" s="42" t="s">
        <v>264</v>
      </c>
      <c r="Q242" s="42" t="s">
        <v>55</v>
      </c>
      <c r="R242" s="42" t="str">
        <f>VLOOKUP(G242,'Sheet 1 (2)'!$H$4:$O$536,8,FALSE)</f>
        <v/>
      </c>
      <c r="S242" s="42" t="str">
        <f t="shared" si="27"/>
        <v/>
      </c>
      <c r="T242" s="42" t="s">
        <v>185</v>
      </c>
      <c r="U242" s="42" t="s">
        <v>55</v>
      </c>
      <c r="V242" s="42" t="str">
        <f>VLOOKUP(G242,'Sheet 1 (2)'!$H$4:$Q$536,10,FALSE)</f>
        <v/>
      </c>
      <c r="W242" s="42" t="str">
        <f t="shared" si="2"/>
        <v/>
      </c>
      <c r="X242" s="42" t="s">
        <v>326</v>
      </c>
      <c r="Y242" s="42" t="s">
        <v>55</v>
      </c>
      <c r="Z242" s="42" t="str">
        <f>VLOOKUP(G242,'Sheet 1 (2)'!$H$4:$S$536,12,FALSE)</f>
        <v/>
      </c>
      <c r="AA242" s="42" t="str">
        <f t="shared" si="17"/>
        <v/>
      </c>
      <c r="AB242" s="42" t="s">
        <v>55</v>
      </c>
      <c r="AC242" s="42" t="str">
        <f>VLOOKUP(G242,'Sheet 1 (2)'!$H$4:$AF$536,25,FALSE)</f>
        <v/>
      </c>
      <c r="AD242" s="42" t="s">
        <v>327</v>
      </c>
      <c r="AE242" s="42" t="str">
        <f t="shared" si="24"/>
        <v/>
      </c>
      <c r="AF242" s="42" t="s">
        <v>55</v>
      </c>
      <c r="AG242" s="42" t="str">
        <f>VLOOKUP(G242,'Sheet 1 (2)'!$H$4:$AG$536,26,FALSE)</f>
        <v>SI</v>
      </c>
      <c r="AH242" s="42" t="s">
        <v>82</v>
      </c>
      <c r="AI242" s="42" t="s">
        <v>55</v>
      </c>
      <c r="AJ242" s="42" t="str">
        <f>VLOOKUP(G242,'Sheet 1 (2)'!$H$4:$AH$536,27,FALSE)</f>
        <v/>
      </c>
      <c r="AK242" s="42" t="str">
        <f t="shared" si="20"/>
        <v/>
      </c>
      <c r="AL242" s="44">
        <v>1</v>
      </c>
      <c r="AM242" s="44">
        <f t="shared" si="6"/>
        <v>1</v>
      </c>
    </row>
    <row r="243" spans="1:39" ht="357.75" customHeight="1" x14ac:dyDescent="0.2">
      <c r="A243" s="42" t="s">
        <v>44</v>
      </c>
      <c r="B243" s="42" t="s">
        <v>45</v>
      </c>
      <c r="C243" s="42" t="s">
        <v>328</v>
      </c>
      <c r="D243" s="42" t="s">
        <v>329</v>
      </c>
      <c r="E243" s="42" t="s">
        <v>330</v>
      </c>
      <c r="F243" s="42" t="s">
        <v>331</v>
      </c>
      <c r="G243" s="42" t="s">
        <v>332</v>
      </c>
      <c r="H243" s="42" t="s">
        <v>333</v>
      </c>
      <c r="I243" s="42" t="s">
        <v>82</v>
      </c>
      <c r="J243" s="42" t="s">
        <v>144</v>
      </c>
      <c r="K243" s="43" t="s">
        <v>334</v>
      </c>
      <c r="L243" s="42" t="s">
        <v>55</v>
      </c>
      <c r="M243" s="42" t="str">
        <f>VLOOKUP(G243,'Sheet 1 (2)'!$H$4:$M$536,6,FALSE)</f>
        <v/>
      </c>
      <c r="N243" s="42" t="str">
        <f t="shared" si="25"/>
        <v/>
      </c>
      <c r="O243" s="42"/>
      <c r="P243" s="42" t="s">
        <v>94</v>
      </c>
      <c r="Q243" s="42" t="s">
        <v>55</v>
      </c>
      <c r="R243" s="42" t="str">
        <f>VLOOKUP(G243,'Sheet 1 (2)'!$H$4:$O$536,8,FALSE)</f>
        <v/>
      </c>
      <c r="S243" s="42" t="str">
        <f t="shared" si="27"/>
        <v/>
      </c>
      <c r="T243" s="42" t="s">
        <v>264</v>
      </c>
      <c r="U243" s="42" t="s">
        <v>55</v>
      </c>
      <c r="V243" s="42" t="str">
        <f>VLOOKUP(G243,'Sheet 1 (2)'!$H$4:$Q$536,10,FALSE)</f>
        <v/>
      </c>
      <c r="W243" s="42" t="str">
        <f t="shared" si="2"/>
        <v/>
      </c>
      <c r="X243" s="42" t="s">
        <v>335</v>
      </c>
      <c r="Y243" s="42" t="s">
        <v>55</v>
      </c>
      <c r="Z243" s="42" t="str">
        <f>VLOOKUP(G243,'Sheet 1 (2)'!$H$4:$S$536,12,FALSE)</f>
        <v/>
      </c>
      <c r="AA243" s="42" t="str">
        <f t="shared" si="17"/>
        <v/>
      </c>
      <c r="AB243" s="42" t="s">
        <v>55</v>
      </c>
      <c r="AC243" s="42" t="str">
        <f>VLOOKUP(G243,'Sheet 1 (2)'!$H$4:$AF$536,25,FALSE)</f>
        <v/>
      </c>
      <c r="AD243" s="42" t="s">
        <v>120</v>
      </c>
      <c r="AE243" s="42" t="str">
        <f t="shared" si="24"/>
        <v/>
      </c>
      <c r="AF243" s="42" t="s">
        <v>55</v>
      </c>
      <c r="AG243" s="42" t="str">
        <f>VLOOKUP(G243,'Sheet 1 (2)'!$H$4:$AG$536,26,FALSE)</f>
        <v>/</v>
      </c>
      <c r="AH243" s="42" t="s">
        <v>52</v>
      </c>
      <c r="AI243" s="42" t="s">
        <v>55</v>
      </c>
      <c r="AJ243" s="42" t="str">
        <f>VLOOKUP(G243,'Sheet 1 (2)'!$H$4:$AH$536,27,FALSE)</f>
        <v/>
      </c>
      <c r="AK243" s="42" t="str">
        <f t="shared" si="20"/>
        <v/>
      </c>
      <c r="AL243" s="44">
        <v>1</v>
      </c>
      <c r="AM243" s="44">
        <f t="shared" si="6"/>
        <v>0</v>
      </c>
    </row>
    <row r="244" spans="1:39" ht="15.75" customHeight="1" x14ac:dyDescent="0.2">
      <c r="A244" s="42" t="s">
        <v>44</v>
      </c>
      <c r="B244" s="42" t="s">
        <v>45</v>
      </c>
      <c r="C244" s="42" t="s">
        <v>328</v>
      </c>
      <c r="D244" s="42" t="s">
        <v>329</v>
      </c>
      <c r="E244" s="42" t="s">
        <v>330</v>
      </c>
      <c r="F244" s="42" t="s">
        <v>331</v>
      </c>
      <c r="G244" s="42" t="s">
        <v>336</v>
      </c>
      <c r="H244" s="42" t="s">
        <v>337</v>
      </c>
      <c r="I244" s="42" t="s">
        <v>82</v>
      </c>
      <c r="J244" s="42" t="s">
        <v>144</v>
      </c>
      <c r="K244" s="42" t="s">
        <v>338</v>
      </c>
      <c r="L244" s="42" t="s">
        <v>55</v>
      </c>
      <c r="M244" s="42" t="str">
        <f>VLOOKUP(G244,'Sheet 1 (2)'!$H$4:$M$536,6,FALSE)</f>
        <v/>
      </c>
      <c r="N244" s="42" t="str">
        <f t="shared" si="25"/>
        <v/>
      </c>
      <c r="O244" s="42"/>
      <c r="P244" s="42" t="s">
        <v>264</v>
      </c>
      <c r="Q244" s="42" t="s">
        <v>55</v>
      </c>
      <c r="R244" s="42" t="str">
        <f>VLOOKUP(G244,'Sheet 1 (2)'!$H$4:$O$536,8,FALSE)</f>
        <v/>
      </c>
      <c r="S244" s="42" t="str">
        <f t="shared" si="27"/>
        <v/>
      </c>
      <c r="T244" s="42" t="s">
        <v>185</v>
      </c>
      <c r="U244" s="42" t="s">
        <v>55</v>
      </c>
      <c r="V244" s="42" t="str">
        <f>VLOOKUP(G244,'Sheet 1 (2)'!$H$4:$Q$536,10,FALSE)</f>
        <v/>
      </c>
      <c r="W244" s="42" t="str">
        <f t="shared" si="2"/>
        <v/>
      </c>
      <c r="X244" s="42" t="s">
        <v>339</v>
      </c>
      <c r="Y244" s="42" t="s">
        <v>55</v>
      </c>
      <c r="Z244" s="42" t="str">
        <f>VLOOKUP(G244,'Sheet 1 (2)'!$H$4:$S$536,12,FALSE)</f>
        <v/>
      </c>
      <c r="AA244" s="42" t="str">
        <f t="shared" si="17"/>
        <v/>
      </c>
      <c r="AB244" s="42" t="s">
        <v>55</v>
      </c>
      <c r="AC244" s="42" t="str">
        <f>VLOOKUP(G244,'Sheet 1 (2)'!$H$4:$AF$536,25,FALSE)</f>
        <v/>
      </c>
      <c r="AD244" s="42" t="s">
        <v>120</v>
      </c>
      <c r="AE244" s="42" t="str">
        <f t="shared" si="24"/>
        <v/>
      </c>
      <c r="AF244" s="42" t="s">
        <v>55</v>
      </c>
      <c r="AG244" s="42" t="str">
        <f>VLOOKUP(G244,'Sheet 1 (2)'!$H$4:$AG$536,26,FALSE)</f>
        <v>SI</v>
      </c>
      <c r="AH244" s="42" t="s">
        <v>82</v>
      </c>
      <c r="AI244" s="42" t="s">
        <v>55</v>
      </c>
      <c r="AJ244" s="42" t="str">
        <f>VLOOKUP(G244,'Sheet 1 (2)'!$H$4:$AH$536,27,FALSE)</f>
        <v/>
      </c>
      <c r="AK244" s="42" t="str">
        <f t="shared" si="20"/>
        <v/>
      </c>
      <c r="AL244" s="44">
        <v>1</v>
      </c>
      <c r="AM244" s="44">
        <f t="shared" si="6"/>
        <v>1</v>
      </c>
    </row>
    <row r="245" spans="1:39" ht="15.75" customHeight="1" x14ac:dyDescent="0.2">
      <c r="A245" s="42" t="s">
        <v>44</v>
      </c>
      <c r="B245" s="42" t="s">
        <v>45</v>
      </c>
      <c r="C245" s="42" t="s">
        <v>328</v>
      </c>
      <c r="D245" s="42" t="s">
        <v>329</v>
      </c>
      <c r="E245" s="42" t="s">
        <v>330</v>
      </c>
      <c r="F245" s="42" t="s">
        <v>331</v>
      </c>
      <c r="G245" s="42" t="s">
        <v>340</v>
      </c>
      <c r="H245" s="42" t="s">
        <v>341</v>
      </c>
      <c r="I245" s="42" t="s">
        <v>82</v>
      </c>
      <c r="J245" s="42" t="s">
        <v>224</v>
      </c>
      <c r="K245" s="42" t="s">
        <v>342</v>
      </c>
      <c r="L245" s="42" t="s">
        <v>55</v>
      </c>
      <c r="M245" s="42" t="str">
        <f>VLOOKUP(G245,'Sheet 1 (2)'!$H$4:$M$536,6,FALSE)</f>
        <v/>
      </c>
      <c r="N245" s="42" t="str">
        <f t="shared" si="25"/>
        <v/>
      </c>
      <c r="O245" s="42"/>
      <c r="P245" s="42" t="s">
        <v>94</v>
      </c>
      <c r="Q245" s="42" t="s">
        <v>55</v>
      </c>
      <c r="R245" s="42" t="str">
        <f>VLOOKUP(G245,'Sheet 1 (2)'!$H$4:$O$536,8,FALSE)</f>
        <v/>
      </c>
      <c r="S245" s="42" t="str">
        <f t="shared" si="27"/>
        <v/>
      </c>
      <c r="T245" s="42" t="s">
        <v>264</v>
      </c>
      <c r="U245" s="42" t="s">
        <v>55</v>
      </c>
      <c r="V245" s="42" t="str">
        <f>VLOOKUP(G245,'Sheet 1 (2)'!$H$4:$Q$536,10,FALSE)</f>
        <v/>
      </c>
      <c r="W245" s="42" t="str">
        <f t="shared" si="2"/>
        <v/>
      </c>
      <c r="X245" s="42" t="s">
        <v>335</v>
      </c>
      <c r="Y245" s="42" t="s">
        <v>55</v>
      </c>
      <c r="Z245" s="42" t="str">
        <f>VLOOKUP(G245,'Sheet 1 (2)'!$H$4:$S$536,12,FALSE)</f>
        <v/>
      </c>
      <c r="AA245" s="42" t="str">
        <f t="shared" si="17"/>
        <v/>
      </c>
      <c r="AB245" s="42" t="s">
        <v>55</v>
      </c>
      <c r="AC245" s="42" t="str">
        <f>VLOOKUP(G245,'Sheet 1 (2)'!$H$4:$AF$536,25,FALSE)</f>
        <v/>
      </c>
      <c r="AD245" s="42" t="s">
        <v>120</v>
      </c>
      <c r="AE245" s="42" t="str">
        <f t="shared" si="24"/>
        <v/>
      </c>
      <c r="AF245" s="42" t="s">
        <v>55</v>
      </c>
      <c r="AG245" s="42" t="str">
        <f>VLOOKUP(G245,'Sheet 1 (2)'!$H$4:$AG$536,26,FALSE)</f>
        <v>NO</v>
      </c>
      <c r="AH245" s="42" t="s">
        <v>52</v>
      </c>
      <c r="AI245" s="42" t="s">
        <v>55</v>
      </c>
      <c r="AJ245" s="42" t="str">
        <f>VLOOKUP(G245,'Sheet 1 (2)'!$H$4:$AH$536,27,FALSE)</f>
        <v>Establecimientos de Salud con Población asignada</v>
      </c>
      <c r="AK245" s="42" t="str">
        <f t="shared" si="20"/>
        <v>Establecimientos de Salud con Población asignada</v>
      </c>
      <c r="AL245" s="44">
        <v>1</v>
      </c>
      <c r="AM245" s="44">
        <f t="shared" si="6"/>
        <v>0</v>
      </c>
    </row>
    <row r="246" spans="1:39" ht="15.75" customHeight="1" x14ac:dyDescent="0.2">
      <c r="A246" s="42" t="s">
        <v>44</v>
      </c>
      <c r="B246" s="42" t="s">
        <v>45</v>
      </c>
      <c r="C246" s="42" t="s">
        <v>343</v>
      </c>
      <c r="D246" s="42" t="s">
        <v>344</v>
      </c>
      <c r="E246" s="42" t="s">
        <v>345</v>
      </c>
      <c r="F246" s="42" t="s">
        <v>346</v>
      </c>
      <c r="G246" s="42" t="s">
        <v>347</v>
      </c>
      <c r="H246" s="42" t="s">
        <v>348</v>
      </c>
      <c r="I246" s="42" t="s">
        <v>82</v>
      </c>
      <c r="J246" s="42" t="s">
        <v>349</v>
      </c>
      <c r="K246" s="42" t="s">
        <v>350</v>
      </c>
      <c r="L246" s="42" t="s">
        <v>55</v>
      </c>
      <c r="M246" s="42" t="str">
        <f>VLOOKUP(G246,'Sheet 1 (2)'!$H$4:$M$536,6,FALSE)</f>
        <v>Igual meta de atención prenatal reenfocada del PP002</v>
      </c>
      <c r="N246" s="42" t="str">
        <f t="shared" si="25"/>
        <v>Igual meta de atención prenatal reenfocada del PP002</v>
      </c>
      <c r="O246" s="42"/>
      <c r="P246" s="42" t="s">
        <v>351</v>
      </c>
      <c r="Q246" s="42" t="s">
        <v>55</v>
      </c>
      <c r="R246" s="42" t="str">
        <f>VLOOKUP(G246,'Sheet 1 (2)'!$H$4:$O$536,8,FALSE)</f>
        <v/>
      </c>
      <c r="S246" s="42" t="str">
        <f t="shared" si="27"/>
        <v/>
      </c>
      <c r="T246" s="42"/>
      <c r="U246" s="42" t="s">
        <v>55</v>
      </c>
      <c r="V246" s="42" t="str">
        <f>VLOOKUP(G246,'Sheet 1 (2)'!$H$4:$Q$536,10,FALSE)</f>
        <v/>
      </c>
      <c r="W246" s="42" t="str">
        <f t="shared" si="2"/>
        <v/>
      </c>
      <c r="X246" s="42"/>
      <c r="Y246" s="42" t="s">
        <v>55</v>
      </c>
      <c r="Z246" s="42" t="str">
        <f>VLOOKUP(G246,'Sheet 1 (2)'!$H$4:$S$536,12,FALSE)</f>
        <v/>
      </c>
      <c r="AA246" s="42" t="str">
        <f t="shared" si="17"/>
        <v/>
      </c>
      <c r="AB246" s="42" t="s">
        <v>55</v>
      </c>
      <c r="AC246" s="42" t="str">
        <f>VLOOKUP(G246,'Sheet 1 (2)'!$H$4:$AF$536,25,FALSE)</f>
        <v/>
      </c>
      <c r="AD246" s="42" t="s">
        <v>120</v>
      </c>
      <c r="AE246" s="42" t="str">
        <f t="shared" si="24"/>
        <v/>
      </c>
      <c r="AF246" s="42" t="s">
        <v>55</v>
      </c>
      <c r="AG246" s="42" t="str">
        <f>VLOOKUP(G246,'Sheet 1 (2)'!$H$4:$AG$536,26,FALSE)</f>
        <v>SI</v>
      </c>
      <c r="AH246" s="42" t="s">
        <v>82</v>
      </c>
      <c r="AI246" s="42" t="s">
        <v>55</v>
      </c>
      <c r="AJ246" s="42" t="str">
        <f>VLOOKUP(G246,'Sheet 1 (2)'!$H$4:$AH$536,27,FALSE)</f>
        <v/>
      </c>
      <c r="AK246" s="42" t="str">
        <f t="shared" si="20"/>
        <v/>
      </c>
      <c r="AL246" s="44">
        <v>1</v>
      </c>
      <c r="AM246" s="44">
        <f t="shared" si="6"/>
        <v>1</v>
      </c>
    </row>
    <row r="247" spans="1:39" ht="15.75" customHeight="1" x14ac:dyDescent="0.2">
      <c r="A247" s="42" t="s">
        <v>413</v>
      </c>
      <c r="B247" s="42" t="s">
        <v>414</v>
      </c>
      <c r="C247" s="42" t="s">
        <v>835</v>
      </c>
      <c r="D247" s="42" t="s">
        <v>836</v>
      </c>
      <c r="E247" s="42" t="s">
        <v>837</v>
      </c>
      <c r="F247" s="42" t="s">
        <v>838</v>
      </c>
      <c r="G247" s="42" t="s">
        <v>839</v>
      </c>
      <c r="H247" s="42" t="s">
        <v>840</v>
      </c>
      <c r="I247" s="42" t="s">
        <v>52</v>
      </c>
      <c r="J247" s="42" t="s">
        <v>83</v>
      </c>
      <c r="K247" s="42" t="s">
        <v>841</v>
      </c>
      <c r="L247" s="42" t="s">
        <v>55</v>
      </c>
      <c r="M247" s="42" t="str">
        <f>VLOOKUP(G247,'Sheet 1 (2)'!$H$4:$M$536,6,FALSE)</f>
        <v/>
      </c>
      <c r="N247" s="42" t="str">
        <f t="shared" si="25"/>
        <v/>
      </c>
      <c r="O247" s="42"/>
      <c r="P247" s="42" t="s">
        <v>842</v>
      </c>
      <c r="Q247" s="42" t="s">
        <v>55</v>
      </c>
      <c r="R247" s="42" t="str">
        <f>VLOOKUP(G247,'Sheet 1 (2)'!$H$4:$O$536,8,FALSE)</f>
        <v/>
      </c>
      <c r="S247" s="42" t="str">
        <f t="shared" si="27"/>
        <v/>
      </c>
      <c r="T247" s="42"/>
      <c r="U247" s="42" t="s">
        <v>55</v>
      </c>
      <c r="V247" s="42" t="str">
        <f>VLOOKUP(G247,'Sheet 1 (2)'!$H$4:$Q$536,10,FALSE)</f>
        <v/>
      </c>
      <c r="W247" s="42" t="str">
        <f t="shared" si="2"/>
        <v/>
      </c>
      <c r="X247" s="42" t="s">
        <v>847</v>
      </c>
      <c r="Y247" s="42" t="s">
        <v>55</v>
      </c>
      <c r="Z247" s="42" t="str">
        <f>VLOOKUP(G247,'Sheet 1 (2)'!$H$4:$S$536,12,FALSE)</f>
        <v/>
      </c>
      <c r="AA247" s="42" t="str">
        <f t="shared" si="17"/>
        <v/>
      </c>
      <c r="AB247" s="42" t="s">
        <v>55</v>
      </c>
      <c r="AC247" s="42" t="str">
        <f>VLOOKUP(G247,'Sheet 1 (2)'!$H$4:$AF$536,25,FALSE)</f>
        <v/>
      </c>
      <c r="AD247" s="42" t="s">
        <v>87</v>
      </c>
      <c r="AE247" s="42" t="str">
        <f t="shared" si="24"/>
        <v/>
      </c>
      <c r="AF247" s="42" t="s">
        <v>55</v>
      </c>
      <c r="AG247" s="42" t="str">
        <f>VLOOKUP(G247,'Sheet 1 (2)'!$H$4:$AG$536,26,FALSE)</f>
        <v/>
      </c>
      <c r="AH247" s="42" t="s">
        <v>52</v>
      </c>
      <c r="AI247" s="42" t="s">
        <v>55</v>
      </c>
      <c r="AJ247" s="42" t="str">
        <f>VLOOKUP(G247,'Sheet 1 (2)'!$H$4:$AH$536,27,FALSE)</f>
        <v/>
      </c>
      <c r="AK247" s="42" t="s">
        <v>850</v>
      </c>
      <c r="AL247" s="44">
        <v>1</v>
      </c>
      <c r="AM247" s="44">
        <f t="shared" si="6"/>
        <v>0</v>
      </c>
    </row>
    <row r="248" spans="1:39" ht="15.75" customHeight="1" x14ac:dyDescent="0.2">
      <c r="A248" s="42" t="s">
        <v>413</v>
      </c>
      <c r="B248" s="42" t="s">
        <v>414</v>
      </c>
      <c r="C248" s="42" t="s">
        <v>835</v>
      </c>
      <c r="D248" s="42" t="s">
        <v>836</v>
      </c>
      <c r="E248" s="42" t="s">
        <v>837</v>
      </c>
      <c r="F248" s="42" t="s">
        <v>838</v>
      </c>
      <c r="G248" s="42" t="s">
        <v>851</v>
      </c>
      <c r="H248" s="42" t="s">
        <v>852</v>
      </c>
      <c r="I248" s="42" t="s">
        <v>52</v>
      </c>
      <c r="J248" s="42" t="s">
        <v>92</v>
      </c>
      <c r="K248" s="42" t="s">
        <v>853</v>
      </c>
      <c r="L248" s="42" t="s">
        <v>55</v>
      </c>
      <c r="M248" s="42" t="str">
        <f>VLOOKUP(G248,'Sheet 1 (2)'!$H$4:$M$536,6,FALSE)</f>
        <v/>
      </c>
      <c r="N248" s="42" t="str">
        <f t="shared" si="25"/>
        <v/>
      </c>
      <c r="O248" s="42"/>
      <c r="P248" s="42" t="s">
        <v>854</v>
      </c>
      <c r="Q248" s="42" t="s">
        <v>55</v>
      </c>
      <c r="R248" s="42" t="str">
        <f>VLOOKUP(G248,'Sheet 1 (2)'!$H$4:$O$536,8,FALSE)</f>
        <v/>
      </c>
      <c r="S248" s="42" t="str">
        <f t="shared" si="27"/>
        <v/>
      </c>
      <c r="T248" s="42"/>
      <c r="U248" s="42" t="s">
        <v>55</v>
      </c>
      <c r="V248" s="42" t="str">
        <f>VLOOKUP(G248,'Sheet 1 (2)'!$H$4:$Q$536,10,FALSE)</f>
        <v/>
      </c>
      <c r="W248" s="42" t="str">
        <f t="shared" si="2"/>
        <v/>
      </c>
      <c r="X248" s="42" t="s">
        <v>859</v>
      </c>
      <c r="Y248" s="42" t="s">
        <v>55</v>
      </c>
      <c r="Z248" s="42" t="str">
        <f>VLOOKUP(G248,'Sheet 1 (2)'!$H$4:$S$536,12,FALSE)</f>
        <v/>
      </c>
      <c r="AA248" s="42" t="str">
        <f t="shared" si="17"/>
        <v/>
      </c>
      <c r="AB248" s="42" t="s">
        <v>55</v>
      </c>
      <c r="AC248" s="42" t="str">
        <f>VLOOKUP(G248,'Sheet 1 (2)'!$H$4:$AF$536,25,FALSE)</f>
        <v/>
      </c>
      <c r="AD248" s="42" t="s">
        <v>87</v>
      </c>
      <c r="AE248" s="42" t="str">
        <f t="shared" si="24"/>
        <v/>
      </c>
      <c r="AF248" s="42" t="s">
        <v>55</v>
      </c>
      <c r="AG248" s="42" t="str">
        <f>VLOOKUP(G248,'Sheet 1 (2)'!$H$4:$AG$536,26,FALSE)</f>
        <v/>
      </c>
      <c r="AH248" s="42" t="s">
        <v>82</v>
      </c>
      <c r="AI248" s="42" t="s">
        <v>55</v>
      </c>
      <c r="AJ248" s="42" t="str">
        <f>VLOOKUP(G248,'Sheet 1 (2)'!$H$4:$AH$536,27,FALSE)</f>
        <v/>
      </c>
      <c r="AK248" s="42" t="str">
        <f>IF(AI248&lt;&gt;"",AI248,AJ248)</f>
        <v/>
      </c>
      <c r="AL248" s="44">
        <v>1</v>
      </c>
      <c r="AM248" s="44">
        <f t="shared" si="6"/>
        <v>1</v>
      </c>
    </row>
    <row r="249" spans="1:39" ht="15.75" customHeight="1" x14ac:dyDescent="0.2">
      <c r="A249" s="42" t="s">
        <v>413</v>
      </c>
      <c r="B249" s="42" t="s">
        <v>414</v>
      </c>
      <c r="C249" s="42" t="s">
        <v>835</v>
      </c>
      <c r="D249" s="42" t="s">
        <v>836</v>
      </c>
      <c r="E249" s="42" t="s">
        <v>868</v>
      </c>
      <c r="F249" s="42" t="s">
        <v>869</v>
      </c>
      <c r="G249" s="42" t="s">
        <v>870</v>
      </c>
      <c r="H249" s="42" t="s">
        <v>871</v>
      </c>
      <c r="I249" s="42" t="s">
        <v>52</v>
      </c>
      <c r="J249" s="42" t="s">
        <v>873</v>
      </c>
      <c r="K249" s="42" t="s">
        <v>875</v>
      </c>
      <c r="L249" s="42" t="s">
        <v>55</v>
      </c>
      <c r="M249" s="42" t="str">
        <f>VLOOKUP(G249,'Sheet 1 (2)'!$H$4:$M$536,6,FALSE)</f>
        <v/>
      </c>
      <c r="N249" s="42" t="str">
        <f t="shared" si="25"/>
        <v/>
      </c>
      <c r="O249" s="42"/>
      <c r="P249" s="42" t="s">
        <v>879</v>
      </c>
      <c r="Q249" s="42" t="s">
        <v>55</v>
      </c>
      <c r="R249" s="42" t="str">
        <f>VLOOKUP(G249,'Sheet 1 (2)'!$H$4:$O$536,8,FALSE)</f>
        <v/>
      </c>
      <c r="S249" s="42" t="str">
        <f t="shared" si="27"/>
        <v/>
      </c>
      <c r="T249" s="42"/>
      <c r="U249" s="42" t="s">
        <v>55</v>
      </c>
      <c r="V249" s="42" t="str">
        <f>VLOOKUP(G249,'Sheet 1 (2)'!$H$4:$Q$536,10,FALSE)</f>
        <v/>
      </c>
      <c r="W249" s="42" t="str">
        <f t="shared" si="2"/>
        <v/>
      </c>
      <c r="X249" s="42" t="s">
        <v>887</v>
      </c>
      <c r="Y249" s="42" t="s">
        <v>55</v>
      </c>
      <c r="Z249" s="42" t="str">
        <f>VLOOKUP(G249,'Sheet 1 (2)'!$H$4:$S$536,12,FALSE)</f>
        <v/>
      </c>
      <c r="AA249" s="42" t="str">
        <f t="shared" si="17"/>
        <v/>
      </c>
      <c r="AB249" s="42" t="s">
        <v>55</v>
      </c>
      <c r="AC249" s="42" t="str">
        <f>VLOOKUP(G249,'Sheet 1 (2)'!$H$4:$AF$536,25,FALSE)</f>
        <v/>
      </c>
      <c r="AD249" s="42" t="s">
        <v>87</v>
      </c>
      <c r="AE249" s="42" t="str">
        <f t="shared" si="24"/>
        <v/>
      </c>
      <c r="AF249" s="42" t="s">
        <v>55</v>
      </c>
      <c r="AG249" s="42" t="str">
        <f>VLOOKUP(G249,'Sheet 1 (2)'!$H$4:$AG$536,26,FALSE)</f>
        <v/>
      </c>
      <c r="AH249" s="42" t="s">
        <v>52</v>
      </c>
      <c r="AI249" s="42" t="s">
        <v>55</v>
      </c>
      <c r="AJ249" s="42" t="str">
        <f>VLOOKUP(G249,'Sheet 1 (2)'!$H$4:$AH$536,27,FALSE)</f>
        <v/>
      </c>
      <c r="AK249" s="42" t="s">
        <v>901</v>
      </c>
      <c r="AL249" s="44">
        <v>1</v>
      </c>
      <c r="AM249" s="44">
        <f t="shared" si="6"/>
        <v>0</v>
      </c>
    </row>
    <row r="250" spans="1:39" ht="15.75" customHeight="1" x14ac:dyDescent="0.2">
      <c r="A250" s="42" t="s">
        <v>413</v>
      </c>
      <c r="B250" s="42" t="s">
        <v>414</v>
      </c>
      <c r="C250" s="42" t="s">
        <v>835</v>
      </c>
      <c r="D250" s="42" t="s">
        <v>836</v>
      </c>
      <c r="E250" s="42" t="s">
        <v>837</v>
      </c>
      <c r="F250" s="42" t="s">
        <v>838</v>
      </c>
      <c r="G250" s="42" t="s">
        <v>909</v>
      </c>
      <c r="H250" s="42" t="s">
        <v>910</v>
      </c>
      <c r="I250" s="42" t="s">
        <v>52</v>
      </c>
      <c r="J250" s="42" t="s">
        <v>92</v>
      </c>
      <c r="K250" s="42" t="s">
        <v>914</v>
      </c>
      <c r="L250" s="42" t="s">
        <v>55</v>
      </c>
      <c r="M250" s="42" t="str">
        <f>VLOOKUP(G250,'Sheet 1 (2)'!$H$4:$M$536,6,FALSE)</f>
        <v/>
      </c>
      <c r="N250" s="42" t="str">
        <f t="shared" si="25"/>
        <v/>
      </c>
      <c r="O250" s="42"/>
      <c r="P250" s="42" t="s">
        <v>920</v>
      </c>
      <c r="Q250" s="42" t="s">
        <v>55</v>
      </c>
      <c r="R250" s="42" t="str">
        <f>VLOOKUP(G250,'Sheet 1 (2)'!$H$4:$O$536,8,FALSE)</f>
        <v/>
      </c>
      <c r="S250" s="42" t="str">
        <f t="shared" si="27"/>
        <v/>
      </c>
      <c r="T250" s="42" t="s">
        <v>433</v>
      </c>
      <c r="U250" s="42" t="s">
        <v>55</v>
      </c>
      <c r="V250" s="42" t="str">
        <f>VLOOKUP(G250,'Sheet 1 (2)'!$H$4:$Q$536,10,FALSE)</f>
        <v/>
      </c>
      <c r="W250" s="42" t="str">
        <f t="shared" si="2"/>
        <v/>
      </c>
      <c r="X250" s="42" t="s">
        <v>929</v>
      </c>
      <c r="Y250" s="42" t="s">
        <v>55</v>
      </c>
      <c r="Z250" s="42" t="str">
        <f>VLOOKUP(G250,'Sheet 1 (2)'!$H$4:$S$536,12,FALSE)</f>
        <v/>
      </c>
      <c r="AA250" s="42" t="str">
        <f t="shared" si="17"/>
        <v/>
      </c>
      <c r="AB250" s="42" t="s">
        <v>55</v>
      </c>
      <c r="AC250" s="42" t="str">
        <f>VLOOKUP(G250,'Sheet 1 (2)'!$H$4:$AF$536,25,FALSE)</f>
        <v/>
      </c>
      <c r="AD250" s="42" t="s">
        <v>87</v>
      </c>
      <c r="AE250" s="42" t="str">
        <f t="shared" si="24"/>
        <v/>
      </c>
      <c r="AF250" s="42" t="s">
        <v>55</v>
      </c>
      <c r="AG250" s="42" t="str">
        <f>VLOOKUP(G250,'Sheet 1 (2)'!$H$4:$AG$536,26,FALSE)</f>
        <v/>
      </c>
      <c r="AH250" s="42" t="s">
        <v>52</v>
      </c>
      <c r="AI250" s="42" t="s">
        <v>55</v>
      </c>
      <c r="AJ250" s="42" t="str">
        <f>VLOOKUP(G250,'Sheet 1 (2)'!$H$4:$AH$536,27,FALSE)</f>
        <v/>
      </c>
      <c r="AK250" s="42" t="s">
        <v>946</v>
      </c>
      <c r="AL250" s="44">
        <v>1</v>
      </c>
      <c r="AM250" s="44">
        <f t="shared" si="6"/>
        <v>0</v>
      </c>
    </row>
    <row r="251" spans="1:39" ht="15.75" customHeight="1" x14ac:dyDescent="0.2">
      <c r="A251" s="42" t="s">
        <v>413</v>
      </c>
      <c r="B251" s="42" t="s">
        <v>414</v>
      </c>
      <c r="C251" s="42" t="s">
        <v>835</v>
      </c>
      <c r="D251" s="42" t="s">
        <v>836</v>
      </c>
      <c r="E251" s="42" t="s">
        <v>868</v>
      </c>
      <c r="F251" s="42" t="s">
        <v>869</v>
      </c>
      <c r="G251" s="42" t="s">
        <v>909</v>
      </c>
      <c r="H251" s="42" t="s">
        <v>952</v>
      </c>
      <c r="I251" s="42" t="s">
        <v>52</v>
      </c>
      <c r="J251" s="42" t="s">
        <v>955</v>
      </c>
      <c r="K251" s="42" t="s">
        <v>956</v>
      </c>
      <c r="L251" s="42" t="s">
        <v>55</v>
      </c>
      <c r="M251" s="42" t="str">
        <f>VLOOKUP(G251,'Sheet 1 (2)'!$H$4:$M$536,6,FALSE)</f>
        <v/>
      </c>
      <c r="N251" s="42" t="str">
        <f t="shared" si="25"/>
        <v/>
      </c>
      <c r="O251" s="42"/>
      <c r="P251" s="42" t="s">
        <v>961</v>
      </c>
      <c r="Q251" s="42" t="s">
        <v>55</v>
      </c>
      <c r="R251" s="42" t="str">
        <f>VLOOKUP(G251,'Sheet 1 (2)'!$H$4:$O$536,8,FALSE)</f>
        <v/>
      </c>
      <c r="S251" s="42" t="str">
        <f t="shared" si="27"/>
        <v/>
      </c>
      <c r="T251" s="42"/>
      <c r="U251" s="42" t="s">
        <v>55</v>
      </c>
      <c r="V251" s="42" t="str">
        <f>VLOOKUP(G251,'Sheet 1 (2)'!$H$4:$Q$536,10,FALSE)</f>
        <v/>
      </c>
      <c r="W251" s="42" t="str">
        <f t="shared" si="2"/>
        <v/>
      </c>
      <c r="X251" s="42" t="s">
        <v>969</v>
      </c>
      <c r="Y251" s="42" t="s">
        <v>55</v>
      </c>
      <c r="Z251" s="42" t="str">
        <f>VLOOKUP(G251,'Sheet 1 (2)'!$H$4:$S$536,12,FALSE)</f>
        <v/>
      </c>
      <c r="AA251" s="42" t="str">
        <f t="shared" si="17"/>
        <v/>
      </c>
      <c r="AB251" s="42" t="s">
        <v>55</v>
      </c>
      <c r="AC251" s="42" t="str">
        <f>VLOOKUP(G251,'Sheet 1 (2)'!$H$4:$AF$536,25,FALSE)</f>
        <v/>
      </c>
      <c r="AD251" s="42" t="s">
        <v>87</v>
      </c>
      <c r="AE251" s="42" t="str">
        <f t="shared" si="24"/>
        <v/>
      </c>
      <c r="AF251" s="42" t="s">
        <v>55</v>
      </c>
      <c r="AG251" s="42" t="str">
        <f>VLOOKUP(G251,'Sheet 1 (2)'!$H$4:$AG$536,26,FALSE)</f>
        <v/>
      </c>
      <c r="AH251" s="42" t="s">
        <v>52</v>
      </c>
      <c r="AI251" s="42" t="s">
        <v>55</v>
      </c>
      <c r="AJ251" s="42" t="str">
        <f>VLOOKUP(G251,'Sheet 1 (2)'!$H$4:$AH$536,27,FALSE)</f>
        <v/>
      </c>
      <c r="AK251" s="42" t="s">
        <v>901</v>
      </c>
      <c r="AL251" s="44">
        <v>1</v>
      </c>
      <c r="AM251" s="44">
        <f t="shared" si="6"/>
        <v>0</v>
      </c>
    </row>
    <row r="252" spans="1:39" ht="15.75" customHeight="1" x14ac:dyDescent="0.2">
      <c r="A252" s="42" t="s">
        <v>44</v>
      </c>
      <c r="B252" s="42" t="s">
        <v>45</v>
      </c>
      <c r="C252" s="42" t="s">
        <v>352</v>
      </c>
      <c r="D252" s="42" t="s">
        <v>353</v>
      </c>
      <c r="E252" s="42" t="s">
        <v>354</v>
      </c>
      <c r="F252" s="42" t="s">
        <v>355</v>
      </c>
      <c r="G252" s="42" t="s">
        <v>356</v>
      </c>
      <c r="H252" s="42" t="s">
        <v>357</v>
      </c>
      <c r="I252" s="42" t="s">
        <v>82</v>
      </c>
      <c r="J252" s="42" t="s">
        <v>144</v>
      </c>
      <c r="K252" s="42" t="s">
        <v>358</v>
      </c>
      <c r="L252" s="42" t="s">
        <v>55</v>
      </c>
      <c r="M252" s="42" t="str">
        <f>VLOOKUP(G252,'Sheet 1 (2)'!$H$4:$M$536,6,FALSE)</f>
        <v>Promedio de los últimos 3 años de Niñas y niños  de 1 a 4 años.</v>
      </c>
      <c r="N252" s="42" t="str">
        <f t="shared" si="25"/>
        <v>Promedio de los últimos 3 años de Niñas y niños  de 1 a 4 años.</v>
      </c>
      <c r="O252" s="42"/>
      <c r="P252" s="42" t="s">
        <v>264</v>
      </c>
      <c r="Q252" s="42" t="s">
        <v>55</v>
      </c>
      <c r="R252" s="42" t="str">
        <f>VLOOKUP(G252,'Sheet 1 (2)'!$H$4:$O$536,8,FALSE)</f>
        <v/>
      </c>
      <c r="S252" s="42" t="str">
        <f t="shared" si="27"/>
        <v/>
      </c>
      <c r="T252" s="42"/>
      <c r="U252" s="42" t="s">
        <v>55</v>
      </c>
      <c r="V252" s="42" t="str">
        <f>VLOOKUP(G252,'Sheet 1 (2)'!$H$4:$Q$536,10,FALSE)</f>
        <v/>
      </c>
      <c r="W252" s="42" t="str">
        <f t="shared" si="2"/>
        <v/>
      </c>
      <c r="X252" s="42" t="s">
        <v>359</v>
      </c>
      <c r="Y252" s="42" t="s">
        <v>55</v>
      </c>
      <c r="Z252" s="42" t="str">
        <f>VLOOKUP(G252,'Sheet 1 (2)'!$H$4:$S$536,12,FALSE)</f>
        <v/>
      </c>
      <c r="AA252" s="42" t="str">
        <f t="shared" si="17"/>
        <v/>
      </c>
      <c r="AB252" s="42" t="s">
        <v>55</v>
      </c>
      <c r="AC252" s="42" t="str">
        <f>VLOOKUP(G252,'Sheet 1 (2)'!$H$4:$AF$536,25,FALSE)</f>
        <v/>
      </c>
      <c r="AD252" s="42" t="s">
        <v>360</v>
      </c>
      <c r="AE252" s="42" t="str">
        <f t="shared" si="24"/>
        <v/>
      </c>
      <c r="AF252" s="42" t="s">
        <v>55</v>
      </c>
      <c r="AG252" s="42" t="str">
        <f>VLOOKUP(G252,'Sheet 1 (2)'!$H$4:$AG$536,26,FALSE)</f>
        <v>SI</v>
      </c>
      <c r="AH252" s="42" t="s">
        <v>82</v>
      </c>
      <c r="AI252" s="42" t="s">
        <v>55</v>
      </c>
      <c r="AJ252" s="42" t="str">
        <f>VLOOKUP(G252,'Sheet 1 (2)'!$H$4:$AH$536,27,FALSE)</f>
        <v/>
      </c>
      <c r="AK252" s="42" t="str">
        <f t="shared" ref="AK252:AK261" si="28">IF(AI252&lt;&gt;"",AI252,AJ252)</f>
        <v/>
      </c>
      <c r="AL252" s="44">
        <v>1</v>
      </c>
      <c r="AM252" s="44">
        <f t="shared" si="6"/>
        <v>1</v>
      </c>
    </row>
    <row r="253" spans="1:39" ht="15.75" customHeight="1" x14ac:dyDescent="0.2">
      <c r="A253" s="42" t="s">
        <v>1109</v>
      </c>
      <c r="B253" s="42" t="s">
        <v>855</v>
      </c>
      <c r="C253" s="42" t="s">
        <v>1110</v>
      </c>
      <c r="D253" s="42" t="s">
        <v>866</v>
      </c>
      <c r="E253" s="42" t="s">
        <v>1111</v>
      </c>
      <c r="F253" s="42" t="s">
        <v>897</v>
      </c>
      <c r="G253" s="42" t="s">
        <v>1112</v>
      </c>
      <c r="H253" s="42" t="s">
        <v>1113</v>
      </c>
      <c r="I253" s="42" t="s">
        <v>52</v>
      </c>
      <c r="J253" s="42" t="s">
        <v>92</v>
      </c>
      <c r="K253" s="42"/>
      <c r="L253" s="42" t="s">
        <v>55</v>
      </c>
      <c r="M253" s="42" t="str">
        <f>VLOOKUP(G253,'Sheet 1 (2)'!$H$4:$M$536,6,FALSE)</f>
        <v/>
      </c>
      <c r="N253" s="42" t="str">
        <f t="shared" si="25"/>
        <v/>
      </c>
      <c r="O253" s="42"/>
      <c r="P253" s="42" t="s">
        <v>264</v>
      </c>
      <c r="Q253" s="42" t="s">
        <v>55</v>
      </c>
      <c r="R253" s="42" t="str">
        <f>VLOOKUP(G253,'Sheet 1 (2)'!$H$4:$O$536,8,FALSE)</f>
        <v/>
      </c>
      <c r="S253" s="42" t="str">
        <f t="shared" si="27"/>
        <v/>
      </c>
      <c r="T253" s="42"/>
      <c r="U253" s="42" t="s">
        <v>55</v>
      </c>
      <c r="V253" s="42" t="str">
        <f>VLOOKUP(G253,'Sheet 1 (2)'!$H$4:$Q$536,10,FALSE)</f>
        <v/>
      </c>
      <c r="W253" s="42" t="str">
        <f t="shared" si="2"/>
        <v/>
      </c>
      <c r="X253" s="42"/>
      <c r="Y253" s="42" t="s">
        <v>55</v>
      </c>
      <c r="Z253" s="42" t="str">
        <f>VLOOKUP(G253,'Sheet 1 (2)'!$H$4:$S$536,12,FALSE)</f>
        <v/>
      </c>
      <c r="AA253" s="42" t="str">
        <f t="shared" si="17"/>
        <v/>
      </c>
      <c r="AB253" s="42" t="s">
        <v>55</v>
      </c>
      <c r="AC253" s="42" t="str">
        <f>VLOOKUP(G253,'Sheet 1 (2)'!$H$4:$AF$536,25,FALSE)</f>
        <v/>
      </c>
      <c r="AD253" s="42" t="s">
        <v>87</v>
      </c>
      <c r="AE253" s="42" t="str">
        <f t="shared" si="24"/>
        <v/>
      </c>
      <c r="AF253" s="42" t="s">
        <v>55</v>
      </c>
      <c r="AG253" s="42" t="str">
        <f>VLOOKUP(G253,'Sheet 1 (2)'!$H$4:$AG$536,26,FALSE)</f>
        <v>NO</v>
      </c>
      <c r="AH253" s="42" t="s">
        <v>52</v>
      </c>
      <c r="AI253" s="42" t="s">
        <v>55</v>
      </c>
      <c r="AJ253" s="42" t="str">
        <f>VLOOKUP(G253,'Sheet 1 (2)'!$H$4:$AH$536,27,FALSE)</f>
        <v>Definir número fijo por categoría</v>
      </c>
      <c r="AK253" s="42" t="str">
        <f t="shared" si="28"/>
        <v>Definir número fijo por categoría</v>
      </c>
      <c r="AL253" s="44">
        <v>1</v>
      </c>
      <c r="AM253" s="44">
        <f t="shared" si="6"/>
        <v>0</v>
      </c>
    </row>
    <row r="254" spans="1:39" ht="15.75" customHeight="1" x14ac:dyDescent="0.2">
      <c r="A254" s="42" t="s">
        <v>1109</v>
      </c>
      <c r="B254" s="42" t="s">
        <v>855</v>
      </c>
      <c r="C254" s="42" t="s">
        <v>1110</v>
      </c>
      <c r="D254" s="42" t="s">
        <v>866</v>
      </c>
      <c r="E254" s="42" t="s">
        <v>1111</v>
      </c>
      <c r="F254" s="42" t="s">
        <v>897</v>
      </c>
      <c r="G254" s="42" t="s">
        <v>1114</v>
      </c>
      <c r="H254" s="42" t="s">
        <v>1115</v>
      </c>
      <c r="I254" s="42" t="s">
        <v>52</v>
      </c>
      <c r="J254" s="42" t="s">
        <v>92</v>
      </c>
      <c r="K254" s="42"/>
      <c r="L254" s="42" t="s">
        <v>55</v>
      </c>
      <c r="M254" s="42" t="str">
        <f>VLOOKUP(G254,'Sheet 1 (2)'!$H$4:$M$536,6,FALSE)</f>
        <v/>
      </c>
      <c r="N254" s="42" t="str">
        <f t="shared" si="25"/>
        <v/>
      </c>
      <c r="O254" s="42"/>
      <c r="P254" s="42" t="s">
        <v>264</v>
      </c>
      <c r="Q254" s="42" t="s">
        <v>55</v>
      </c>
      <c r="R254" s="42" t="str">
        <f>VLOOKUP(G254,'Sheet 1 (2)'!$H$4:$O$536,8,FALSE)</f>
        <v/>
      </c>
      <c r="S254" s="42" t="str">
        <f t="shared" si="27"/>
        <v/>
      </c>
      <c r="T254" s="42"/>
      <c r="U254" s="42" t="s">
        <v>55</v>
      </c>
      <c r="V254" s="42" t="str">
        <f>VLOOKUP(G254,'Sheet 1 (2)'!$H$4:$Q$536,10,FALSE)</f>
        <v/>
      </c>
      <c r="W254" s="42" t="str">
        <f t="shared" si="2"/>
        <v/>
      </c>
      <c r="X254" s="42"/>
      <c r="Y254" s="42" t="s">
        <v>55</v>
      </c>
      <c r="Z254" s="42" t="str">
        <f>VLOOKUP(G254,'Sheet 1 (2)'!$H$4:$S$536,12,FALSE)</f>
        <v/>
      </c>
      <c r="AA254" s="42" t="str">
        <f t="shared" si="17"/>
        <v/>
      </c>
      <c r="AB254" s="42" t="s">
        <v>55</v>
      </c>
      <c r="AC254" s="42" t="str">
        <f>VLOOKUP(G254,'Sheet 1 (2)'!$H$4:$AF$536,25,FALSE)</f>
        <v/>
      </c>
      <c r="AD254" s="42" t="s">
        <v>87</v>
      </c>
      <c r="AE254" s="42" t="str">
        <f t="shared" si="24"/>
        <v/>
      </c>
      <c r="AF254" s="42" t="s">
        <v>55</v>
      </c>
      <c r="AG254" s="42" t="str">
        <f>VLOOKUP(G254,'Sheet 1 (2)'!$H$4:$AG$536,26,FALSE)</f>
        <v>NO</v>
      </c>
      <c r="AH254" s="42" t="s">
        <v>52</v>
      </c>
      <c r="AI254" s="42" t="s">
        <v>55</v>
      </c>
      <c r="AJ254" s="42" t="str">
        <f>VLOOKUP(G254,'Sheet 1 (2)'!$H$4:$AH$536,27,FALSE)</f>
        <v>Definir número fijo por categoría</v>
      </c>
      <c r="AK254" s="42" t="str">
        <f t="shared" si="28"/>
        <v>Definir número fijo por categoría</v>
      </c>
      <c r="AL254" s="44">
        <v>1</v>
      </c>
      <c r="AM254" s="44">
        <f t="shared" si="6"/>
        <v>0</v>
      </c>
    </row>
    <row r="255" spans="1:39" ht="15.75" customHeight="1" x14ac:dyDescent="0.2">
      <c r="A255" s="42" t="s">
        <v>1109</v>
      </c>
      <c r="B255" s="42" t="s">
        <v>855</v>
      </c>
      <c r="C255" s="42" t="s">
        <v>1110</v>
      </c>
      <c r="D255" s="42" t="s">
        <v>866</v>
      </c>
      <c r="E255" s="42" t="s">
        <v>1117</v>
      </c>
      <c r="F255" s="42" t="s">
        <v>899</v>
      </c>
      <c r="G255" s="42" t="s">
        <v>1118</v>
      </c>
      <c r="H255" s="42" t="s">
        <v>1119</v>
      </c>
      <c r="I255" s="42" t="s">
        <v>52</v>
      </c>
      <c r="J255" s="42" t="s">
        <v>1120</v>
      </c>
      <c r="K255" s="42"/>
      <c r="L255" s="42" t="s">
        <v>55</v>
      </c>
      <c r="M255" s="42" t="str">
        <f>VLOOKUP(G255,'Sheet 1 (2)'!$H$4:$M$536,6,FALSE)</f>
        <v/>
      </c>
      <c r="N255" s="42" t="str">
        <f t="shared" si="25"/>
        <v/>
      </c>
      <c r="O255" s="42"/>
      <c r="P255" s="42" t="s">
        <v>264</v>
      </c>
      <c r="Q255" s="42" t="s">
        <v>55</v>
      </c>
      <c r="R255" s="42" t="str">
        <f>VLOOKUP(G255,'Sheet 1 (2)'!$H$4:$O$536,8,FALSE)</f>
        <v/>
      </c>
      <c r="S255" s="42" t="str">
        <f t="shared" si="27"/>
        <v/>
      </c>
      <c r="T255" s="42"/>
      <c r="U255" s="42" t="s">
        <v>55</v>
      </c>
      <c r="V255" s="42" t="str">
        <f>VLOOKUP(G255,'Sheet 1 (2)'!$H$4:$Q$536,10,FALSE)</f>
        <v/>
      </c>
      <c r="W255" s="42" t="str">
        <f t="shared" si="2"/>
        <v/>
      </c>
      <c r="X255" s="42" t="s">
        <v>1121</v>
      </c>
      <c r="Y255" s="42" t="s">
        <v>55</v>
      </c>
      <c r="Z255" s="42" t="str">
        <f>VLOOKUP(G255,'Sheet 1 (2)'!$H$4:$S$536,12,FALSE)</f>
        <v/>
      </c>
      <c r="AA255" s="42" t="str">
        <f t="shared" si="17"/>
        <v/>
      </c>
      <c r="AB255" s="42" t="s">
        <v>55</v>
      </c>
      <c r="AC255" s="42" t="str">
        <f>VLOOKUP(G255,'Sheet 1 (2)'!$H$4:$AF$536,25,FALSE)</f>
        <v/>
      </c>
      <c r="AD255" s="42" t="s">
        <v>87</v>
      </c>
      <c r="AE255" s="42" t="str">
        <f t="shared" si="24"/>
        <v/>
      </c>
      <c r="AF255" s="42" t="s">
        <v>55</v>
      </c>
      <c r="AG255" s="42" t="str">
        <f>VLOOKUP(G255,'Sheet 1 (2)'!$H$4:$AG$536,26,FALSE)</f>
        <v>NO</v>
      </c>
      <c r="AH255" s="42" t="s">
        <v>52</v>
      </c>
      <c r="AI255" s="42" t="s">
        <v>55</v>
      </c>
      <c r="AJ255" s="42" t="str">
        <f>VLOOKUP(G255,'Sheet 1 (2)'!$H$4:$AH$536,27,FALSE)</f>
        <v>Se revisará para establecer un número fijo y definir categorías de establecimiento</v>
      </c>
      <c r="AK255" s="42" t="str">
        <f t="shared" si="28"/>
        <v>Se revisará para establecer un número fijo y definir categorías de establecimiento</v>
      </c>
      <c r="AL255" s="44">
        <v>1</v>
      </c>
      <c r="AM255" s="44">
        <f t="shared" si="6"/>
        <v>0</v>
      </c>
    </row>
    <row r="256" spans="1:39" ht="15.75" customHeight="1" x14ac:dyDescent="0.2">
      <c r="A256" s="42" t="s">
        <v>1109</v>
      </c>
      <c r="B256" s="42" t="s">
        <v>855</v>
      </c>
      <c r="C256" s="42" t="s">
        <v>1110</v>
      </c>
      <c r="D256" s="42" t="s">
        <v>866</v>
      </c>
      <c r="E256" s="42" t="s">
        <v>1117</v>
      </c>
      <c r="F256" s="42" t="s">
        <v>899</v>
      </c>
      <c r="G256" s="42" t="s">
        <v>1122</v>
      </c>
      <c r="H256" s="42" t="s">
        <v>1123</v>
      </c>
      <c r="I256" s="42" t="s">
        <v>52</v>
      </c>
      <c r="J256" s="42" t="s">
        <v>1124</v>
      </c>
      <c r="K256" s="42"/>
      <c r="L256" s="42" t="s">
        <v>55</v>
      </c>
      <c r="M256" s="42" t="str">
        <f>VLOOKUP(G256,'Sheet 1 (2)'!$H$4:$M$536,6,FALSE)</f>
        <v/>
      </c>
      <c r="N256" s="42" t="str">
        <f t="shared" si="25"/>
        <v/>
      </c>
      <c r="O256" s="42"/>
      <c r="P256" s="42" t="s">
        <v>264</v>
      </c>
      <c r="Q256" s="42" t="s">
        <v>55</v>
      </c>
      <c r="R256" s="42" t="str">
        <f>VLOOKUP(G256,'Sheet 1 (2)'!$H$4:$O$536,8,FALSE)</f>
        <v/>
      </c>
      <c r="S256" s="42" t="str">
        <f t="shared" si="27"/>
        <v/>
      </c>
      <c r="T256" s="42"/>
      <c r="U256" s="42" t="s">
        <v>55</v>
      </c>
      <c r="V256" s="42" t="str">
        <f>VLOOKUP(G256,'Sheet 1 (2)'!$H$4:$Q$536,10,FALSE)</f>
        <v/>
      </c>
      <c r="W256" s="42" t="str">
        <f t="shared" si="2"/>
        <v/>
      </c>
      <c r="X256" s="42"/>
      <c r="Y256" s="42" t="s">
        <v>55</v>
      </c>
      <c r="Z256" s="42" t="str">
        <f>VLOOKUP(G256,'Sheet 1 (2)'!$H$4:$S$536,12,FALSE)</f>
        <v/>
      </c>
      <c r="AA256" s="42" t="str">
        <f t="shared" si="17"/>
        <v/>
      </c>
      <c r="AB256" s="42" t="s">
        <v>55</v>
      </c>
      <c r="AC256" s="42" t="str">
        <f>VLOOKUP(G256,'Sheet 1 (2)'!$H$4:$AF$536,25,FALSE)</f>
        <v/>
      </c>
      <c r="AD256" s="42" t="s">
        <v>87</v>
      </c>
      <c r="AE256" s="42" t="str">
        <f t="shared" si="24"/>
        <v/>
      </c>
      <c r="AF256" s="42" t="s">
        <v>55</v>
      </c>
      <c r="AG256" s="42" t="str">
        <f>VLOOKUP(G256,'Sheet 1 (2)'!$H$4:$AG$536,26,FALSE)</f>
        <v>NO</v>
      </c>
      <c r="AH256" s="42" t="s">
        <v>52</v>
      </c>
      <c r="AI256" s="42" t="s">
        <v>55</v>
      </c>
      <c r="AJ256" s="42" t="str">
        <f>VLOOKUP(G256,'Sheet 1 (2)'!$H$4:$AH$536,27,FALSE)</f>
        <v>Revisar para tal vez establecer un número fijo por tipo de establecimiento, ejem. 5 comunidades por cada tipo de atención</v>
      </c>
      <c r="AK256" s="42" t="str">
        <f t="shared" si="28"/>
        <v>Revisar para tal vez establecer un número fijo por tipo de establecimiento, ejem. 5 comunidades por cada tipo de atención</v>
      </c>
      <c r="AL256" s="44">
        <v>1</v>
      </c>
      <c r="AM256" s="44">
        <f t="shared" si="6"/>
        <v>0</v>
      </c>
    </row>
    <row r="257" spans="1:39" ht="15.75" customHeight="1" x14ac:dyDescent="0.2">
      <c r="A257" s="42" t="s">
        <v>1109</v>
      </c>
      <c r="B257" s="42" t="s">
        <v>855</v>
      </c>
      <c r="C257" s="42" t="s">
        <v>1110</v>
      </c>
      <c r="D257" s="42" t="s">
        <v>866</v>
      </c>
      <c r="E257" s="42" t="s">
        <v>1117</v>
      </c>
      <c r="F257" s="42" t="s">
        <v>899</v>
      </c>
      <c r="G257" s="42" t="s">
        <v>1130</v>
      </c>
      <c r="H257" s="42" t="s">
        <v>1131</v>
      </c>
      <c r="I257" s="42" t="s">
        <v>52</v>
      </c>
      <c r="J257" s="42" t="s">
        <v>75</v>
      </c>
      <c r="K257" s="42"/>
      <c r="L257" s="42" t="s">
        <v>55</v>
      </c>
      <c r="M257" s="42" t="str">
        <f>VLOOKUP(G257,'Sheet 1 (2)'!$H$4:$M$536,6,FALSE)</f>
        <v/>
      </c>
      <c r="N257" s="42" t="str">
        <f t="shared" si="25"/>
        <v/>
      </c>
      <c r="O257" s="42"/>
      <c r="P257" s="42" t="s">
        <v>264</v>
      </c>
      <c r="Q257" s="42" t="s">
        <v>55</v>
      </c>
      <c r="R257" s="42" t="str">
        <f>VLOOKUP(G257,'Sheet 1 (2)'!$H$4:$O$536,8,FALSE)</f>
        <v/>
      </c>
      <c r="S257" s="42" t="str">
        <f t="shared" si="27"/>
        <v/>
      </c>
      <c r="T257" s="42"/>
      <c r="U257" s="42" t="s">
        <v>55</v>
      </c>
      <c r="V257" s="42" t="str">
        <f>VLOOKUP(G257,'Sheet 1 (2)'!$H$4:$Q$536,10,FALSE)</f>
        <v/>
      </c>
      <c r="W257" s="42" t="str">
        <f t="shared" si="2"/>
        <v/>
      </c>
      <c r="X257" s="42" t="s">
        <v>1141</v>
      </c>
      <c r="Y257" s="42" t="s">
        <v>55</v>
      </c>
      <c r="Z257" s="42" t="str">
        <f>VLOOKUP(G257,'Sheet 1 (2)'!$H$4:$S$536,12,FALSE)</f>
        <v/>
      </c>
      <c r="AA257" s="42" t="str">
        <f t="shared" si="17"/>
        <v/>
      </c>
      <c r="AB257" s="42" t="s">
        <v>55</v>
      </c>
      <c r="AC257" s="42" t="str">
        <f>VLOOKUP(G257,'Sheet 1 (2)'!$H$4:$AF$536,25,FALSE)</f>
        <v/>
      </c>
      <c r="AD257" s="42" t="s">
        <v>79</v>
      </c>
      <c r="AE257" s="42" t="str">
        <f t="shared" si="24"/>
        <v/>
      </c>
      <c r="AF257" s="42" t="s">
        <v>55</v>
      </c>
      <c r="AG257" s="42" t="str">
        <f>VLOOKUP(G257,'Sheet 1 (2)'!$H$4:$AG$536,26,FALSE)</f>
        <v>NO</v>
      </c>
      <c r="AH257" s="42" t="s">
        <v>52</v>
      </c>
      <c r="AI257" s="42" t="s">
        <v>55</v>
      </c>
      <c r="AJ257" s="42" t="str">
        <f>VLOOKUP(G257,'Sheet 1 (2)'!$H$4:$AH$536,27,FALSE)</f>
        <v>Se revisará para establecer un número fijo y definir categorías de establecimiento</v>
      </c>
      <c r="AK257" s="42" t="str">
        <f t="shared" si="28"/>
        <v>Se revisará para establecer un número fijo y definir categorías de establecimiento</v>
      </c>
      <c r="AL257" s="44">
        <v>1</v>
      </c>
      <c r="AM257" s="44">
        <f t="shared" si="6"/>
        <v>0</v>
      </c>
    </row>
    <row r="258" spans="1:39" ht="15.75" customHeight="1" x14ac:dyDescent="0.2">
      <c r="A258" s="42" t="s">
        <v>1109</v>
      </c>
      <c r="B258" s="42" t="s">
        <v>855</v>
      </c>
      <c r="C258" s="42" t="s">
        <v>1110</v>
      </c>
      <c r="D258" s="42" t="s">
        <v>866</v>
      </c>
      <c r="E258" s="42" t="s">
        <v>1111</v>
      </c>
      <c r="F258" s="42" t="s">
        <v>897</v>
      </c>
      <c r="G258" s="42" t="s">
        <v>1150</v>
      </c>
      <c r="H258" s="42" t="s">
        <v>1151</v>
      </c>
      <c r="I258" s="42" t="s">
        <v>52</v>
      </c>
      <c r="J258" s="42" t="s">
        <v>53</v>
      </c>
      <c r="K258" s="42"/>
      <c r="L258" s="42" t="s">
        <v>55</v>
      </c>
      <c r="M258" s="42" t="str">
        <f>VLOOKUP(G258,'Sheet 1 (2)'!$H$4:$M$536,6,FALSE)</f>
        <v/>
      </c>
      <c r="N258" s="42" t="str">
        <f t="shared" si="25"/>
        <v/>
      </c>
      <c r="O258" s="42"/>
      <c r="P258" s="42" t="s">
        <v>264</v>
      </c>
      <c r="Q258" s="42" t="s">
        <v>55</v>
      </c>
      <c r="R258" s="42" t="str">
        <f>VLOOKUP(G258,'Sheet 1 (2)'!$H$4:$O$536,8,FALSE)</f>
        <v/>
      </c>
      <c r="S258" s="42" t="str">
        <f t="shared" si="27"/>
        <v/>
      </c>
      <c r="T258" s="42"/>
      <c r="U258" s="42" t="s">
        <v>55</v>
      </c>
      <c r="V258" s="42" t="str">
        <f>VLOOKUP(G258,'Sheet 1 (2)'!$H$4:$Q$536,10,FALSE)</f>
        <v/>
      </c>
      <c r="W258" s="42" t="str">
        <f t="shared" si="2"/>
        <v/>
      </c>
      <c r="X258" s="42" t="s">
        <v>1155</v>
      </c>
      <c r="Y258" s="42" t="s">
        <v>55</v>
      </c>
      <c r="Z258" s="42" t="str">
        <f>VLOOKUP(G258,'Sheet 1 (2)'!$H$4:$S$536,12,FALSE)</f>
        <v/>
      </c>
      <c r="AA258" s="42" t="str">
        <f t="shared" si="17"/>
        <v/>
      </c>
      <c r="AB258" s="42" t="s">
        <v>55</v>
      </c>
      <c r="AC258" s="42" t="str">
        <f>VLOOKUP(G258,'Sheet 1 (2)'!$H$4:$AF$536,25,FALSE)</f>
        <v/>
      </c>
      <c r="AD258" s="42" t="s">
        <v>58</v>
      </c>
      <c r="AE258" s="42" t="str">
        <f t="shared" si="24"/>
        <v/>
      </c>
      <c r="AF258" s="42" t="s">
        <v>55</v>
      </c>
      <c r="AG258" s="42" t="str">
        <f>VLOOKUP(G258,'Sheet 1 (2)'!$H$4:$AG$536,26,FALSE)</f>
        <v>NO</v>
      </c>
      <c r="AH258" s="42" t="s">
        <v>52</v>
      </c>
      <c r="AI258" s="42" t="s">
        <v>55</v>
      </c>
      <c r="AJ258" s="42" t="str">
        <f>VLOOKUP(G258,'Sheet 1 (2)'!$H$4:$AH$536,27,FALSE)</f>
        <v>Se revisará para establecer un número fijo y definir categorías de establecimiento</v>
      </c>
      <c r="AK258" s="42" t="str">
        <f t="shared" si="28"/>
        <v>Se revisará para establecer un número fijo y definir categorías de establecimiento</v>
      </c>
      <c r="AL258" s="44">
        <v>1</v>
      </c>
      <c r="AM258" s="44">
        <f t="shared" si="6"/>
        <v>0</v>
      </c>
    </row>
    <row r="259" spans="1:39" ht="15.75" customHeight="1" x14ac:dyDescent="0.2">
      <c r="A259" s="42" t="s">
        <v>1109</v>
      </c>
      <c r="B259" s="42" t="s">
        <v>855</v>
      </c>
      <c r="C259" s="42" t="s">
        <v>1161</v>
      </c>
      <c r="D259" s="42" t="s">
        <v>867</v>
      </c>
      <c r="E259" s="42" t="s">
        <v>1162</v>
      </c>
      <c r="F259" s="42" t="s">
        <v>903</v>
      </c>
      <c r="G259" s="42" t="s">
        <v>1163</v>
      </c>
      <c r="H259" s="42" t="s">
        <v>1164</v>
      </c>
      <c r="I259" s="42" t="s">
        <v>52</v>
      </c>
      <c r="J259" s="42" t="s">
        <v>1165</v>
      </c>
      <c r="K259" s="42" t="s">
        <v>1166</v>
      </c>
      <c r="L259" s="42" t="s">
        <v>55</v>
      </c>
      <c r="M259" s="42" t="str">
        <f>VLOOKUP(G259,'Sheet 1 (2)'!$H$4:$M$536,6,FALSE)</f>
        <v/>
      </c>
      <c r="N259" s="42" t="str">
        <f t="shared" si="25"/>
        <v/>
      </c>
      <c r="O259" s="42"/>
      <c r="P259" s="42" t="s">
        <v>264</v>
      </c>
      <c r="Q259" s="42" t="s">
        <v>55</v>
      </c>
      <c r="R259" s="42" t="str">
        <f>VLOOKUP(G259,'Sheet 1 (2)'!$H$4:$O$536,8,FALSE)</f>
        <v/>
      </c>
      <c r="S259" s="42" t="str">
        <f t="shared" si="27"/>
        <v/>
      </c>
      <c r="T259" s="42"/>
      <c r="U259" s="42" t="s">
        <v>55</v>
      </c>
      <c r="V259" s="42" t="str">
        <f>VLOOKUP(G259,'Sheet 1 (2)'!$H$4:$Q$536,10,FALSE)</f>
        <v/>
      </c>
      <c r="W259" s="42" t="str">
        <f t="shared" si="2"/>
        <v/>
      </c>
      <c r="X259" s="42" t="s">
        <v>1169</v>
      </c>
      <c r="Y259" s="42" t="s">
        <v>55</v>
      </c>
      <c r="Z259" s="42" t="str">
        <f>VLOOKUP(G259,'Sheet 1 (2)'!$H$4:$S$536,12,FALSE)</f>
        <v/>
      </c>
      <c r="AA259" s="42" t="str">
        <f t="shared" si="17"/>
        <v/>
      </c>
      <c r="AB259" s="42" t="s">
        <v>55</v>
      </c>
      <c r="AC259" s="42" t="str">
        <f>VLOOKUP(G259,'Sheet 1 (2)'!$H$4:$AF$536,25,FALSE)</f>
        <v/>
      </c>
      <c r="AD259" s="42" t="s">
        <v>87</v>
      </c>
      <c r="AE259" s="42" t="str">
        <f t="shared" si="24"/>
        <v/>
      </c>
      <c r="AF259" s="42" t="s">
        <v>55</v>
      </c>
      <c r="AG259" s="42" t="str">
        <f>VLOOKUP(G259,'Sheet 1 (2)'!$H$4:$AG$536,26,FALSE)</f>
        <v>SI</v>
      </c>
      <c r="AH259" s="42" t="s">
        <v>82</v>
      </c>
      <c r="AI259" s="42" t="s">
        <v>55</v>
      </c>
      <c r="AJ259" s="42" t="str">
        <f>VLOOKUP(G259,'Sheet 1 (2)'!$H$4:$AH$536,27,FALSE)</f>
        <v/>
      </c>
      <c r="AK259" s="42" t="str">
        <f t="shared" si="28"/>
        <v/>
      </c>
      <c r="AL259" s="44">
        <v>1</v>
      </c>
      <c r="AM259" s="44">
        <f t="shared" si="6"/>
        <v>1</v>
      </c>
    </row>
    <row r="260" spans="1:39" ht="15.75" customHeight="1" x14ac:dyDescent="0.2">
      <c r="A260" s="42" t="s">
        <v>1109</v>
      </c>
      <c r="B260" s="42" t="s">
        <v>855</v>
      </c>
      <c r="C260" s="42" t="s">
        <v>1177</v>
      </c>
      <c r="D260" s="42" t="s">
        <v>872</v>
      </c>
      <c r="E260" s="42" t="s">
        <v>1178</v>
      </c>
      <c r="F260" s="42" t="s">
        <v>905</v>
      </c>
      <c r="G260" s="42" t="s">
        <v>1179</v>
      </c>
      <c r="H260" s="42" t="s">
        <v>1180</v>
      </c>
      <c r="I260" s="42" t="s">
        <v>52</v>
      </c>
      <c r="J260" s="42" t="s">
        <v>1165</v>
      </c>
      <c r="K260" s="42"/>
      <c r="L260" s="42" t="s">
        <v>55</v>
      </c>
      <c r="M260" s="42" t="str">
        <f>VLOOKUP(G260,'Sheet 1 (2)'!$H$4:$M$536,6,FALSE)</f>
        <v/>
      </c>
      <c r="N260" s="42" t="str">
        <f t="shared" si="25"/>
        <v/>
      </c>
      <c r="O260" s="42"/>
      <c r="P260" s="42" t="s">
        <v>264</v>
      </c>
      <c r="Q260" s="42" t="s">
        <v>55</v>
      </c>
      <c r="R260" s="42" t="str">
        <f>VLOOKUP(G260,'Sheet 1 (2)'!$H$4:$O$536,8,FALSE)</f>
        <v/>
      </c>
      <c r="S260" s="42" t="str">
        <f t="shared" si="27"/>
        <v/>
      </c>
      <c r="T260" s="42"/>
      <c r="U260" s="42" t="s">
        <v>55</v>
      </c>
      <c r="V260" s="42" t="str">
        <f>VLOOKUP(G260,'Sheet 1 (2)'!$H$4:$Q$536,10,FALSE)</f>
        <v/>
      </c>
      <c r="W260" s="42" t="str">
        <f t="shared" si="2"/>
        <v/>
      </c>
      <c r="X260" s="42" t="s">
        <v>1185</v>
      </c>
      <c r="Y260" s="42" t="s">
        <v>55</v>
      </c>
      <c r="Z260" s="42" t="str">
        <f>VLOOKUP(G260,'Sheet 1 (2)'!$H$4:$S$536,12,FALSE)</f>
        <v/>
      </c>
      <c r="AA260" s="42" t="str">
        <f t="shared" si="17"/>
        <v/>
      </c>
      <c r="AB260" s="42" t="s">
        <v>55</v>
      </c>
      <c r="AC260" s="42" t="str">
        <f>VLOOKUP(G260,'Sheet 1 (2)'!$H$4:$AF$536,25,FALSE)</f>
        <v/>
      </c>
      <c r="AD260" s="42" t="s">
        <v>87</v>
      </c>
      <c r="AE260" s="42" t="str">
        <f t="shared" si="24"/>
        <v/>
      </c>
      <c r="AF260" s="42" t="s">
        <v>55</v>
      </c>
      <c r="AG260" s="42" t="str">
        <f>VLOOKUP(G260,'Sheet 1 (2)'!$H$4:$AG$536,26,FALSE)</f>
        <v>NO</v>
      </c>
      <c r="AH260" s="42" t="s">
        <v>52</v>
      </c>
      <c r="AI260" s="42" t="s">
        <v>55</v>
      </c>
      <c r="AJ260" s="42" t="str">
        <f>VLOOKUP(G260,'Sheet 1 (2)'!$H$4:$AH$536,27,FALSE)</f>
        <v>Se revisará para establecer un número fijo y definir categorías de establecimiento</v>
      </c>
      <c r="AK260" s="42" t="str">
        <f t="shared" si="28"/>
        <v>Se revisará para establecer un número fijo y definir categorías de establecimiento</v>
      </c>
      <c r="AL260" s="44">
        <v>1</v>
      </c>
      <c r="AM260" s="44">
        <f t="shared" si="6"/>
        <v>0</v>
      </c>
    </row>
    <row r="261" spans="1:39" ht="15.75" customHeight="1" x14ac:dyDescent="0.2">
      <c r="A261" s="42" t="s">
        <v>1109</v>
      </c>
      <c r="B261" s="42" t="s">
        <v>855</v>
      </c>
      <c r="C261" s="42" t="s">
        <v>1191</v>
      </c>
      <c r="D261" s="42" t="s">
        <v>864</v>
      </c>
      <c r="E261" s="42" t="s">
        <v>1192</v>
      </c>
      <c r="F261" s="42" t="s">
        <v>894</v>
      </c>
      <c r="G261" s="42" t="s">
        <v>1193</v>
      </c>
      <c r="H261" s="42" t="s">
        <v>1194</v>
      </c>
      <c r="I261" s="42" t="s">
        <v>82</v>
      </c>
      <c r="J261" s="42" t="s">
        <v>1196</v>
      </c>
      <c r="K261" s="42" t="s">
        <v>1197</v>
      </c>
      <c r="L261" s="42" t="s">
        <v>55</v>
      </c>
      <c r="M261" s="42" t="str">
        <f>VLOOKUP(G261,'Sheet 1 (2)'!$H$4:$M$536,6,FALSE)</f>
        <v/>
      </c>
      <c r="N261" s="42" t="str">
        <f t="shared" si="25"/>
        <v/>
      </c>
      <c r="O261" s="42"/>
      <c r="P261" s="42" t="s">
        <v>1200</v>
      </c>
      <c r="Q261" s="42" t="s">
        <v>55</v>
      </c>
      <c r="R261" s="42" t="str">
        <f>VLOOKUP(G261,'Sheet 1 (2)'!$H$4:$O$536,8,FALSE)</f>
        <v/>
      </c>
      <c r="S261" s="42" t="str">
        <f t="shared" si="27"/>
        <v/>
      </c>
      <c r="T261" s="42"/>
      <c r="U261" s="42" t="s">
        <v>55</v>
      </c>
      <c r="V261" s="42" t="str">
        <f>VLOOKUP(G261,'Sheet 1 (2)'!$H$4:$Q$536,10,FALSE)</f>
        <v/>
      </c>
      <c r="W261" s="42" t="str">
        <f t="shared" si="2"/>
        <v/>
      </c>
      <c r="X261" s="42"/>
      <c r="Y261" s="42" t="s">
        <v>55</v>
      </c>
      <c r="Z261" s="42" t="str">
        <f>VLOOKUP(G261,'Sheet 1 (2)'!$H$4:$S$536,12,FALSE)</f>
        <v/>
      </c>
      <c r="AA261" s="42" t="str">
        <f t="shared" si="17"/>
        <v/>
      </c>
      <c r="AB261" s="42" t="s">
        <v>55</v>
      </c>
      <c r="AC261" s="42" t="str">
        <f>VLOOKUP(G261,'Sheet 1 (2)'!$H$4:$AF$536,25,FALSE)</f>
        <v/>
      </c>
      <c r="AD261" s="42" t="s">
        <v>270</v>
      </c>
      <c r="AE261" s="42" t="str">
        <f t="shared" si="24"/>
        <v/>
      </c>
      <c r="AF261" s="42" t="s">
        <v>55</v>
      </c>
      <c r="AG261" s="42" t="str">
        <f>VLOOKUP(G261,'Sheet 1 (2)'!$H$4:$AG$536,26,FALSE)</f>
        <v>SI</v>
      </c>
      <c r="AH261" s="42" t="s">
        <v>82</v>
      </c>
      <c r="AI261" s="42" t="s">
        <v>55</v>
      </c>
      <c r="AJ261" s="42" t="str">
        <f>VLOOKUP(G261,'Sheet 1 (2)'!$H$4:$AH$536,27,FALSE)</f>
        <v/>
      </c>
      <c r="AK261" s="42" t="str">
        <f t="shared" si="28"/>
        <v/>
      </c>
      <c r="AL261" s="44">
        <v>1</v>
      </c>
      <c r="AM261" s="44">
        <f t="shared" si="6"/>
        <v>1</v>
      </c>
    </row>
    <row r="262" spans="1:39" ht="15.75" customHeight="1" x14ac:dyDescent="0.2">
      <c r="A262" s="42" t="s">
        <v>1109</v>
      </c>
      <c r="B262" s="42" t="s">
        <v>855</v>
      </c>
      <c r="C262" s="42" t="s">
        <v>1205</v>
      </c>
      <c r="D262" s="42" t="s">
        <v>876</v>
      </c>
      <c r="E262" s="42" t="s">
        <v>1206</v>
      </c>
      <c r="F262" s="42" t="s">
        <v>911</v>
      </c>
      <c r="G262" s="42" t="s">
        <v>1207</v>
      </c>
      <c r="H262" s="42" t="s">
        <v>1208</v>
      </c>
      <c r="I262" s="42" t="s">
        <v>52</v>
      </c>
      <c r="J262" s="42" t="s">
        <v>53</v>
      </c>
      <c r="K262" s="42" t="s">
        <v>1211</v>
      </c>
      <c r="L262" s="42" t="s">
        <v>55</v>
      </c>
      <c r="M262" s="42" t="str">
        <f>VLOOKUP(G262,'Sheet 1 (2)'!$H$4:$M$536,6,FALSE)</f>
        <v/>
      </c>
      <c r="N262" s="42" t="str">
        <f t="shared" si="25"/>
        <v/>
      </c>
      <c r="O262" s="42"/>
      <c r="P262" s="42" t="s">
        <v>220</v>
      </c>
      <c r="Q262" s="42" t="s">
        <v>55</v>
      </c>
      <c r="R262" s="42" t="str">
        <f>VLOOKUP(G262,'Sheet 1 (2)'!$H$4:$O$536,8,FALSE)</f>
        <v/>
      </c>
      <c r="S262" s="42" t="str">
        <f t="shared" si="27"/>
        <v/>
      </c>
      <c r="T262" s="42"/>
      <c r="U262" s="42" t="s">
        <v>55</v>
      </c>
      <c r="V262" s="42" t="str">
        <f>VLOOKUP(G262,'Sheet 1 (2)'!$H$4:$Q$536,10,FALSE)</f>
        <v/>
      </c>
      <c r="W262" s="42" t="str">
        <f t="shared" si="2"/>
        <v/>
      </c>
      <c r="X262" s="42" t="s">
        <v>1216</v>
      </c>
      <c r="Y262" s="42" t="s">
        <v>55</v>
      </c>
      <c r="Z262" s="42" t="str">
        <f>VLOOKUP(G262,'Sheet 1 (2)'!$H$4:$S$536,12,FALSE)</f>
        <v/>
      </c>
      <c r="AA262" s="42" t="str">
        <f t="shared" si="17"/>
        <v/>
      </c>
      <c r="AB262" s="42" t="s">
        <v>55</v>
      </c>
      <c r="AC262" s="42" t="str">
        <f>VLOOKUP(G262,'Sheet 1 (2)'!$H$4:$AF$536,25,FALSE)</f>
        <v/>
      </c>
      <c r="AD262" s="42" t="s">
        <v>58</v>
      </c>
      <c r="AE262" s="42" t="str">
        <f t="shared" si="24"/>
        <v/>
      </c>
      <c r="AF262" s="42" t="s">
        <v>55</v>
      </c>
      <c r="AG262" s="42" t="str">
        <f>VLOOKUP(G262,'Sheet 1 (2)'!$H$4:$AG$536,26,FALSE)</f>
        <v>NO</v>
      </c>
      <c r="AH262" s="42" t="s">
        <v>52</v>
      </c>
      <c r="AI262" s="42" t="s">
        <v>55</v>
      </c>
      <c r="AJ262" s="42">
        <f>VLOOKUP(G262,'Sheet 1 (2)'!$H$4:$AH$536,27,FALSE)</f>
        <v>0</v>
      </c>
      <c r="AK262" s="42" t="s">
        <v>1219</v>
      </c>
      <c r="AL262" s="44">
        <v>1</v>
      </c>
      <c r="AM262" s="44">
        <f t="shared" si="6"/>
        <v>0</v>
      </c>
    </row>
    <row r="263" spans="1:39" ht="15.75" customHeight="1" x14ac:dyDescent="0.2">
      <c r="A263" s="42" t="s">
        <v>1109</v>
      </c>
      <c r="B263" s="42" t="s">
        <v>855</v>
      </c>
      <c r="C263" s="42" t="s">
        <v>1205</v>
      </c>
      <c r="D263" s="42" t="s">
        <v>876</v>
      </c>
      <c r="E263" s="42" t="s">
        <v>1206</v>
      </c>
      <c r="F263" s="42" t="s">
        <v>911</v>
      </c>
      <c r="G263" s="42" t="s">
        <v>1221</v>
      </c>
      <c r="H263" s="42" t="s">
        <v>1222</v>
      </c>
      <c r="I263" s="42" t="s">
        <v>82</v>
      </c>
      <c r="J263" s="42" t="s">
        <v>53</v>
      </c>
      <c r="K263" s="42" t="s">
        <v>1224</v>
      </c>
      <c r="L263" s="42" t="s">
        <v>55</v>
      </c>
      <c r="M263" s="42" t="str">
        <f>VLOOKUP(G263,'Sheet 1 (2)'!$H$4:$M$536,6,FALSE)</f>
        <v/>
      </c>
      <c r="N263" s="42" t="str">
        <f t="shared" si="25"/>
        <v/>
      </c>
      <c r="O263" s="42"/>
      <c r="P263" s="42" t="s">
        <v>220</v>
      </c>
      <c r="Q263" s="42" t="s">
        <v>55</v>
      </c>
      <c r="R263" s="42" t="str">
        <f>VLOOKUP(G263,'Sheet 1 (2)'!$H$4:$O$536,8,FALSE)</f>
        <v/>
      </c>
      <c r="S263" s="42" t="str">
        <f t="shared" si="27"/>
        <v/>
      </c>
      <c r="T263" s="42"/>
      <c r="U263" s="42" t="s">
        <v>55</v>
      </c>
      <c r="V263" s="42" t="str">
        <f>VLOOKUP(G263,'Sheet 1 (2)'!$H$4:$Q$536,10,FALSE)</f>
        <v/>
      </c>
      <c r="W263" s="42" t="str">
        <f t="shared" si="2"/>
        <v/>
      </c>
      <c r="X263" s="42" t="s">
        <v>1216</v>
      </c>
      <c r="Y263" s="42" t="s">
        <v>55</v>
      </c>
      <c r="Z263" s="42" t="str">
        <f>VLOOKUP(G263,'Sheet 1 (2)'!$H$4:$S$536,12,FALSE)</f>
        <v/>
      </c>
      <c r="AA263" s="42" t="str">
        <f t="shared" si="17"/>
        <v/>
      </c>
      <c r="AB263" s="42" t="s">
        <v>55</v>
      </c>
      <c r="AC263" s="42" t="str">
        <f>VLOOKUP(G263,'Sheet 1 (2)'!$H$4:$AF$536,25,FALSE)</f>
        <v/>
      </c>
      <c r="AD263" s="42" t="s">
        <v>58</v>
      </c>
      <c r="AE263" s="42" t="str">
        <f t="shared" si="24"/>
        <v/>
      </c>
      <c r="AF263" s="42" t="s">
        <v>55</v>
      </c>
      <c r="AG263" s="42" t="str">
        <f>VLOOKUP(G263,'Sheet 1 (2)'!$H$4:$AG$536,26,FALSE)</f>
        <v>NO</v>
      </c>
      <c r="AH263" s="42" t="s">
        <v>52</v>
      </c>
      <c r="AI263" s="42" t="s">
        <v>55</v>
      </c>
      <c r="AJ263" s="42" t="str">
        <f>VLOOKUP(G263,'Sheet 1 (2)'!$H$4:$AH$536,27,FALSE)</f>
        <v/>
      </c>
      <c r="AK263" s="42" t="s">
        <v>1219</v>
      </c>
      <c r="AL263" s="44">
        <v>1</v>
      </c>
      <c r="AM263" s="44">
        <f t="shared" si="6"/>
        <v>0</v>
      </c>
    </row>
    <row r="264" spans="1:39" ht="15.75" customHeight="1" x14ac:dyDescent="0.2">
      <c r="A264" s="42" t="s">
        <v>1109</v>
      </c>
      <c r="B264" s="42" t="s">
        <v>855</v>
      </c>
      <c r="C264" s="42" t="s">
        <v>1233</v>
      </c>
      <c r="D264" s="42" t="s">
        <v>878</v>
      </c>
      <c r="E264" s="42" t="s">
        <v>1234</v>
      </c>
      <c r="F264" s="42" t="s">
        <v>915</v>
      </c>
      <c r="G264" s="42" t="s">
        <v>1235</v>
      </c>
      <c r="H264" s="42" t="s">
        <v>1236</v>
      </c>
      <c r="I264" s="42" t="s">
        <v>82</v>
      </c>
      <c r="J264" s="42" t="s">
        <v>53</v>
      </c>
      <c r="K264" s="42" t="s">
        <v>1239</v>
      </c>
      <c r="L264" s="42" t="s">
        <v>55</v>
      </c>
      <c r="M264" s="42" t="str">
        <f>VLOOKUP(G264,'Sheet 1 (2)'!$H$4:$M$536,6,FALSE)</f>
        <v/>
      </c>
      <c r="N264" s="42" t="str">
        <f t="shared" si="25"/>
        <v/>
      </c>
      <c r="O264" s="42"/>
      <c r="P264" s="42" t="s">
        <v>1243</v>
      </c>
      <c r="Q264" s="42" t="s">
        <v>55</v>
      </c>
      <c r="R264" s="42" t="str">
        <f>VLOOKUP(G264,'Sheet 1 (2)'!$H$4:$O$536,8,FALSE)</f>
        <v/>
      </c>
      <c r="S264" s="42" t="str">
        <f t="shared" si="27"/>
        <v/>
      </c>
      <c r="T264" s="42"/>
      <c r="U264" s="42" t="s">
        <v>55</v>
      </c>
      <c r="V264" s="42" t="str">
        <f>VLOOKUP(G264,'Sheet 1 (2)'!$H$4:$Q$536,10,FALSE)</f>
        <v/>
      </c>
      <c r="W264" s="42" t="str">
        <f t="shared" si="2"/>
        <v/>
      </c>
      <c r="X264" s="42" t="s">
        <v>1249</v>
      </c>
      <c r="Y264" s="42" t="s">
        <v>55</v>
      </c>
      <c r="Z264" s="42" t="str">
        <f>VLOOKUP(G264,'Sheet 1 (2)'!$H$4:$S$536,12,FALSE)</f>
        <v/>
      </c>
      <c r="AA264" s="42" t="str">
        <f t="shared" si="17"/>
        <v/>
      </c>
      <c r="AB264" s="42" t="s">
        <v>55</v>
      </c>
      <c r="AC264" s="42" t="str">
        <f>VLOOKUP(G264,'Sheet 1 (2)'!$H$4:$AF$536,25,FALSE)</f>
        <v/>
      </c>
      <c r="AD264" s="42" t="s">
        <v>120</v>
      </c>
      <c r="AE264" s="42" t="str">
        <f t="shared" si="24"/>
        <v/>
      </c>
      <c r="AF264" s="42" t="s">
        <v>55</v>
      </c>
      <c r="AG264" s="42" t="str">
        <f>VLOOKUP(G264,'Sheet 1 (2)'!$H$4:$AG$536,26,FALSE)</f>
        <v>NO</v>
      </c>
      <c r="AH264" s="42" t="s">
        <v>52</v>
      </c>
      <c r="AI264" s="42" t="s">
        <v>55</v>
      </c>
      <c r="AJ264" s="42" t="str">
        <f>VLOOKUP(G264,'Sheet 1 (2)'!$H$4:$AH$536,27,FALSE)</f>
        <v>Revisar para poder calcular las metas a nivel de establecimientos y evaluar la información histórica del HIS (nuevos y reingresos por edades). Nos enviarán códigos CIE10</v>
      </c>
      <c r="AK264" s="42" t="str">
        <f t="shared" ref="AK264:AK277" si="29">IF(AI264&lt;&gt;"",AI264,AJ264)</f>
        <v>Revisar para poder calcular las metas a nivel de establecimientos y evaluar la información histórica del HIS (nuevos y reingresos por edades). Nos enviarán códigos CIE10</v>
      </c>
      <c r="AL264" s="44">
        <v>1</v>
      </c>
      <c r="AM264" s="44">
        <f t="shared" si="6"/>
        <v>0</v>
      </c>
    </row>
    <row r="265" spans="1:39" ht="15.75" customHeight="1" x14ac:dyDescent="0.2">
      <c r="A265" s="42" t="s">
        <v>1109</v>
      </c>
      <c r="B265" s="42" t="s">
        <v>855</v>
      </c>
      <c r="C265" s="42" t="s">
        <v>1233</v>
      </c>
      <c r="D265" s="42" t="s">
        <v>878</v>
      </c>
      <c r="E265" s="42" t="s">
        <v>1234</v>
      </c>
      <c r="F265" s="42" t="s">
        <v>915</v>
      </c>
      <c r="G265" s="42" t="s">
        <v>1265</v>
      </c>
      <c r="H265" s="42" t="s">
        <v>1267</v>
      </c>
      <c r="I265" s="42" t="s">
        <v>82</v>
      </c>
      <c r="J265" s="42" t="s">
        <v>224</v>
      </c>
      <c r="K265" s="42" t="s">
        <v>1268</v>
      </c>
      <c r="L265" s="42" t="s">
        <v>55</v>
      </c>
      <c r="M265" s="42" t="str">
        <f>VLOOKUP(G265,'Sheet 1 (2)'!$H$4:$M$536,6,FALSE)</f>
        <v/>
      </c>
      <c r="N265" s="42" t="str">
        <f t="shared" si="25"/>
        <v/>
      </c>
      <c r="O265" s="42"/>
      <c r="P265" s="42" t="s">
        <v>1243</v>
      </c>
      <c r="Q265" s="42" t="s">
        <v>55</v>
      </c>
      <c r="R265" s="42" t="str">
        <f>VLOOKUP(G265,'Sheet 1 (2)'!$H$4:$O$536,8,FALSE)</f>
        <v/>
      </c>
      <c r="S265" s="42" t="str">
        <f t="shared" si="27"/>
        <v/>
      </c>
      <c r="T265" s="42"/>
      <c r="U265" s="42" t="s">
        <v>55</v>
      </c>
      <c r="V265" s="42" t="str">
        <f>VLOOKUP(G265,'Sheet 1 (2)'!$H$4:$Q$536,10,FALSE)</f>
        <v/>
      </c>
      <c r="W265" s="42" t="str">
        <f t="shared" si="2"/>
        <v/>
      </c>
      <c r="X265" s="42" t="s">
        <v>1249</v>
      </c>
      <c r="Y265" s="42" t="s">
        <v>55</v>
      </c>
      <c r="Z265" s="42" t="str">
        <f>VLOOKUP(G265,'Sheet 1 (2)'!$H$4:$S$536,12,FALSE)</f>
        <v/>
      </c>
      <c r="AA265" s="42" t="str">
        <f t="shared" si="17"/>
        <v/>
      </c>
      <c r="AB265" s="42" t="s">
        <v>55</v>
      </c>
      <c r="AC265" s="42" t="str">
        <f>VLOOKUP(G265,'Sheet 1 (2)'!$H$4:$AF$536,25,FALSE)</f>
        <v/>
      </c>
      <c r="AD265" s="42" t="s">
        <v>270</v>
      </c>
      <c r="AE265" s="42" t="str">
        <f t="shared" si="24"/>
        <v/>
      </c>
      <c r="AF265" s="42" t="s">
        <v>55</v>
      </c>
      <c r="AG265" s="42" t="str">
        <f>VLOOKUP(G265,'Sheet 1 (2)'!$H$4:$AG$536,26,FALSE)</f>
        <v>NO</v>
      </c>
      <c r="AH265" s="42" t="s">
        <v>52</v>
      </c>
      <c r="AI265" s="42" t="s">
        <v>55</v>
      </c>
      <c r="AJ265" s="42" t="str">
        <f>VLOOKUP(G265,'Sheet 1 (2)'!$H$4:$AH$536,27,FALSE)</f>
        <v>Revisar para poder calcular las metas a nivel de establecimientos y evaluar la información histórica del HIS (nuevos y reingresos por edades). Nos enviarán códigos CIE10</v>
      </c>
      <c r="AK265" s="42" t="str">
        <f t="shared" si="29"/>
        <v>Revisar para poder calcular las metas a nivel de establecimientos y evaluar la información histórica del HIS (nuevos y reingresos por edades). Nos enviarán códigos CIE10</v>
      </c>
      <c r="AL265" s="44">
        <v>1</v>
      </c>
      <c r="AM265" s="44">
        <f t="shared" si="6"/>
        <v>0</v>
      </c>
    </row>
    <row r="266" spans="1:39" ht="15.75" customHeight="1" x14ac:dyDescent="0.2">
      <c r="A266" s="42" t="s">
        <v>1109</v>
      </c>
      <c r="B266" s="42" t="s">
        <v>855</v>
      </c>
      <c r="C266" s="42" t="s">
        <v>1279</v>
      </c>
      <c r="D266" s="42" t="s">
        <v>881</v>
      </c>
      <c r="E266" s="42" t="s">
        <v>1280</v>
      </c>
      <c r="F266" s="42" t="s">
        <v>918</v>
      </c>
      <c r="G266" s="42" t="s">
        <v>1282</v>
      </c>
      <c r="H266" s="42" t="s">
        <v>1283</v>
      </c>
      <c r="I266" s="42" t="s">
        <v>82</v>
      </c>
      <c r="J266" s="42" t="s">
        <v>53</v>
      </c>
      <c r="K266" s="42" t="s">
        <v>1284</v>
      </c>
      <c r="L266" s="42" t="s">
        <v>55</v>
      </c>
      <c r="M266" s="42" t="str">
        <f>VLOOKUP(G266,'Sheet 1 (2)'!$H$4:$M$536,6,FALSE)</f>
        <v/>
      </c>
      <c r="N266" s="42" t="str">
        <f t="shared" si="25"/>
        <v/>
      </c>
      <c r="O266" s="42"/>
      <c r="P266" s="42" t="s">
        <v>1243</v>
      </c>
      <c r="Q266" s="42" t="s">
        <v>55</v>
      </c>
      <c r="R266" s="42" t="str">
        <f>VLOOKUP(G266,'Sheet 1 (2)'!$H$4:$O$536,8,FALSE)</f>
        <v/>
      </c>
      <c r="S266" s="42" t="str">
        <f t="shared" si="27"/>
        <v/>
      </c>
      <c r="T266" s="42"/>
      <c r="U266" s="42" t="s">
        <v>55</v>
      </c>
      <c r="V266" s="42" t="str">
        <f>VLOOKUP(G266,'Sheet 1 (2)'!$H$4:$Q$536,10,FALSE)</f>
        <v/>
      </c>
      <c r="W266" s="42" t="str">
        <f t="shared" si="2"/>
        <v/>
      </c>
      <c r="X266" s="42" t="s">
        <v>1249</v>
      </c>
      <c r="Y266" s="42" t="s">
        <v>55</v>
      </c>
      <c r="Z266" s="42" t="str">
        <f>VLOOKUP(G266,'Sheet 1 (2)'!$H$4:$S$536,12,FALSE)</f>
        <v/>
      </c>
      <c r="AA266" s="42" t="str">
        <f t="shared" si="17"/>
        <v/>
      </c>
      <c r="AB266" s="42" t="s">
        <v>55</v>
      </c>
      <c r="AC266" s="42" t="str">
        <f>VLOOKUP(G266,'Sheet 1 (2)'!$H$4:$AF$536,25,FALSE)</f>
        <v/>
      </c>
      <c r="AD266" s="42" t="s">
        <v>120</v>
      </c>
      <c r="AE266" s="42" t="str">
        <f t="shared" si="24"/>
        <v/>
      </c>
      <c r="AF266" s="42" t="s">
        <v>55</v>
      </c>
      <c r="AG266" s="42" t="str">
        <f>VLOOKUP(G266,'Sheet 1 (2)'!$H$4:$AG$536,26,FALSE)</f>
        <v>NO</v>
      </c>
      <c r="AH266" s="42" t="s">
        <v>52</v>
      </c>
      <c r="AI266" s="42" t="s">
        <v>55</v>
      </c>
      <c r="AJ266" s="42" t="str">
        <f>VLOOKUP(G266,'Sheet 1 (2)'!$H$4:$AH$536,27,FALSE)</f>
        <v>Revisar para poder calcular las metas a nivel de establecimientos y evaluar la información histórica del HIS (nuevos y reingresos por edades). Nos enviarán códigos CIE10</v>
      </c>
      <c r="AK266" s="42" t="str">
        <f t="shared" si="29"/>
        <v>Revisar para poder calcular las metas a nivel de establecimientos y evaluar la información histórica del HIS (nuevos y reingresos por edades). Nos enviarán códigos CIE10</v>
      </c>
      <c r="AL266" s="44">
        <v>1</v>
      </c>
      <c r="AM266" s="44">
        <f t="shared" si="6"/>
        <v>0</v>
      </c>
    </row>
    <row r="267" spans="1:39" ht="15.75" customHeight="1" x14ac:dyDescent="0.2">
      <c r="A267" s="42" t="s">
        <v>1109</v>
      </c>
      <c r="B267" s="42" t="s">
        <v>855</v>
      </c>
      <c r="C267" s="42" t="s">
        <v>1279</v>
      </c>
      <c r="D267" s="42" t="s">
        <v>881</v>
      </c>
      <c r="E267" s="42" t="s">
        <v>1280</v>
      </c>
      <c r="F267" s="42" t="s">
        <v>918</v>
      </c>
      <c r="G267" s="42" t="s">
        <v>1313</v>
      </c>
      <c r="H267" s="42" t="s">
        <v>1314</v>
      </c>
      <c r="I267" s="42" t="s">
        <v>82</v>
      </c>
      <c r="J267" s="42" t="s">
        <v>224</v>
      </c>
      <c r="K267" s="42" t="s">
        <v>1315</v>
      </c>
      <c r="L267" s="42" t="s">
        <v>55</v>
      </c>
      <c r="M267" s="42" t="str">
        <f>VLOOKUP(G267,'Sheet 1 (2)'!$H$4:$M$536,6,FALSE)</f>
        <v/>
      </c>
      <c r="N267" s="42" t="str">
        <f t="shared" si="25"/>
        <v/>
      </c>
      <c r="O267" s="42"/>
      <c r="P267" s="42" t="s">
        <v>1243</v>
      </c>
      <c r="Q267" s="42" t="s">
        <v>55</v>
      </c>
      <c r="R267" s="42" t="str">
        <f>VLOOKUP(G267,'Sheet 1 (2)'!$H$4:$O$536,8,FALSE)</f>
        <v/>
      </c>
      <c r="S267" s="42" t="str">
        <f t="shared" si="27"/>
        <v/>
      </c>
      <c r="T267" s="42"/>
      <c r="U267" s="42" t="s">
        <v>55</v>
      </c>
      <c r="V267" s="42" t="str">
        <f>VLOOKUP(G267,'Sheet 1 (2)'!$H$4:$Q$536,10,FALSE)</f>
        <v/>
      </c>
      <c r="W267" s="42" t="str">
        <f t="shared" si="2"/>
        <v/>
      </c>
      <c r="X267" s="42" t="s">
        <v>1249</v>
      </c>
      <c r="Y267" s="42" t="s">
        <v>55</v>
      </c>
      <c r="Z267" s="42" t="str">
        <f>VLOOKUP(G267,'Sheet 1 (2)'!$H$4:$S$536,12,FALSE)</f>
        <v/>
      </c>
      <c r="AA267" s="42" t="str">
        <f t="shared" si="17"/>
        <v/>
      </c>
      <c r="AB267" s="42" t="s">
        <v>55</v>
      </c>
      <c r="AC267" s="42" t="str">
        <f>VLOOKUP(G267,'Sheet 1 (2)'!$H$4:$AF$536,25,FALSE)</f>
        <v/>
      </c>
      <c r="AD267" s="42" t="s">
        <v>120</v>
      </c>
      <c r="AE267" s="42" t="str">
        <f t="shared" si="24"/>
        <v/>
      </c>
      <c r="AF267" s="42" t="s">
        <v>55</v>
      </c>
      <c r="AG267" s="42" t="str">
        <f>VLOOKUP(G267,'Sheet 1 (2)'!$H$4:$AG$536,26,FALSE)</f>
        <v>NO</v>
      </c>
      <c r="AH267" s="42" t="s">
        <v>52</v>
      </c>
      <c r="AI267" s="42" t="s">
        <v>55</v>
      </c>
      <c r="AJ267" s="42" t="str">
        <f>VLOOKUP(G267,'Sheet 1 (2)'!$H$4:$AH$536,27,FALSE)</f>
        <v>Revisar para poder calcular las metas a nivel de establecimientos y evaluar la información histórica del HIS (nuevos y reingresos por edades). Nos enviarán códigos CIE10</v>
      </c>
      <c r="AK267" s="42" t="str">
        <f t="shared" si="29"/>
        <v>Revisar para poder calcular las metas a nivel de establecimientos y evaluar la información histórica del HIS (nuevos y reingresos por edades). Nos enviarán códigos CIE10</v>
      </c>
      <c r="AL267" s="44">
        <v>1</v>
      </c>
      <c r="AM267" s="44">
        <f t="shared" si="6"/>
        <v>0</v>
      </c>
    </row>
    <row r="268" spans="1:39" ht="15.75" customHeight="1" x14ac:dyDescent="0.2">
      <c r="A268" s="42" t="s">
        <v>1109</v>
      </c>
      <c r="B268" s="42" t="s">
        <v>855</v>
      </c>
      <c r="C268" s="42" t="s">
        <v>1337</v>
      </c>
      <c r="D268" s="42" t="s">
        <v>883</v>
      </c>
      <c r="E268" s="42" t="s">
        <v>1338</v>
      </c>
      <c r="F268" s="42" t="s">
        <v>922</v>
      </c>
      <c r="G268" s="42" t="s">
        <v>1339</v>
      </c>
      <c r="H268" s="42" t="s">
        <v>1340</v>
      </c>
      <c r="I268" s="42" t="s">
        <v>82</v>
      </c>
      <c r="J268" s="42" t="s">
        <v>224</v>
      </c>
      <c r="K268" s="42" t="s">
        <v>1344</v>
      </c>
      <c r="L268" s="42" t="s">
        <v>55</v>
      </c>
      <c r="M268" s="42" t="str">
        <f>VLOOKUP(G268,'Sheet 1 (2)'!$H$4:$M$536,6,FALSE)</f>
        <v/>
      </c>
      <c r="N268" s="42" t="str">
        <f t="shared" si="25"/>
        <v/>
      </c>
      <c r="O268" s="42"/>
      <c r="P268" s="42" t="s">
        <v>264</v>
      </c>
      <c r="Q268" s="42" t="s">
        <v>55</v>
      </c>
      <c r="R268" s="42" t="str">
        <f>VLOOKUP(G268,'Sheet 1 (2)'!$H$4:$O$536,8,FALSE)</f>
        <v/>
      </c>
      <c r="S268" s="42" t="str">
        <f t="shared" si="27"/>
        <v/>
      </c>
      <c r="T268" s="42"/>
      <c r="U268" s="42" t="s">
        <v>55</v>
      </c>
      <c r="V268" s="42" t="str">
        <f>VLOOKUP(G268,'Sheet 1 (2)'!$H$4:$Q$536,10,FALSE)</f>
        <v/>
      </c>
      <c r="W268" s="42" t="str">
        <f t="shared" si="2"/>
        <v/>
      </c>
      <c r="X268" s="42" t="s">
        <v>1249</v>
      </c>
      <c r="Y268" s="42" t="s">
        <v>55</v>
      </c>
      <c r="Z268" s="42" t="str">
        <f>VLOOKUP(G268,'Sheet 1 (2)'!$H$4:$S$536,12,FALSE)</f>
        <v/>
      </c>
      <c r="AA268" s="42" t="str">
        <f t="shared" si="17"/>
        <v/>
      </c>
      <c r="AB268" s="42" t="s">
        <v>55</v>
      </c>
      <c r="AC268" s="42" t="str">
        <f>VLOOKUP(G268,'Sheet 1 (2)'!$H$4:$AF$536,25,FALSE)</f>
        <v/>
      </c>
      <c r="AD268" s="42" t="s">
        <v>701</v>
      </c>
      <c r="AE268" s="42" t="str">
        <f t="shared" si="24"/>
        <v/>
      </c>
      <c r="AF268" s="42" t="s">
        <v>55</v>
      </c>
      <c r="AG268" s="42" t="str">
        <f>VLOOKUP(G268,'Sheet 1 (2)'!$H$4:$AG$536,26,FALSE)</f>
        <v>NO</v>
      </c>
      <c r="AH268" s="42" t="s">
        <v>52</v>
      </c>
      <c r="AI268" s="42" t="s">
        <v>55</v>
      </c>
      <c r="AJ268" s="42" t="str">
        <f>VLOOKUP(G268,'Sheet 1 (2)'!$H$4:$AH$536,27,FALSE)</f>
        <v>Revisar para poder calcular las metas a nivel de establecimientos y evaluar la información histórica del HIS (nuevos y reingresos por edades). Nos enviarán códigos CIE10</v>
      </c>
      <c r="AK268" s="42" t="str">
        <f t="shared" si="29"/>
        <v>Revisar para poder calcular las metas a nivel de establecimientos y evaluar la información histórica del HIS (nuevos y reingresos por edades). Nos enviarán códigos CIE10</v>
      </c>
      <c r="AL268" s="44">
        <v>1</v>
      </c>
      <c r="AM268" s="44">
        <f t="shared" si="6"/>
        <v>0</v>
      </c>
    </row>
    <row r="269" spans="1:39" ht="15.75" customHeight="1" x14ac:dyDescent="0.2">
      <c r="A269" s="42" t="s">
        <v>1109</v>
      </c>
      <c r="B269" s="42" t="s">
        <v>855</v>
      </c>
      <c r="C269" s="42" t="s">
        <v>1337</v>
      </c>
      <c r="D269" s="42" t="s">
        <v>883</v>
      </c>
      <c r="E269" s="42" t="s">
        <v>1338</v>
      </c>
      <c r="F269" s="42" t="s">
        <v>922</v>
      </c>
      <c r="G269" s="42" t="s">
        <v>1358</v>
      </c>
      <c r="H269" s="42" t="s">
        <v>1359</v>
      </c>
      <c r="I269" s="42" t="s">
        <v>82</v>
      </c>
      <c r="J269" s="42" t="s">
        <v>224</v>
      </c>
      <c r="K269" s="42" t="s">
        <v>1360</v>
      </c>
      <c r="L269" s="42" t="s">
        <v>55</v>
      </c>
      <c r="M269" s="42" t="str">
        <f>VLOOKUP(G269,'Sheet 1 (2)'!$H$4:$M$536,6,FALSE)</f>
        <v/>
      </c>
      <c r="N269" s="42" t="str">
        <f t="shared" si="25"/>
        <v/>
      </c>
      <c r="O269" s="42"/>
      <c r="P269" s="42" t="s">
        <v>264</v>
      </c>
      <c r="Q269" s="42" t="s">
        <v>55</v>
      </c>
      <c r="R269" s="42" t="str">
        <f>VLOOKUP(G269,'Sheet 1 (2)'!$H$4:$O$536,8,FALSE)</f>
        <v/>
      </c>
      <c r="S269" s="42" t="str">
        <f t="shared" si="27"/>
        <v/>
      </c>
      <c r="T269" s="42"/>
      <c r="U269" s="42" t="s">
        <v>55</v>
      </c>
      <c r="V269" s="42" t="str">
        <f>VLOOKUP(G269,'Sheet 1 (2)'!$H$4:$Q$536,10,FALSE)</f>
        <v/>
      </c>
      <c r="W269" s="42" t="str">
        <f t="shared" si="2"/>
        <v/>
      </c>
      <c r="X269" s="42" t="s">
        <v>1249</v>
      </c>
      <c r="Y269" s="42" t="s">
        <v>55</v>
      </c>
      <c r="Z269" s="42" t="str">
        <f>VLOOKUP(G269,'Sheet 1 (2)'!$H$4:$S$536,12,FALSE)</f>
        <v/>
      </c>
      <c r="AA269" s="42" t="str">
        <f t="shared" si="17"/>
        <v/>
      </c>
      <c r="AB269" s="42" t="s">
        <v>55</v>
      </c>
      <c r="AC269" s="42" t="str">
        <f>VLOOKUP(G269,'Sheet 1 (2)'!$H$4:$AF$536,25,FALSE)</f>
        <v/>
      </c>
      <c r="AD269" s="42" t="s">
        <v>270</v>
      </c>
      <c r="AE269" s="42" t="str">
        <f t="shared" si="24"/>
        <v/>
      </c>
      <c r="AF269" s="42" t="s">
        <v>55</v>
      </c>
      <c r="AG269" s="42" t="str">
        <f>VLOOKUP(G269,'Sheet 1 (2)'!$H$4:$AG$536,26,FALSE)</f>
        <v>NO</v>
      </c>
      <c r="AH269" s="42" t="s">
        <v>52</v>
      </c>
      <c r="AI269" s="42" t="s">
        <v>55</v>
      </c>
      <c r="AJ269" s="42" t="str">
        <f>VLOOKUP(G269,'Sheet 1 (2)'!$H$4:$AH$536,27,FALSE)</f>
        <v xml:space="preserve">Verificar si se puede usar HIS. Remitirán la información de distritos con población indígena amazónica. 
</v>
      </c>
      <c r="AK269" s="42" t="str">
        <f t="shared" si="29"/>
        <v xml:space="preserve">Verificar si se puede usar HIS. Remitirán la información de distritos con población indígena amazónica. 
</v>
      </c>
      <c r="AL269" s="44">
        <v>1</v>
      </c>
      <c r="AM269" s="44">
        <f t="shared" si="6"/>
        <v>0</v>
      </c>
    </row>
    <row r="270" spans="1:39" ht="15.75" customHeight="1" x14ac:dyDescent="0.2">
      <c r="A270" s="42" t="s">
        <v>1109</v>
      </c>
      <c r="B270" s="42" t="s">
        <v>855</v>
      </c>
      <c r="C270" s="42" t="s">
        <v>1337</v>
      </c>
      <c r="D270" s="42" t="s">
        <v>883</v>
      </c>
      <c r="E270" s="42" t="s">
        <v>1338</v>
      </c>
      <c r="F270" s="42" t="s">
        <v>922</v>
      </c>
      <c r="G270" s="42" t="s">
        <v>1380</v>
      </c>
      <c r="H270" s="42" t="s">
        <v>1381</v>
      </c>
      <c r="I270" s="42" t="s">
        <v>82</v>
      </c>
      <c r="J270" s="42" t="s">
        <v>493</v>
      </c>
      <c r="K270" s="42" t="s">
        <v>1385</v>
      </c>
      <c r="L270" s="42" t="s">
        <v>55</v>
      </c>
      <c r="M270" s="42" t="str">
        <f>VLOOKUP(G270,'Sheet 1 (2)'!$H$4:$M$536,6,FALSE)</f>
        <v/>
      </c>
      <c r="N270" s="42" t="str">
        <f t="shared" si="25"/>
        <v/>
      </c>
      <c r="O270" s="42"/>
      <c r="P270" s="42" t="s">
        <v>264</v>
      </c>
      <c r="Q270" s="42" t="s">
        <v>55</v>
      </c>
      <c r="R270" s="42" t="str">
        <f>VLOOKUP(G270,'Sheet 1 (2)'!$H$4:$O$536,8,FALSE)</f>
        <v/>
      </c>
      <c r="S270" s="42" t="str">
        <f t="shared" si="27"/>
        <v/>
      </c>
      <c r="T270" s="42"/>
      <c r="U270" s="42" t="s">
        <v>55</v>
      </c>
      <c r="V270" s="42" t="str">
        <f>VLOOKUP(G270,'Sheet 1 (2)'!$H$4:$Q$536,10,FALSE)</f>
        <v/>
      </c>
      <c r="W270" s="42" t="str">
        <f t="shared" si="2"/>
        <v/>
      </c>
      <c r="X270" s="42" t="s">
        <v>1249</v>
      </c>
      <c r="Y270" s="42" t="s">
        <v>55</v>
      </c>
      <c r="Z270" s="42" t="str">
        <f>VLOOKUP(G270,'Sheet 1 (2)'!$H$4:$S$536,12,FALSE)</f>
        <v/>
      </c>
      <c r="AA270" s="42" t="str">
        <f t="shared" si="17"/>
        <v/>
      </c>
      <c r="AB270" s="42" t="s">
        <v>55</v>
      </c>
      <c r="AC270" s="42" t="str">
        <f>VLOOKUP(G270,'Sheet 1 (2)'!$H$4:$AF$536,25,FALSE)</f>
        <v/>
      </c>
      <c r="AD270" s="42" t="s">
        <v>176</v>
      </c>
      <c r="AE270" s="42" t="str">
        <f t="shared" si="24"/>
        <v/>
      </c>
      <c r="AF270" s="42" t="s">
        <v>55</v>
      </c>
      <c r="AG270" s="42" t="str">
        <f>VLOOKUP(G270,'Sheet 1 (2)'!$H$4:$AG$536,26,FALSE)</f>
        <v>NO</v>
      </c>
      <c r="AH270" s="43" t="s">
        <v>52</v>
      </c>
      <c r="AI270" s="42" t="s">
        <v>55</v>
      </c>
      <c r="AJ270" s="42" t="str">
        <f>VLOOKUP(G270,'Sheet 1 (2)'!$H$4:$AH$536,27,FALSE)</f>
        <v>Nos enviarán los códigos CIE10 y una base consolidada de estos.</v>
      </c>
      <c r="AK270" s="42" t="str">
        <f t="shared" si="29"/>
        <v>Nos enviarán los códigos CIE10 y una base consolidada de estos.</v>
      </c>
      <c r="AL270" s="44">
        <v>1</v>
      </c>
      <c r="AM270" s="44">
        <f t="shared" si="6"/>
        <v>0</v>
      </c>
    </row>
    <row r="271" spans="1:39" ht="15.75" customHeight="1" x14ac:dyDescent="0.2">
      <c r="A271" s="42" t="s">
        <v>1109</v>
      </c>
      <c r="B271" s="42" t="s">
        <v>855</v>
      </c>
      <c r="C271" s="42" t="s">
        <v>1337</v>
      </c>
      <c r="D271" s="42" t="s">
        <v>883</v>
      </c>
      <c r="E271" s="42" t="s">
        <v>1338</v>
      </c>
      <c r="F271" s="42" t="s">
        <v>922</v>
      </c>
      <c r="G271" s="42" t="s">
        <v>1403</v>
      </c>
      <c r="H271" s="42" t="s">
        <v>1405</v>
      </c>
      <c r="I271" s="42" t="s">
        <v>82</v>
      </c>
      <c r="J271" s="42" t="s">
        <v>224</v>
      </c>
      <c r="K271" s="42" t="s">
        <v>1409</v>
      </c>
      <c r="L271" s="42" t="s">
        <v>55</v>
      </c>
      <c r="M271" s="42" t="str">
        <f>VLOOKUP(G271,'Sheet 1 (2)'!$H$4:$M$536,6,FALSE)</f>
        <v/>
      </c>
      <c r="N271" s="42" t="str">
        <f t="shared" si="25"/>
        <v/>
      </c>
      <c r="O271" s="42"/>
      <c r="P271" s="42" t="s">
        <v>264</v>
      </c>
      <c r="Q271" s="42" t="s">
        <v>55</v>
      </c>
      <c r="R271" s="42" t="str">
        <f>VLOOKUP(G271,'Sheet 1 (2)'!$H$4:$O$536,8,FALSE)</f>
        <v/>
      </c>
      <c r="S271" s="42" t="str">
        <f t="shared" si="27"/>
        <v/>
      </c>
      <c r="T271" s="42"/>
      <c r="U271" s="42" t="s">
        <v>55</v>
      </c>
      <c r="V271" s="42" t="str">
        <f>VLOOKUP(G271,'Sheet 1 (2)'!$H$4:$Q$536,10,FALSE)</f>
        <v/>
      </c>
      <c r="W271" s="42" t="str">
        <f t="shared" si="2"/>
        <v/>
      </c>
      <c r="X271" s="42" t="s">
        <v>1249</v>
      </c>
      <c r="Y271" s="42" t="s">
        <v>55</v>
      </c>
      <c r="Z271" s="42" t="str">
        <f>VLOOKUP(G271,'Sheet 1 (2)'!$H$4:$S$536,12,FALSE)</f>
        <v/>
      </c>
      <c r="AA271" s="42" t="str">
        <f t="shared" si="17"/>
        <v/>
      </c>
      <c r="AB271" s="42" t="s">
        <v>55</v>
      </c>
      <c r="AC271" s="42" t="str">
        <f>VLOOKUP(G271,'Sheet 1 (2)'!$H$4:$AF$536,25,FALSE)</f>
        <v/>
      </c>
      <c r="AD271" s="42" t="s">
        <v>58</v>
      </c>
      <c r="AE271" s="42" t="str">
        <f t="shared" si="24"/>
        <v/>
      </c>
      <c r="AF271" s="42" t="s">
        <v>55</v>
      </c>
      <c r="AG271" s="42" t="str">
        <f>VLOOKUP(G271,'Sheet 1 (2)'!$H$4:$AG$536,26,FALSE)</f>
        <v>NO</v>
      </c>
      <c r="AH271" s="42" t="s">
        <v>52</v>
      </c>
      <c r="AI271" s="42" t="s">
        <v>55</v>
      </c>
      <c r="AJ271" s="42" t="str">
        <f>VLOOKUP(G271,'Sheet 1 (2)'!$H$4:$AH$536,27,FALSE)</f>
        <v>Nos remitirán un padrón de la población privada de la libertad(INPE) linkeada a cada establecimiento.
Nos enviarán los códigos CIE10 y una base consolidada de estos.</v>
      </c>
      <c r="AK271" s="42" t="str">
        <f t="shared" si="29"/>
        <v>Nos remitirán un padrón de la población privada de la libertad(INPE) linkeada a cada establecimiento.
Nos enviarán los códigos CIE10 y una base consolidada de estos.</v>
      </c>
      <c r="AL271" s="44">
        <v>1</v>
      </c>
      <c r="AM271" s="44">
        <f t="shared" si="6"/>
        <v>0</v>
      </c>
    </row>
    <row r="272" spans="1:39" ht="15.75" customHeight="1" x14ac:dyDescent="0.2">
      <c r="A272" s="42" t="s">
        <v>1109</v>
      </c>
      <c r="B272" s="42" t="s">
        <v>855</v>
      </c>
      <c r="C272" s="42" t="s">
        <v>1337</v>
      </c>
      <c r="D272" s="42" t="s">
        <v>883</v>
      </c>
      <c r="E272" s="42" t="s">
        <v>1338</v>
      </c>
      <c r="F272" s="42" t="s">
        <v>922</v>
      </c>
      <c r="G272" s="42" t="s">
        <v>1427</v>
      </c>
      <c r="H272" s="42" t="s">
        <v>1429</v>
      </c>
      <c r="I272" s="42" t="s">
        <v>82</v>
      </c>
      <c r="J272" s="42" t="s">
        <v>493</v>
      </c>
      <c r="K272" s="42" t="s">
        <v>1433</v>
      </c>
      <c r="L272" s="42" t="s">
        <v>55</v>
      </c>
      <c r="M272" s="42" t="str">
        <f>VLOOKUP(G272,'Sheet 1 (2)'!$H$4:$M$536,6,FALSE)</f>
        <v/>
      </c>
      <c r="N272" s="42" t="str">
        <f t="shared" si="25"/>
        <v/>
      </c>
      <c r="O272" s="42"/>
      <c r="P272" s="42" t="s">
        <v>264</v>
      </c>
      <c r="Q272" s="42" t="s">
        <v>55</v>
      </c>
      <c r="R272" s="42" t="str">
        <f>VLOOKUP(G272,'Sheet 1 (2)'!$H$4:$O$536,8,FALSE)</f>
        <v/>
      </c>
      <c r="S272" s="42" t="str">
        <f t="shared" si="27"/>
        <v/>
      </c>
      <c r="T272" s="42"/>
      <c r="U272" s="42" t="s">
        <v>55</v>
      </c>
      <c r="V272" s="42" t="str">
        <f>VLOOKUP(G272,'Sheet 1 (2)'!$H$4:$Q$536,10,FALSE)</f>
        <v/>
      </c>
      <c r="W272" s="42" t="str">
        <f t="shared" si="2"/>
        <v/>
      </c>
      <c r="X272" s="42" t="s">
        <v>1249</v>
      </c>
      <c r="Y272" s="42" t="s">
        <v>55</v>
      </c>
      <c r="Z272" s="42" t="str">
        <f>VLOOKUP(G272,'Sheet 1 (2)'!$H$4:$S$536,12,FALSE)</f>
        <v/>
      </c>
      <c r="AA272" s="42" t="str">
        <f t="shared" si="17"/>
        <v/>
      </c>
      <c r="AB272" s="42" t="s">
        <v>55</v>
      </c>
      <c r="AC272" s="42" t="str">
        <f>VLOOKUP(G272,'Sheet 1 (2)'!$H$4:$AF$536,25,FALSE)</f>
        <v/>
      </c>
      <c r="AD272" s="42" t="s">
        <v>411</v>
      </c>
      <c r="AE272" s="42" t="str">
        <f t="shared" si="24"/>
        <v/>
      </c>
      <c r="AF272" s="42" t="s">
        <v>55</v>
      </c>
      <c r="AG272" s="42" t="str">
        <f>VLOOKUP(G272,'Sheet 1 (2)'!$H$4:$AG$536,26,FALSE)</f>
        <v>NO</v>
      </c>
      <c r="AH272" s="42" t="s">
        <v>52</v>
      </c>
      <c r="AI272" s="42" t="s">
        <v>55</v>
      </c>
      <c r="AJ272" s="42" t="str">
        <f>VLOOKUP(G272,'Sheet 1 (2)'!$H$4:$AH$536,27,FALSE)</f>
        <v>Nos enviarán los códigos CIE10 y una base consolidada de estos.</v>
      </c>
      <c r="AK272" s="42" t="str">
        <f t="shared" si="29"/>
        <v>Nos enviarán los códigos CIE10 y una base consolidada de estos.</v>
      </c>
      <c r="AL272" s="44">
        <v>1</v>
      </c>
      <c r="AM272" s="44">
        <f t="shared" si="6"/>
        <v>0</v>
      </c>
    </row>
    <row r="273" spans="1:39" ht="15.75" customHeight="1" x14ac:dyDescent="0.2">
      <c r="A273" s="42" t="s">
        <v>1109</v>
      </c>
      <c r="B273" s="42" t="s">
        <v>855</v>
      </c>
      <c r="C273" s="42" t="s">
        <v>1453</v>
      </c>
      <c r="D273" s="42" t="s">
        <v>856</v>
      </c>
      <c r="E273" s="42" t="s">
        <v>1454</v>
      </c>
      <c r="F273" s="42" t="s">
        <v>874</v>
      </c>
      <c r="G273" s="42" t="s">
        <v>1455</v>
      </c>
      <c r="H273" s="42" t="s">
        <v>1457</v>
      </c>
      <c r="I273" s="42" t="s">
        <v>82</v>
      </c>
      <c r="J273" s="42" t="s">
        <v>493</v>
      </c>
      <c r="K273" s="42" t="s">
        <v>3119</v>
      </c>
      <c r="L273" s="42" t="s">
        <v>55</v>
      </c>
      <c r="M273" s="42" t="str">
        <f>VLOOKUP(G273,'Sheet 1 (2)'!$H$4:$M$536,6,FALSE)</f>
        <v/>
      </c>
      <c r="N273" s="42" t="str">
        <f t="shared" si="25"/>
        <v/>
      </c>
      <c r="O273" s="42"/>
      <c r="P273" s="42" t="s">
        <v>1464</v>
      </c>
      <c r="Q273" s="42" t="s">
        <v>55</v>
      </c>
      <c r="R273" s="42" t="str">
        <f>VLOOKUP(G273,'Sheet 1 (2)'!$H$4:$O$536,8,FALSE)</f>
        <v/>
      </c>
      <c r="S273" s="42" t="str">
        <f t="shared" si="27"/>
        <v/>
      </c>
      <c r="T273" s="42"/>
      <c r="U273" s="42" t="s">
        <v>55</v>
      </c>
      <c r="V273" s="42" t="str">
        <f>VLOOKUP(G273,'Sheet 1 (2)'!$H$4:$Q$536,10,FALSE)</f>
        <v/>
      </c>
      <c r="W273" s="42" t="str">
        <f t="shared" si="2"/>
        <v/>
      </c>
      <c r="X273" s="42"/>
      <c r="Y273" s="42" t="s">
        <v>55</v>
      </c>
      <c r="Z273" s="42" t="str">
        <f>VLOOKUP(G273,'Sheet 1 (2)'!$H$4:$S$536,12,FALSE)</f>
        <v/>
      </c>
      <c r="AA273" s="42" t="str">
        <f t="shared" si="17"/>
        <v/>
      </c>
      <c r="AB273" s="42" t="s">
        <v>55</v>
      </c>
      <c r="AC273" s="42" t="str">
        <f>VLOOKUP(G273,'Sheet 1 (2)'!$H$4:$AF$536,25,FALSE)</f>
        <v/>
      </c>
      <c r="AD273" s="42" t="s">
        <v>270</v>
      </c>
      <c r="AE273" s="42" t="str">
        <f t="shared" si="24"/>
        <v/>
      </c>
      <c r="AF273" s="42" t="s">
        <v>55</v>
      </c>
      <c r="AG273" s="42" t="str">
        <f>VLOOKUP(G273,'Sheet 1 (2)'!$H$4:$AG$536,26,FALSE)</f>
        <v>SI</v>
      </c>
      <c r="AH273" s="42" t="s">
        <v>82</v>
      </c>
      <c r="AI273" s="42" t="s">
        <v>55</v>
      </c>
      <c r="AJ273" s="42" t="str">
        <f>VLOOKUP(G273,'Sheet 1 (2)'!$H$4:$AH$536,27,FALSE)</f>
        <v/>
      </c>
      <c r="AK273" s="42" t="str">
        <f t="shared" si="29"/>
        <v/>
      </c>
      <c r="AL273" s="44">
        <v>1</v>
      </c>
      <c r="AM273" s="44">
        <f t="shared" si="6"/>
        <v>1</v>
      </c>
    </row>
    <row r="274" spans="1:39" ht="15.75" customHeight="1" x14ac:dyDescent="0.2">
      <c r="A274" s="42" t="s">
        <v>1109</v>
      </c>
      <c r="B274" s="42" t="s">
        <v>855</v>
      </c>
      <c r="C274" s="42" t="s">
        <v>1453</v>
      </c>
      <c r="D274" s="42" t="s">
        <v>856</v>
      </c>
      <c r="E274" s="42" t="s">
        <v>1454</v>
      </c>
      <c r="F274" s="42" t="s">
        <v>874</v>
      </c>
      <c r="G274" s="42" t="s">
        <v>1494</v>
      </c>
      <c r="H274" s="42" t="s">
        <v>1495</v>
      </c>
      <c r="I274" s="42" t="s">
        <v>82</v>
      </c>
      <c r="J274" s="42" t="s">
        <v>493</v>
      </c>
      <c r="K274" s="42" t="s">
        <v>1498</v>
      </c>
      <c r="L274" s="42" t="s">
        <v>55</v>
      </c>
      <c r="M274" s="42" t="str">
        <f>VLOOKUP(G274,'Sheet 1 (2)'!$H$4:$M$536,6,FALSE)</f>
        <v/>
      </c>
      <c r="N274" s="42" t="str">
        <f t="shared" si="25"/>
        <v/>
      </c>
      <c r="O274" s="42"/>
      <c r="P274" s="42" t="s">
        <v>264</v>
      </c>
      <c r="Q274" s="42" t="s">
        <v>55</v>
      </c>
      <c r="R274" s="42" t="str">
        <f>VLOOKUP(G274,'Sheet 1 (2)'!$H$4:$O$536,8,FALSE)</f>
        <v/>
      </c>
      <c r="S274" s="42" t="str">
        <f t="shared" si="27"/>
        <v/>
      </c>
      <c r="T274" s="42"/>
      <c r="U274" s="42" t="s">
        <v>55</v>
      </c>
      <c r="V274" s="42" t="str">
        <f>VLOOKUP(G274,'Sheet 1 (2)'!$H$4:$Q$536,10,FALSE)</f>
        <v/>
      </c>
      <c r="W274" s="42" t="str">
        <f t="shared" si="2"/>
        <v/>
      </c>
      <c r="X274" s="42" t="s">
        <v>1508</v>
      </c>
      <c r="Y274" s="42" t="s">
        <v>55</v>
      </c>
      <c r="Z274" s="42" t="str">
        <f>VLOOKUP(G274,'Sheet 1 (2)'!$H$4:$S$536,12,FALSE)</f>
        <v/>
      </c>
      <c r="AA274" s="42" t="str">
        <f t="shared" si="17"/>
        <v/>
      </c>
      <c r="AB274" s="42" t="s">
        <v>55</v>
      </c>
      <c r="AC274" s="42" t="str">
        <f>VLOOKUP(G274,'Sheet 1 (2)'!$H$4:$AF$536,25,FALSE)</f>
        <v/>
      </c>
      <c r="AD274" s="42" t="s">
        <v>120</v>
      </c>
      <c r="AE274" s="42" t="str">
        <f t="shared" si="24"/>
        <v/>
      </c>
      <c r="AF274" s="42" t="s">
        <v>55</v>
      </c>
      <c r="AG274" s="42" t="str">
        <f>VLOOKUP(G274,'Sheet 1 (2)'!$H$4:$AG$536,26,FALSE)</f>
        <v>SI</v>
      </c>
      <c r="AH274" s="42" t="s">
        <v>82</v>
      </c>
      <c r="AI274" s="42" t="s">
        <v>55</v>
      </c>
      <c r="AJ274" s="42" t="str">
        <f>VLOOKUP(G274,'Sheet 1 (2)'!$H$4:$AH$536,27,FALSE)</f>
        <v/>
      </c>
      <c r="AK274" s="42" t="str">
        <f t="shared" si="29"/>
        <v/>
      </c>
      <c r="AL274" s="44">
        <v>1</v>
      </c>
      <c r="AM274" s="44">
        <f t="shared" si="6"/>
        <v>1</v>
      </c>
    </row>
    <row r="275" spans="1:39" ht="15.75" customHeight="1" x14ac:dyDescent="0.2">
      <c r="A275" s="42" t="s">
        <v>1109</v>
      </c>
      <c r="B275" s="42" t="s">
        <v>855</v>
      </c>
      <c r="C275" s="42" t="s">
        <v>1520</v>
      </c>
      <c r="D275" s="42" t="s">
        <v>857</v>
      </c>
      <c r="E275" s="42" t="s">
        <v>1523</v>
      </c>
      <c r="F275" s="42" t="s">
        <v>877</v>
      </c>
      <c r="G275" s="42" t="s">
        <v>1527</v>
      </c>
      <c r="H275" s="42" t="s">
        <v>1528</v>
      </c>
      <c r="I275" s="42" t="s">
        <v>82</v>
      </c>
      <c r="J275" s="42" t="s">
        <v>493</v>
      </c>
      <c r="K275" s="42" t="s">
        <v>1530</v>
      </c>
      <c r="L275" s="42" t="s">
        <v>55</v>
      </c>
      <c r="M275" s="42" t="str">
        <f>VLOOKUP(G275,'Sheet 1 (2)'!$H$4:$M$536,6,FALSE)</f>
        <v/>
      </c>
      <c r="N275" s="42" t="str">
        <f t="shared" si="25"/>
        <v/>
      </c>
      <c r="O275" s="42"/>
      <c r="P275" s="42" t="s">
        <v>1533</v>
      </c>
      <c r="Q275" s="42" t="s">
        <v>55</v>
      </c>
      <c r="R275" s="42" t="str">
        <f>VLOOKUP(G275,'Sheet 1 (2)'!$H$4:$O$536,8,FALSE)</f>
        <v/>
      </c>
      <c r="S275" s="42" t="str">
        <f t="shared" si="27"/>
        <v/>
      </c>
      <c r="T275" s="42"/>
      <c r="U275" s="42" t="s">
        <v>55</v>
      </c>
      <c r="V275" s="42" t="str">
        <f>VLOOKUP(G275,'Sheet 1 (2)'!$H$4:$Q$536,10,FALSE)</f>
        <v/>
      </c>
      <c r="W275" s="42" t="str">
        <f t="shared" si="2"/>
        <v/>
      </c>
      <c r="X275" s="42"/>
      <c r="Y275" s="42" t="s">
        <v>55</v>
      </c>
      <c r="Z275" s="42" t="str">
        <f>VLOOKUP(G275,'Sheet 1 (2)'!$H$4:$S$536,12,FALSE)</f>
        <v/>
      </c>
      <c r="AA275" s="42" t="str">
        <f t="shared" si="17"/>
        <v/>
      </c>
      <c r="AB275" s="42" t="s">
        <v>55</v>
      </c>
      <c r="AC275" s="42" t="str">
        <f>VLOOKUP(G275,'Sheet 1 (2)'!$H$4:$AF$536,25,FALSE)</f>
        <v/>
      </c>
      <c r="AD275" s="42" t="s">
        <v>367</v>
      </c>
      <c r="AE275" s="42" t="str">
        <f t="shared" si="24"/>
        <v/>
      </c>
      <c r="AF275" s="42" t="s">
        <v>55</v>
      </c>
      <c r="AG275" s="42" t="str">
        <f>VLOOKUP(G275,'Sheet 1 (2)'!$H$4:$AG$536,26,FALSE)</f>
        <v>SI</v>
      </c>
      <c r="AH275" s="42" t="s">
        <v>82</v>
      </c>
      <c r="AI275" s="42" t="s">
        <v>55</v>
      </c>
      <c r="AJ275" s="42" t="str">
        <f>VLOOKUP(G275,'Sheet 1 (2)'!$H$4:$AH$536,27,FALSE)</f>
        <v/>
      </c>
      <c r="AK275" s="42" t="str">
        <f t="shared" si="29"/>
        <v/>
      </c>
      <c r="AL275" s="44">
        <v>1</v>
      </c>
      <c r="AM275" s="44">
        <f t="shared" si="6"/>
        <v>1</v>
      </c>
    </row>
    <row r="276" spans="1:39" ht="15.75" customHeight="1" x14ac:dyDescent="0.2">
      <c r="A276" s="42" t="s">
        <v>1109</v>
      </c>
      <c r="B276" s="42" t="s">
        <v>855</v>
      </c>
      <c r="C276" s="42" t="s">
        <v>1556</v>
      </c>
      <c r="D276" s="42" t="s">
        <v>858</v>
      </c>
      <c r="E276" s="42" t="s">
        <v>1557</v>
      </c>
      <c r="F276" s="42" t="s">
        <v>880</v>
      </c>
      <c r="G276" s="42" t="s">
        <v>1558</v>
      </c>
      <c r="H276" s="42" t="s">
        <v>1559</v>
      </c>
      <c r="I276" s="42" t="s">
        <v>82</v>
      </c>
      <c r="J276" s="42" t="s">
        <v>1561</v>
      </c>
      <c r="K276" s="42" t="s">
        <v>1562</v>
      </c>
      <c r="L276" s="42" t="s">
        <v>55</v>
      </c>
      <c r="M276" s="42" t="str">
        <f>VLOOKUP(G276,'Sheet 1 (2)'!$H$4:$M$536,6,FALSE)</f>
        <v/>
      </c>
      <c r="N276" s="42" t="str">
        <f t="shared" si="25"/>
        <v/>
      </c>
      <c r="O276" s="42"/>
      <c r="P276" s="42" t="s">
        <v>1533</v>
      </c>
      <c r="Q276" s="42" t="s">
        <v>55</v>
      </c>
      <c r="R276" s="42" t="str">
        <f>VLOOKUP(G276,'Sheet 1 (2)'!$H$4:$O$536,8,FALSE)</f>
        <v/>
      </c>
      <c r="S276" s="42" t="str">
        <f t="shared" si="27"/>
        <v/>
      </c>
      <c r="T276" s="42"/>
      <c r="U276" s="42" t="s">
        <v>55</v>
      </c>
      <c r="V276" s="42" t="str">
        <f>VLOOKUP(G276,'Sheet 1 (2)'!$H$4:$Q$536,10,FALSE)</f>
        <v/>
      </c>
      <c r="W276" s="42" t="str">
        <f t="shared" si="2"/>
        <v/>
      </c>
      <c r="X276" s="42"/>
      <c r="Y276" s="42" t="s">
        <v>55</v>
      </c>
      <c r="Z276" s="42" t="str">
        <f>VLOOKUP(G276,'Sheet 1 (2)'!$H$4:$S$536,12,FALSE)</f>
        <v/>
      </c>
      <c r="AA276" s="42" t="str">
        <f t="shared" si="17"/>
        <v/>
      </c>
      <c r="AB276" s="42" t="s">
        <v>55</v>
      </c>
      <c r="AC276" s="42" t="str">
        <f>VLOOKUP(G276,'Sheet 1 (2)'!$H$4:$AF$536,25,FALSE)</f>
        <v/>
      </c>
      <c r="AD276" s="42" t="s">
        <v>176</v>
      </c>
      <c r="AE276" s="42" t="str">
        <f t="shared" si="24"/>
        <v/>
      </c>
      <c r="AF276" s="42" t="s">
        <v>55</v>
      </c>
      <c r="AG276" s="42" t="str">
        <f>VLOOKUP(G276,'Sheet 1 (2)'!$H$4:$AG$536,26,FALSE)</f>
        <v>SI</v>
      </c>
      <c r="AH276" s="42" t="s">
        <v>82</v>
      </c>
      <c r="AI276" s="42" t="s">
        <v>55</v>
      </c>
      <c r="AJ276" s="42" t="str">
        <f>VLOOKUP(G276,'Sheet 1 (2)'!$H$4:$AH$536,27,FALSE)</f>
        <v/>
      </c>
      <c r="AK276" s="42" t="str">
        <f t="shared" si="29"/>
        <v/>
      </c>
      <c r="AL276" s="44">
        <v>1</v>
      </c>
      <c r="AM276" s="44">
        <f t="shared" si="6"/>
        <v>1</v>
      </c>
    </row>
    <row r="277" spans="1:39" ht="15.75" customHeight="1" x14ac:dyDescent="0.2">
      <c r="A277" s="42" t="s">
        <v>1109</v>
      </c>
      <c r="B277" s="42" t="s">
        <v>855</v>
      </c>
      <c r="C277" s="42" t="s">
        <v>1556</v>
      </c>
      <c r="D277" s="42" t="s">
        <v>858</v>
      </c>
      <c r="E277" s="42" t="s">
        <v>1557</v>
      </c>
      <c r="F277" s="42" t="s">
        <v>880</v>
      </c>
      <c r="G277" s="42" t="s">
        <v>1579</v>
      </c>
      <c r="H277" s="42" t="s">
        <v>1580</v>
      </c>
      <c r="I277" s="42" t="s">
        <v>82</v>
      </c>
      <c r="J277" s="42" t="s">
        <v>1561</v>
      </c>
      <c r="K277" s="42" t="s">
        <v>1583</v>
      </c>
      <c r="L277" s="42" t="s">
        <v>55</v>
      </c>
      <c r="M277" s="42" t="str">
        <f>VLOOKUP(G277,'Sheet 1 (2)'!$H$4:$M$536,6,FALSE)</f>
        <v/>
      </c>
      <c r="N277" s="42" t="str">
        <f t="shared" si="25"/>
        <v/>
      </c>
      <c r="O277" s="42"/>
      <c r="P277" s="42" t="s">
        <v>1533</v>
      </c>
      <c r="Q277" s="42" t="s">
        <v>55</v>
      </c>
      <c r="R277" s="42" t="str">
        <f>VLOOKUP(G277,'Sheet 1 (2)'!$H$4:$O$536,8,FALSE)</f>
        <v/>
      </c>
      <c r="S277" s="42" t="str">
        <f t="shared" si="27"/>
        <v/>
      </c>
      <c r="T277" s="42"/>
      <c r="U277" s="42" t="s">
        <v>55</v>
      </c>
      <c r="V277" s="42" t="str">
        <f>VLOOKUP(G277,'Sheet 1 (2)'!$H$4:$Q$536,10,FALSE)</f>
        <v/>
      </c>
      <c r="W277" s="42" t="str">
        <f t="shared" si="2"/>
        <v/>
      </c>
      <c r="X277" s="42"/>
      <c r="Y277" s="42" t="s">
        <v>55</v>
      </c>
      <c r="Z277" s="42" t="str">
        <f>VLOOKUP(G277,'Sheet 1 (2)'!$H$4:$S$536,12,FALSE)</f>
        <v/>
      </c>
      <c r="AA277" s="42" t="str">
        <f t="shared" si="17"/>
        <v/>
      </c>
      <c r="AB277" s="42" t="s">
        <v>55</v>
      </c>
      <c r="AC277" s="42" t="str">
        <f>VLOOKUP(G277,'Sheet 1 (2)'!$H$4:$AF$536,25,FALSE)</f>
        <v/>
      </c>
      <c r="AD277" s="42" t="s">
        <v>187</v>
      </c>
      <c r="AE277" s="42" t="str">
        <f t="shared" si="24"/>
        <v/>
      </c>
      <c r="AF277" s="42" t="s">
        <v>55</v>
      </c>
      <c r="AG277" s="42" t="str">
        <f>VLOOKUP(G277,'Sheet 1 (2)'!$H$4:$AG$536,26,FALSE)</f>
        <v>SI</v>
      </c>
      <c r="AH277" s="42" t="s">
        <v>82</v>
      </c>
      <c r="AI277" s="42" t="s">
        <v>55</v>
      </c>
      <c r="AJ277" s="42" t="str">
        <f>VLOOKUP(G277,'Sheet 1 (2)'!$H$4:$AH$536,27,FALSE)</f>
        <v/>
      </c>
      <c r="AK277" s="42" t="str">
        <f t="shared" si="29"/>
        <v/>
      </c>
      <c r="AL277" s="44">
        <v>1</v>
      </c>
      <c r="AM277" s="44">
        <f t="shared" si="6"/>
        <v>1</v>
      </c>
    </row>
    <row r="278" spans="1:39" ht="15.75" customHeight="1" x14ac:dyDescent="0.2">
      <c r="A278" s="42" t="s">
        <v>1109</v>
      </c>
      <c r="B278" s="42" t="s">
        <v>855</v>
      </c>
      <c r="C278" s="42" t="s">
        <v>1556</v>
      </c>
      <c r="D278" s="42" t="s">
        <v>858</v>
      </c>
      <c r="E278" s="42" t="s">
        <v>1557</v>
      </c>
      <c r="F278" s="42" t="s">
        <v>880</v>
      </c>
      <c r="G278" s="42" t="s">
        <v>1600</v>
      </c>
      <c r="H278" s="42" t="s">
        <v>1601</v>
      </c>
      <c r="I278" s="42" t="s">
        <v>82</v>
      </c>
      <c r="J278" s="42" t="s">
        <v>1602</v>
      </c>
      <c r="K278" s="42" t="s">
        <v>1603</v>
      </c>
      <c r="L278" s="42" t="s">
        <v>55</v>
      </c>
      <c r="M278" s="42" t="str">
        <f>VLOOKUP(G278,'Sheet 1 (2)'!$H$4:$M$536,6,FALSE)</f>
        <v/>
      </c>
      <c r="N278" s="42" t="str">
        <f t="shared" si="25"/>
        <v/>
      </c>
      <c r="O278" s="42"/>
      <c r="P278" s="42" t="s">
        <v>1608</v>
      </c>
      <c r="Q278" s="42" t="s">
        <v>55</v>
      </c>
      <c r="R278" s="42" t="str">
        <f>VLOOKUP(G278,'Sheet 1 (2)'!$H$4:$O$536,8,FALSE)</f>
        <v/>
      </c>
      <c r="S278" s="42" t="str">
        <f t="shared" si="27"/>
        <v/>
      </c>
      <c r="T278" s="42"/>
      <c r="U278" s="42" t="s">
        <v>55</v>
      </c>
      <c r="V278" s="42" t="str">
        <f>VLOOKUP(G278,'Sheet 1 (2)'!$H$4:$Q$536,10,FALSE)</f>
        <v/>
      </c>
      <c r="W278" s="42" t="str">
        <f t="shared" si="2"/>
        <v/>
      </c>
      <c r="X278" s="42"/>
      <c r="Y278" s="42" t="s">
        <v>55</v>
      </c>
      <c r="Z278" s="42" t="str">
        <f>VLOOKUP(G278,'Sheet 1 (2)'!$H$4:$S$536,12,FALSE)</f>
        <v/>
      </c>
      <c r="AA278" s="42" t="str">
        <f t="shared" si="17"/>
        <v/>
      </c>
      <c r="AB278" s="42" t="s">
        <v>55</v>
      </c>
      <c r="AC278" s="42" t="str">
        <f>VLOOKUP(G278,'Sheet 1 (2)'!$H$4:$AF$536,25,FALSE)</f>
        <v/>
      </c>
      <c r="AD278" s="42" t="s">
        <v>58</v>
      </c>
      <c r="AE278" s="42" t="str">
        <f t="shared" si="24"/>
        <v/>
      </c>
      <c r="AF278" s="42" t="s">
        <v>55</v>
      </c>
      <c r="AG278" s="42" t="str">
        <f>VLOOKUP(G278,'Sheet 1 (2)'!$H$4:$AG$536,26,FALSE)</f>
        <v>NO</v>
      </c>
      <c r="AH278" s="42" t="s">
        <v>52</v>
      </c>
      <c r="AI278" s="42" t="s">
        <v>55</v>
      </c>
      <c r="AJ278" s="42" t="str">
        <f>VLOOKUP(G278,'Sheet 1 (2)'!$H$4:$AH$536,27,FALSE)</f>
        <v/>
      </c>
      <c r="AK278" s="42" t="s">
        <v>3241</v>
      </c>
      <c r="AL278" s="44">
        <v>1</v>
      </c>
      <c r="AM278" s="44">
        <f t="shared" si="6"/>
        <v>0</v>
      </c>
    </row>
    <row r="279" spans="1:39" ht="15.75" customHeight="1" x14ac:dyDescent="0.2">
      <c r="A279" s="42" t="s">
        <v>1109</v>
      </c>
      <c r="B279" s="42" t="s">
        <v>855</v>
      </c>
      <c r="C279" s="42" t="s">
        <v>1626</v>
      </c>
      <c r="D279" s="42" t="s">
        <v>862</v>
      </c>
      <c r="E279" s="42" t="s">
        <v>1628</v>
      </c>
      <c r="F279" s="42" t="s">
        <v>889</v>
      </c>
      <c r="G279" s="42" t="s">
        <v>1629</v>
      </c>
      <c r="H279" s="42" t="s">
        <v>1630</v>
      </c>
      <c r="I279" s="42" t="s">
        <v>82</v>
      </c>
      <c r="J279" s="42" t="s">
        <v>1632</v>
      </c>
      <c r="K279" s="42" t="s">
        <v>1634</v>
      </c>
      <c r="L279" s="42" t="s">
        <v>55</v>
      </c>
      <c r="M279" s="42" t="str">
        <f>VLOOKUP(G279,'Sheet 1 (2)'!$H$4:$M$536,6,FALSE)</f>
        <v>Incremento del 5% al Promedio de los 04 últimos años de Casos Nuevos de Tuberculosis. No se toma la información del 2019(en todos los casos)</v>
      </c>
      <c r="N279" s="42" t="str">
        <f t="shared" si="25"/>
        <v>Incremento del 5% al Promedio de los 04 últimos años de Casos Nuevos de Tuberculosis. No se toma la información del 2019(en todos los casos)</v>
      </c>
      <c r="O279" s="42"/>
      <c r="P279" s="42" t="s">
        <v>1533</v>
      </c>
      <c r="Q279" s="42" t="s">
        <v>55</v>
      </c>
      <c r="R279" s="42" t="str">
        <f>VLOOKUP(G279,'Sheet 1 (2)'!$H$4:$O$536,8,FALSE)</f>
        <v/>
      </c>
      <c r="S279" s="42" t="str">
        <f t="shared" si="27"/>
        <v/>
      </c>
      <c r="T279" s="42"/>
      <c r="U279" s="42" t="s">
        <v>55</v>
      </c>
      <c r="V279" s="42" t="str">
        <f>VLOOKUP(G279,'Sheet 1 (2)'!$H$4:$Q$536,10,FALSE)</f>
        <v/>
      </c>
      <c r="W279" s="42" t="str">
        <f t="shared" si="2"/>
        <v/>
      </c>
      <c r="X279" s="42"/>
      <c r="Y279" s="42" t="s">
        <v>55</v>
      </c>
      <c r="Z279" s="42" t="str">
        <f>VLOOKUP(G279,'Sheet 1 (2)'!$H$4:$S$536,12,FALSE)</f>
        <v/>
      </c>
      <c r="AA279" s="42" t="str">
        <f t="shared" si="17"/>
        <v/>
      </c>
      <c r="AB279" s="42" t="s">
        <v>55</v>
      </c>
      <c r="AC279" s="42" t="str">
        <f>VLOOKUP(G279,'Sheet 1 (2)'!$H$4:$AF$536,25,FALSE)</f>
        <v/>
      </c>
      <c r="AD279" s="42" t="s">
        <v>87</v>
      </c>
      <c r="AE279" s="42" t="str">
        <f t="shared" si="24"/>
        <v/>
      </c>
      <c r="AF279" s="42" t="s">
        <v>55</v>
      </c>
      <c r="AG279" s="42" t="str">
        <f>VLOOKUP(G279,'Sheet 1 (2)'!$H$4:$AG$536,26,FALSE)</f>
        <v>SI</v>
      </c>
      <c r="AH279" s="42" t="s">
        <v>82</v>
      </c>
      <c r="AI279" s="42" t="s">
        <v>55</v>
      </c>
      <c r="AJ279" s="42" t="str">
        <f>VLOOKUP(G279,'Sheet 1 (2)'!$H$4:$AH$536,27,FALSE)</f>
        <v/>
      </c>
      <c r="AK279" s="42" t="str">
        <f t="shared" ref="AK279:AK387" si="30">IF(AI279&lt;&gt;"",AI279,AJ279)</f>
        <v/>
      </c>
      <c r="AL279" s="44">
        <v>1</v>
      </c>
      <c r="AM279" s="44">
        <f t="shared" si="6"/>
        <v>1</v>
      </c>
    </row>
    <row r="280" spans="1:39" ht="15.75" customHeight="1" x14ac:dyDescent="0.2">
      <c r="A280" s="42" t="s">
        <v>1109</v>
      </c>
      <c r="B280" s="42" t="s">
        <v>855</v>
      </c>
      <c r="C280" s="42" t="s">
        <v>1626</v>
      </c>
      <c r="D280" s="42" t="s">
        <v>862</v>
      </c>
      <c r="E280" s="42" t="s">
        <v>1628</v>
      </c>
      <c r="F280" s="42" t="s">
        <v>889</v>
      </c>
      <c r="G280" s="42" t="s">
        <v>1646</v>
      </c>
      <c r="H280" s="42" t="s">
        <v>1648</v>
      </c>
      <c r="I280" s="42" t="s">
        <v>82</v>
      </c>
      <c r="J280" s="42" t="s">
        <v>1632</v>
      </c>
      <c r="K280" s="42" t="s">
        <v>3130</v>
      </c>
      <c r="L280" s="42" t="s">
        <v>55</v>
      </c>
      <c r="M280" s="42" t="str">
        <f>VLOOKUP(G280,'Sheet 1 (2)'!$H$4:$M$536,6,FALSE)</f>
        <v/>
      </c>
      <c r="N280" s="42" t="str">
        <f t="shared" si="25"/>
        <v/>
      </c>
      <c r="O280" s="42"/>
      <c r="P280" s="42" t="s">
        <v>1533</v>
      </c>
      <c r="Q280" s="42" t="s">
        <v>55</v>
      </c>
      <c r="R280" s="42" t="str">
        <f>VLOOKUP(G280,'Sheet 1 (2)'!$H$4:$O$536,8,FALSE)</f>
        <v/>
      </c>
      <c r="S280" s="42" t="str">
        <f t="shared" si="27"/>
        <v/>
      </c>
      <c r="T280" s="42"/>
      <c r="U280" s="42" t="s">
        <v>55</v>
      </c>
      <c r="V280" s="42" t="str">
        <f>VLOOKUP(G280,'Sheet 1 (2)'!$H$4:$Q$536,10,FALSE)</f>
        <v/>
      </c>
      <c r="W280" s="42" t="str">
        <f t="shared" si="2"/>
        <v/>
      </c>
      <c r="X280" s="42"/>
      <c r="Y280" s="42" t="s">
        <v>55</v>
      </c>
      <c r="Z280" s="42" t="str">
        <f>VLOOKUP(G280,'Sheet 1 (2)'!$H$4:$S$536,12,FALSE)</f>
        <v/>
      </c>
      <c r="AA280" s="42" t="str">
        <f t="shared" si="17"/>
        <v/>
      </c>
      <c r="AB280" s="42" t="s">
        <v>55</v>
      </c>
      <c r="AC280" s="42" t="str">
        <f>VLOOKUP(G280,'Sheet 1 (2)'!$H$4:$AF$536,25,FALSE)</f>
        <v/>
      </c>
      <c r="AD280" s="42" t="s">
        <v>87</v>
      </c>
      <c r="AE280" s="42" t="str">
        <f t="shared" si="24"/>
        <v/>
      </c>
      <c r="AF280" s="42" t="s">
        <v>55</v>
      </c>
      <c r="AG280" s="42" t="str">
        <f>VLOOKUP(G280,'Sheet 1 (2)'!$H$4:$AG$536,26,FALSE)</f>
        <v>SI</v>
      </c>
      <c r="AH280" s="42" t="s">
        <v>82</v>
      </c>
      <c r="AI280" s="42" t="s">
        <v>55</v>
      </c>
      <c r="AJ280" s="42" t="str">
        <f>VLOOKUP(G280,'Sheet 1 (2)'!$H$4:$AH$536,27,FALSE)</f>
        <v/>
      </c>
      <c r="AK280" s="42" t="str">
        <f t="shared" si="30"/>
        <v/>
      </c>
      <c r="AL280" s="44">
        <v>1</v>
      </c>
      <c r="AM280" s="44">
        <f t="shared" si="6"/>
        <v>1</v>
      </c>
    </row>
    <row r="281" spans="1:39" ht="15.75" customHeight="1" x14ac:dyDescent="0.2">
      <c r="A281" s="42" t="s">
        <v>1109</v>
      </c>
      <c r="B281" s="42" t="s">
        <v>855</v>
      </c>
      <c r="C281" s="42" t="s">
        <v>1626</v>
      </c>
      <c r="D281" s="42" t="s">
        <v>862</v>
      </c>
      <c r="E281" s="42" t="s">
        <v>1628</v>
      </c>
      <c r="F281" s="42" t="s">
        <v>889</v>
      </c>
      <c r="G281" s="42" t="s">
        <v>1674</v>
      </c>
      <c r="H281" s="42" t="s">
        <v>1675</v>
      </c>
      <c r="I281" s="42" t="s">
        <v>82</v>
      </c>
      <c r="J281" s="42" t="s">
        <v>1632</v>
      </c>
      <c r="K281" s="42" t="s">
        <v>1676</v>
      </c>
      <c r="L281" s="42" t="s">
        <v>55</v>
      </c>
      <c r="M281" s="42" t="str">
        <f>VLOOKUP(G281,'Sheet 1 (2)'!$H$4:$M$536,6,FALSE)</f>
        <v/>
      </c>
      <c r="N281" s="42" t="str">
        <f t="shared" si="25"/>
        <v/>
      </c>
      <c r="O281" s="42"/>
      <c r="P281" s="42" t="s">
        <v>264</v>
      </c>
      <c r="Q281" s="42" t="s">
        <v>55</v>
      </c>
      <c r="R281" s="42" t="str">
        <f>VLOOKUP(G281,'Sheet 1 (2)'!$H$4:$O$536,8,FALSE)</f>
        <v/>
      </c>
      <c r="S281" s="42" t="str">
        <f t="shared" si="27"/>
        <v/>
      </c>
      <c r="T281" s="42"/>
      <c r="U281" s="42" t="s">
        <v>55</v>
      </c>
      <c r="V281" s="42" t="str">
        <f>VLOOKUP(G281,'Sheet 1 (2)'!$H$4:$Q$536,10,FALSE)</f>
        <v/>
      </c>
      <c r="W281" s="42" t="str">
        <f t="shared" si="2"/>
        <v/>
      </c>
      <c r="X281" s="42" t="s">
        <v>1684</v>
      </c>
      <c r="Y281" s="42" t="s">
        <v>55</v>
      </c>
      <c r="Z281" s="42" t="str">
        <f>VLOOKUP(G281,'Sheet 1 (2)'!$H$4:$S$536,12,FALSE)</f>
        <v/>
      </c>
      <c r="AA281" s="42" t="str">
        <f t="shared" si="17"/>
        <v/>
      </c>
      <c r="AB281" s="42" t="s">
        <v>55</v>
      </c>
      <c r="AC281" s="42" t="str">
        <f>VLOOKUP(G281,'Sheet 1 (2)'!$H$4:$AF$536,25,FALSE)</f>
        <v/>
      </c>
      <c r="AD281" s="42" t="s">
        <v>1688</v>
      </c>
      <c r="AE281" s="42" t="str">
        <f t="shared" si="24"/>
        <v/>
      </c>
      <c r="AF281" s="42" t="s">
        <v>55</v>
      </c>
      <c r="AG281" s="42" t="str">
        <f>VLOOKUP(G281,'Sheet 1 (2)'!$H$4:$AG$536,26,FALSE)</f>
        <v>SI</v>
      </c>
      <c r="AH281" s="42" t="s">
        <v>82</v>
      </c>
      <c r="AI281" s="42" t="s">
        <v>55</v>
      </c>
      <c r="AJ281" s="42" t="str">
        <f>VLOOKUP(G281,'Sheet 1 (2)'!$H$4:$AH$536,27,FALSE)</f>
        <v/>
      </c>
      <c r="AK281" s="42" t="str">
        <f t="shared" si="30"/>
        <v/>
      </c>
      <c r="AL281" s="44">
        <v>1</v>
      </c>
      <c r="AM281" s="44">
        <f t="shared" si="6"/>
        <v>1</v>
      </c>
    </row>
    <row r="282" spans="1:39" ht="15.75" customHeight="1" x14ac:dyDescent="0.2">
      <c r="A282" s="42" t="s">
        <v>1109</v>
      </c>
      <c r="B282" s="42" t="s">
        <v>855</v>
      </c>
      <c r="C282" s="42" t="s">
        <v>1626</v>
      </c>
      <c r="D282" s="42" t="s">
        <v>862</v>
      </c>
      <c r="E282" s="42" t="s">
        <v>1628</v>
      </c>
      <c r="F282" s="42" t="s">
        <v>889</v>
      </c>
      <c r="G282" s="42" t="s">
        <v>1700</v>
      </c>
      <c r="H282" s="42" t="s">
        <v>1701</v>
      </c>
      <c r="I282" s="42" t="s">
        <v>82</v>
      </c>
      <c r="J282" s="42" t="s">
        <v>1632</v>
      </c>
      <c r="K282" s="42" t="s">
        <v>1706</v>
      </c>
      <c r="L282" s="42" t="s">
        <v>55</v>
      </c>
      <c r="M282" s="42" t="str">
        <f>VLOOKUP(G282,'Sheet 1 (2)'!$H$4:$M$536,6,FALSE)</f>
        <v/>
      </c>
      <c r="N282" s="42" t="str">
        <f t="shared" si="25"/>
        <v/>
      </c>
      <c r="O282" s="42"/>
      <c r="P282" s="42" t="s">
        <v>1533</v>
      </c>
      <c r="Q282" s="42" t="s">
        <v>55</v>
      </c>
      <c r="R282" s="42" t="str">
        <f>VLOOKUP(G282,'Sheet 1 (2)'!$H$4:$O$536,8,FALSE)</f>
        <v/>
      </c>
      <c r="S282" s="42" t="str">
        <f t="shared" si="27"/>
        <v/>
      </c>
      <c r="T282" s="42"/>
      <c r="U282" s="42" t="s">
        <v>55</v>
      </c>
      <c r="V282" s="42" t="str">
        <f>VLOOKUP(G282,'Sheet 1 (2)'!$H$4:$Q$536,10,FALSE)</f>
        <v/>
      </c>
      <c r="W282" s="42" t="str">
        <f t="shared" si="2"/>
        <v/>
      </c>
      <c r="X282" s="42"/>
      <c r="Y282" s="42" t="s">
        <v>55</v>
      </c>
      <c r="Z282" s="42" t="str">
        <f>VLOOKUP(G282,'Sheet 1 (2)'!$H$4:$S$536,12,FALSE)</f>
        <v/>
      </c>
      <c r="AA282" s="42" t="str">
        <f t="shared" si="17"/>
        <v/>
      </c>
      <c r="AB282" s="42" t="s">
        <v>55</v>
      </c>
      <c r="AC282" s="42" t="str">
        <f>VLOOKUP(G282,'Sheet 1 (2)'!$H$4:$AF$536,25,FALSE)</f>
        <v/>
      </c>
      <c r="AD282" s="42" t="s">
        <v>87</v>
      </c>
      <c r="AE282" s="42" t="str">
        <f t="shared" si="24"/>
        <v/>
      </c>
      <c r="AF282" s="42" t="s">
        <v>55</v>
      </c>
      <c r="AG282" s="42" t="str">
        <f>VLOOKUP(G282,'Sheet 1 (2)'!$H$4:$AG$536,26,FALSE)</f>
        <v>SI</v>
      </c>
      <c r="AH282" s="42" t="s">
        <v>82</v>
      </c>
      <c r="AI282" s="42" t="s">
        <v>55</v>
      </c>
      <c r="AJ282" s="42" t="str">
        <f>VLOOKUP(G282,'Sheet 1 (2)'!$H$4:$AH$536,27,FALSE)</f>
        <v/>
      </c>
      <c r="AK282" s="42" t="str">
        <f t="shared" si="30"/>
        <v/>
      </c>
      <c r="AL282" s="44">
        <v>1</v>
      </c>
      <c r="AM282" s="44">
        <f t="shared" si="6"/>
        <v>1</v>
      </c>
    </row>
    <row r="283" spans="1:39" ht="15.75" customHeight="1" x14ac:dyDescent="0.2">
      <c r="A283" s="42" t="s">
        <v>1109</v>
      </c>
      <c r="B283" s="42" t="s">
        <v>855</v>
      </c>
      <c r="C283" s="42" t="s">
        <v>1626</v>
      </c>
      <c r="D283" s="42" t="s">
        <v>862</v>
      </c>
      <c r="E283" s="42" t="s">
        <v>1628</v>
      </c>
      <c r="F283" s="42" t="s">
        <v>889</v>
      </c>
      <c r="G283" s="42" t="s">
        <v>1715</v>
      </c>
      <c r="H283" s="42" t="s">
        <v>1716</v>
      </c>
      <c r="I283" s="42" t="s">
        <v>82</v>
      </c>
      <c r="J283" s="42" t="s">
        <v>1632</v>
      </c>
      <c r="K283" s="42" t="s">
        <v>1719</v>
      </c>
      <c r="L283" s="42" t="s">
        <v>55</v>
      </c>
      <c r="M283" s="42" t="str">
        <f>VLOOKUP(G283,'Sheet 1 (2)'!$H$4:$M$536,6,FALSE)</f>
        <v>Promedio de los 3 últimos años de los casos aprobados con drogas de segunda línea,que es igual a la meta del subproducto 4396504 ATENCION CURATIVA DROGAS DE SEGUNDA LINEA TB RESISTENTE.</v>
      </c>
      <c r="N283" s="42" t="str">
        <f t="shared" si="25"/>
        <v>Promedio de los 3 últimos años de los casos aprobados con drogas de segunda línea,que es igual a la meta del subproducto 4396504 ATENCION CURATIVA DROGAS DE SEGUNDA LINEA TB RESISTENTE.</v>
      </c>
      <c r="O283" s="42"/>
      <c r="P283" s="42" t="s">
        <v>1533</v>
      </c>
      <c r="Q283" s="42" t="s">
        <v>55</v>
      </c>
      <c r="R283" s="42" t="str">
        <f>VLOOKUP(G283,'Sheet 1 (2)'!$H$4:$O$536,8,FALSE)</f>
        <v/>
      </c>
      <c r="S283" s="42" t="str">
        <f t="shared" si="27"/>
        <v/>
      </c>
      <c r="T283" s="42"/>
      <c r="U283" s="42" t="s">
        <v>55</v>
      </c>
      <c r="V283" s="42" t="str">
        <f>VLOOKUP(G283,'Sheet 1 (2)'!$H$4:$Q$536,10,FALSE)</f>
        <v/>
      </c>
      <c r="W283" s="42" t="str">
        <f t="shared" si="2"/>
        <v/>
      </c>
      <c r="X283" s="42"/>
      <c r="Y283" s="42" t="s">
        <v>55</v>
      </c>
      <c r="Z283" s="42" t="str">
        <f>VLOOKUP(G283,'Sheet 1 (2)'!$H$4:$S$536,12,FALSE)</f>
        <v/>
      </c>
      <c r="AA283" s="42" t="str">
        <f t="shared" si="17"/>
        <v/>
      </c>
      <c r="AB283" s="42" t="s">
        <v>55</v>
      </c>
      <c r="AC283" s="42" t="str">
        <f>VLOOKUP(G283,'Sheet 1 (2)'!$H$4:$AF$536,25,FALSE)</f>
        <v/>
      </c>
      <c r="AD283" s="42" t="s">
        <v>87</v>
      </c>
      <c r="AE283" s="42" t="str">
        <f t="shared" si="24"/>
        <v/>
      </c>
      <c r="AF283" s="42" t="s">
        <v>55</v>
      </c>
      <c r="AG283" s="42" t="str">
        <f>VLOOKUP(G283,'Sheet 1 (2)'!$H$4:$AG$536,26,FALSE)</f>
        <v>SI</v>
      </c>
      <c r="AH283" s="42" t="s">
        <v>82</v>
      </c>
      <c r="AI283" s="42" t="s">
        <v>55</v>
      </c>
      <c r="AJ283" s="42" t="str">
        <f>VLOOKUP(G283,'Sheet 1 (2)'!$H$4:$AH$536,27,FALSE)</f>
        <v/>
      </c>
      <c r="AK283" s="42" t="str">
        <f t="shared" si="30"/>
        <v/>
      </c>
      <c r="AL283" s="44">
        <v>1</v>
      </c>
      <c r="AM283" s="44">
        <f t="shared" si="6"/>
        <v>1</v>
      </c>
    </row>
    <row r="284" spans="1:39" ht="15.75" customHeight="1" x14ac:dyDescent="0.2">
      <c r="A284" s="42" t="s">
        <v>1109</v>
      </c>
      <c r="B284" s="42" t="s">
        <v>855</v>
      </c>
      <c r="C284" s="42" t="s">
        <v>1723</v>
      </c>
      <c r="D284" s="42" t="s">
        <v>860</v>
      </c>
      <c r="E284" s="42" t="s">
        <v>1724</v>
      </c>
      <c r="F284" s="42" t="s">
        <v>882</v>
      </c>
      <c r="G284" s="42" t="s">
        <v>1725</v>
      </c>
      <c r="H284" s="42" t="s">
        <v>1726</v>
      </c>
      <c r="I284" s="42" t="s">
        <v>82</v>
      </c>
      <c r="J284" s="42" t="s">
        <v>1632</v>
      </c>
      <c r="K284" s="42" t="s">
        <v>3142</v>
      </c>
      <c r="L284" s="42" t="s">
        <v>55</v>
      </c>
      <c r="M284" s="42" t="str">
        <f>VLOOKUP(G284,'Sheet 1 (2)'!$H$4:$M$536,6,FALSE)</f>
        <v/>
      </c>
      <c r="N284" s="42" t="str">
        <f t="shared" si="25"/>
        <v/>
      </c>
      <c r="O284" s="42"/>
      <c r="P284" s="42" t="s">
        <v>1533</v>
      </c>
      <c r="Q284" s="42" t="s">
        <v>55</v>
      </c>
      <c r="R284" s="42" t="str">
        <f>VLOOKUP(G284,'Sheet 1 (2)'!$H$4:$O$536,8,FALSE)</f>
        <v/>
      </c>
      <c r="S284" s="42" t="str">
        <f t="shared" si="27"/>
        <v/>
      </c>
      <c r="T284" s="42"/>
      <c r="U284" s="42" t="s">
        <v>55</v>
      </c>
      <c r="V284" s="42" t="str">
        <f>VLOOKUP(G284,'Sheet 1 (2)'!$H$4:$Q$536,10,FALSE)</f>
        <v/>
      </c>
      <c r="W284" s="42" t="str">
        <f t="shared" si="2"/>
        <v/>
      </c>
      <c r="X284" s="42"/>
      <c r="Y284" s="42" t="s">
        <v>55</v>
      </c>
      <c r="Z284" s="42" t="str">
        <f>VLOOKUP(G284,'Sheet 1 (2)'!$H$4:$S$536,12,FALSE)</f>
        <v/>
      </c>
      <c r="AA284" s="42" t="str">
        <f t="shared" si="17"/>
        <v/>
      </c>
      <c r="AB284" s="42" t="s">
        <v>55</v>
      </c>
      <c r="AC284" s="42" t="str">
        <f>VLOOKUP(G284,'Sheet 1 (2)'!$H$4:$AF$536,25,FALSE)</f>
        <v/>
      </c>
      <c r="AD284" s="42" t="s">
        <v>58</v>
      </c>
      <c r="AE284" s="42" t="str">
        <f t="shared" si="24"/>
        <v/>
      </c>
      <c r="AF284" s="42" t="s">
        <v>55</v>
      </c>
      <c r="AG284" s="42" t="str">
        <f>VLOOKUP(G284,'Sheet 1 (2)'!$H$4:$AG$536,26,FALSE)</f>
        <v>SI</v>
      </c>
      <c r="AH284" s="42" t="s">
        <v>82</v>
      </c>
      <c r="AI284" s="42" t="s">
        <v>55</v>
      </c>
      <c r="AJ284" s="42" t="str">
        <f>VLOOKUP(G284,'Sheet 1 (2)'!$H$4:$AH$536,27,FALSE)</f>
        <v/>
      </c>
      <c r="AK284" s="42" t="str">
        <f t="shared" si="30"/>
        <v/>
      </c>
      <c r="AL284" s="44">
        <v>1</v>
      </c>
      <c r="AM284" s="44">
        <f t="shared" si="6"/>
        <v>1</v>
      </c>
    </row>
    <row r="285" spans="1:39" ht="15.75" customHeight="1" x14ac:dyDescent="0.2">
      <c r="A285" s="42" t="s">
        <v>1109</v>
      </c>
      <c r="B285" s="42" t="s">
        <v>855</v>
      </c>
      <c r="C285" s="42" t="s">
        <v>1723</v>
      </c>
      <c r="D285" s="42" t="s">
        <v>860</v>
      </c>
      <c r="E285" s="42" t="s">
        <v>1724</v>
      </c>
      <c r="F285" s="42" t="s">
        <v>882</v>
      </c>
      <c r="G285" s="42" t="s">
        <v>1732</v>
      </c>
      <c r="H285" s="42" t="s">
        <v>1733</v>
      </c>
      <c r="I285" s="42" t="s">
        <v>82</v>
      </c>
      <c r="J285" s="42" t="s">
        <v>1632</v>
      </c>
      <c r="K285" s="42" t="s">
        <v>3143</v>
      </c>
      <c r="L285" s="42" t="s">
        <v>55</v>
      </c>
      <c r="M285" s="42" t="str">
        <f>VLOOKUP(G285,'Sheet 1 (2)'!$H$4:$M$536,6,FALSE)</f>
        <v/>
      </c>
      <c r="N285" s="42" t="str">
        <f t="shared" si="25"/>
        <v/>
      </c>
      <c r="O285" s="42"/>
      <c r="P285" s="42" t="s">
        <v>1533</v>
      </c>
      <c r="Q285" s="42" t="s">
        <v>55</v>
      </c>
      <c r="R285" s="42" t="str">
        <f>VLOOKUP(G285,'Sheet 1 (2)'!$H$4:$O$536,8,FALSE)</f>
        <v/>
      </c>
      <c r="S285" s="42" t="str">
        <f t="shared" si="27"/>
        <v/>
      </c>
      <c r="T285" s="42"/>
      <c r="U285" s="42" t="s">
        <v>55</v>
      </c>
      <c r="V285" s="42" t="str">
        <f>VLOOKUP(G285,'Sheet 1 (2)'!$H$4:$Q$536,10,FALSE)</f>
        <v/>
      </c>
      <c r="W285" s="42" t="str">
        <f t="shared" si="2"/>
        <v/>
      </c>
      <c r="X285" s="42"/>
      <c r="Y285" s="42" t="s">
        <v>55</v>
      </c>
      <c r="Z285" s="42" t="str">
        <f>VLOOKUP(G285,'Sheet 1 (2)'!$H$4:$S$536,12,FALSE)</f>
        <v/>
      </c>
      <c r="AA285" s="42" t="str">
        <f t="shared" si="17"/>
        <v/>
      </c>
      <c r="AB285" s="42" t="s">
        <v>55</v>
      </c>
      <c r="AC285" s="42" t="str">
        <f>VLOOKUP(G285,'Sheet 1 (2)'!$H$4:$AF$536,25,FALSE)</f>
        <v/>
      </c>
      <c r="AD285" s="42" t="s">
        <v>58</v>
      </c>
      <c r="AE285" s="42" t="str">
        <f t="shared" si="24"/>
        <v/>
      </c>
      <c r="AF285" s="42" t="s">
        <v>55</v>
      </c>
      <c r="AG285" s="42" t="str">
        <f>VLOOKUP(G285,'Sheet 1 (2)'!$H$4:$AG$536,26,FALSE)</f>
        <v>SI</v>
      </c>
      <c r="AH285" s="42" t="s">
        <v>82</v>
      </c>
      <c r="AI285" s="42" t="s">
        <v>55</v>
      </c>
      <c r="AJ285" s="42" t="str">
        <f>VLOOKUP(G285,'Sheet 1 (2)'!$H$4:$AH$536,27,FALSE)</f>
        <v/>
      </c>
      <c r="AK285" s="42" t="str">
        <f t="shared" si="30"/>
        <v/>
      </c>
      <c r="AL285" s="44">
        <v>1</v>
      </c>
      <c r="AM285" s="44">
        <f t="shared" si="6"/>
        <v>1</v>
      </c>
    </row>
    <row r="286" spans="1:39" ht="15.75" customHeight="1" x14ac:dyDescent="0.2">
      <c r="A286" s="42" t="s">
        <v>1109</v>
      </c>
      <c r="B286" s="42" t="s">
        <v>855</v>
      </c>
      <c r="C286" s="42" t="s">
        <v>1741</v>
      </c>
      <c r="D286" s="42" t="s">
        <v>884</v>
      </c>
      <c r="E286" s="42" t="s">
        <v>1742</v>
      </c>
      <c r="F286" s="42" t="s">
        <v>925</v>
      </c>
      <c r="G286" s="42" t="s">
        <v>1745</v>
      </c>
      <c r="H286" s="42" t="s">
        <v>1747</v>
      </c>
      <c r="I286" s="42" t="s">
        <v>82</v>
      </c>
      <c r="J286" s="42" t="s">
        <v>1632</v>
      </c>
      <c r="K286" s="42" t="s">
        <v>1749</v>
      </c>
      <c r="L286" s="42" t="s">
        <v>55</v>
      </c>
      <c r="M286" s="42" t="str">
        <f>VLOOKUP(G286,'Sheet 1 (2)'!$H$4:$M$536,6,FALSE)</f>
        <v/>
      </c>
      <c r="N286" s="42" t="str">
        <f t="shared" si="25"/>
        <v/>
      </c>
      <c r="O286" s="42"/>
      <c r="P286" s="42" t="s">
        <v>264</v>
      </c>
      <c r="Q286" s="42" t="s">
        <v>55</v>
      </c>
      <c r="R286" s="42" t="str">
        <f>VLOOKUP(G286,'Sheet 1 (2)'!$H$4:$O$536,8,FALSE)</f>
        <v/>
      </c>
      <c r="S286" s="42" t="str">
        <f t="shared" si="27"/>
        <v/>
      </c>
      <c r="T286" s="42"/>
      <c r="U286" s="42" t="s">
        <v>55</v>
      </c>
      <c r="V286" s="42" t="str">
        <f>VLOOKUP(G286,'Sheet 1 (2)'!$H$4:$Q$536,10,FALSE)</f>
        <v/>
      </c>
      <c r="W286" s="42" t="str">
        <f t="shared" si="2"/>
        <v/>
      </c>
      <c r="X286" s="42" t="s">
        <v>1249</v>
      </c>
      <c r="Y286" s="42" t="s">
        <v>55</v>
      </c>
      <c r="Z286" s="42" t="str">
        <f>VLOOKUP(G286,'Sheet 1 (2)'!$H$4:$S$536,12,FALSE)</f>
        <v/>
      </c>
      <c r="AA286" s="42" t="str">
        <f t="shared" si="17"/>
        <v/>
      </c>
      <c r="AB286" s="42" t="s">
        <v>55</v>
      </c>
      <c r="AC286" s="42" t="str">
        <f>VLOOKUP(G286,'Sheet 1 (2)'!$H$4:$AF$536,25,FALSE)</f>
        <v/>
      </c>
      <c r="AD286" s="42" t="s">
        <v>270</v>
      </c>
      <c r="AE286" s="42" t="str">
        <f t="shared" si="24"/>
        <v/>
      </c>
      <c r="AF286" s="42" t="s">
        <v>55</v>
      </c>
      <c r="AG286" s="42" t="str">
        <f>VLOOKUP(G286,'Sheet 1 (2)'!$H$4:$AG$536,26,FALSE)</f>
        <v>NO</v>
      </c>
      <c r="AH286" s="43" t="s">
        <v>52</v>
      </c>
      <c r="AI286" s="42" t="s">
        <v>55</v>
      </c>
      <c r="AJ286" s="42" t="str">
        <f>VLOOKUP(G286,'Sheet 1 (2)'!$H$4:$AH$536,27,FALSE)</f>
        <v>Nos enviarán los códigos CIE10 y una base consolidada de estos.</v>
      </c>
      <c r="AK286" s="42" t="str">
        <f t="shared" si="30"/>
        <v>Nos enviarán los códigos CIE10 y una base consolidada de estos.</v>
      </c>
      <c r="AL286" s="44">
        <v>1</v>
      </c>
      <c r="AM286" s="44">
        <f t="shared" si="6"/>
        <v>0</v>
      </c>
    </row>
    <row r="287" spans="1:39" ht="15.75" customHeight="1" x14ac:dyDescent="0.2">
      <c r="A287" s="42" t="s">
        <v>1109</v>
      </c>
      <c r="B287" s="42" t="s">
        <v>855</v>
      </c>
      <c r="C287" s="42" t="s">
        <v>1760</v>
      </c>
      <c r="D287" s="42" t="s">
        <v>886</v>
      </c>
      <c r="E287" s="42" t="s">
        <v>1761</v>
      </c>
      <c r="F287" s="42" t="s">
        <v>927</v>
      </c>
      <c r="G287" s="42" t="s">
        <v>1762</v>
      </c>
      <c r="H287" s="42" t="s">
        <v>1763</v>
      </c>
      <c r="I287" s="42" t="s">
        <v>82</v>
      </c>
      <c r="J287" s="42" t="s">
        <v>493</v>
      </c>
      <c r="K287" s="42" t="s">
        <v>1764</v>
      </c>
      <c r="L287" s="42" t="s">
        <v>55</v>
      </c>
      <c r="M287" s="42" t="str">
        <f>VLOOKUP(G287,'Sheet 1 (2)'!$H$4:$M$536,6,FALSE)</f>
        <v/>
      </c>
      <c r="N287" s="42" t="str">
        <f t="shared" si="25"/>
        <v/>
      </c>
      <c r="O287" s="42"/>
      <c r="P287" s="42" t="s">
        <v>264</v>
      </c>
      <c r="Q287" s="42" t="s">
        <v>55</v>
      </c>
      <c r="R287" s="42" t="str">
        <f>VLOOKUP(G287,'Sheet 1 (2)'!$H$4:$O$536,8,FALSE)</f>
        <v/>
      </c>
      <c r="S287" s="42" t="str">
        <f t="shared" si="27"/>
        <v/>
      </c>
      <c r="T287" s="42"/>
      <c r="U287" s="42" t="s">
        <v>55</v>
      </c>
      <c r="V287" s="42" t="str">
        <f>VLOOKUP(G287,'Sheet 1 (2)'!$H$4:$Q$536,10,FALSE)</f>
        <v/>
      </c>
      <c r="W287" s="42" t="str">
        <f t="shared" si="2"/>
        <v/>
      </c>
      <c r="X287" s="42" t="s">
        <v>1249</v>
      </c>
      <c r="Y287" s="42" t="s">
        <v>55</v>
      </c>
      <c r="Z287" s="42" t="str">
        <f>VLOOKUP(G287,'Sheet 1 (2)'!$H$4:$S$536,12,FALSE)</f>
        <v/>
      </c>
      <c r="AA287" s="42" t="str">
        <f t="shared" si="17"/>
        <v/>
      </c>
      <c r="AB287" s="42" t="s">
        <v>55</v>
      </c>
      <c r="AC287" s="42" t="str">
        <f>VLOOKUP(G287,'Sheet 1 (2)'!$H$4:$AF$536,25,FALSE)</f>
        <v/>
      </c>
      <c r="AD287" s="42" t="s">
        <v>1771</v>
      </c>
      <c r="AE287" s="42" t="str">
        <f t="shared" si="24"/>
        <v/>
      </c>
      <c r="AF287" s="42" t="s">
        <v>55</v>
      </c>
      <c r="AG287" s="42" t="str">
        <f>VLOOKUP(G287,'Sheet 1 (2)'!$H$4:$AG$536,26,FALSE)</f>
        <v>NO</v>
      </c>
      <c r="AH287" s="43" t="s">
        <v>52</v>
      </c>
      <c r="AI287" s="42" t="s">
        <v>55</v>
      </c>
      <c r="AJ287" s="42" t="str">
        <f>VLOOKUP(G287,'Sheet 1 (2)'!$H$4:$AH$536,27,FALSE)</f>
        <v>Nos enviarán los códigos CIE10 y una base consolidada de estos.</v>
      </c>
      <c r="AK287" s="42" t="str">
        <f t="shared" si="30"/>
        <v>Nos enviarán los códigos CIE10 y una base consolidada de estos.</v>
      </c>
      <c r="AL287" s="44">
        <v>1</v>
      </c>
      <c r="AM287" s="44">
        <f t="shared" si="6"/>
        <v>0</v>
      </c>
    </row>
    <row r="288" spans="1:39" ht="15.75" customHeight="1" x14ac:dyDescent="0.2">
      <c r="A288" s="42" t="s">
        <v>1109</v>
      </c>
      <c r="B288" s="42" t="s">
        <v>855</v>
      </c>
      <c r="C288" s="42" t="s">
        <v>1760</v>
      </c>
      <c r="D288" s="42" t="s">
        <v>886</v>
      </c>
      <c r="E288" s="42" t="s">
        <v>1761</v>
      </c>
      <c r="F288" s="42" t="s">
        <v>927</v>
      </c>
      <c r="G288" s="42" t="s">
        <v>1773</v>
      </c>
      <c r="H288" s="42" t="s">
        <v>1774</v>
      </c>
      <c r="I288" s="42" t="s">
        <v>82</v>
      </c>
      <c r="J288" s="42" t="s">
        <v>493</v>
      </c>
      <c r="K288" s="42" t="s">
        <v>1776</v>
      </c>
      <c r="L288" s="42" t="s">
        <v>55</v>
      </c>
      <c r="M288" s="42" t="str">
        <f>VLOOKUP(G288,'Sheet 1 (2)'!$H$4:$M$536,6,FALSE)</f>
        <v/>
      </c>
      <c r="N288" s="42" t="str">
        <f t="shared" si="25"/>
        <v/>
      </c>
      <c r="O288" s="42"/>
      <c r="P288" s="42" t="s">
        <v>264</v>
      </c>
      <c r="Q288" s="42" t="s">
        <v>55</v>
      </c>
      <c r="R288" s="42" t="str">
        <f>VLOOKUP(G288,'Sheet 1 (2)'!$H$4:$O$536,8,FALSE)</f>
        <v/>
      </c>
      <c r="S288" s="42" t="str">
        <f t="shared" si="27"/>
        <v/>
      </c>
      <c r="T288" s="42"/>
      <c r="U288" s="42" t="s">
        <v>55</v>
      </c>
      <c r="V288" s="42" t="str">
        <f>VLOOKUP(G288,'Sheet 1 (2)'!$H$4:$Q$536,10,FALSE)</f>
        <v/>
      </c>
      <c r="W288" s="42" t="str">
        <f t="shared" si="2"/>
        <v/>
      </c>
      <c r="X288" s="42" t="s">
        <v>1249</v>
      </c>
      <c r="Y288" s="42" t="s">
        <v>55</v>
      </c>
      <c r="Z288" s="42" t="str">
        <f>VLOOKUP(G288,'Sheet 1 (2)'!$H$4:$S$536,12,FALSE)</f>
        <v/>
      </c>
      <c r="AA288" s="42" t="str">
        <f t="shared" si="17"/>
        <v/>
      </c>
      <c r="AB288" s="42" t="s">
        <v>55</v>
      </c>
      <c r="AC288" s="42" t="str">
        <f>VLOOKUP(G288,'Sheet 1 (2)'!$H$4:$AF$536,25,FALSE)</f>
        <v/>
      </c>
      <c r="AD288" s="42" t="s">
        <v>1771</v>
      </c>
      <c r="AE288" s="42" t="str">
        <f t="shared" si="24"/>
        <v/>
      </c>
      <c r="AF288" s="42" t="s">
        <v>55</v>
      </c>
      <c r="AG288" s="42" t="str">
        <f>VLOOKUP(G288,'Sheet 1 (2)'!$H$4:$AG$536,26,FALSE)</f>
        <v>NO</v>
      </c>
      <c r="AH288" s="43" t="s">
        <v>52</v>
      </c>
      <c r="AI288" s="42" t="s">
        <v>55</v>
      </c>
      <c r="AJ288" s="42" t="str">
        <f>VLOOKUP(G288,'Sheet 1 (2)'!$H$4:$AH$536,27,FALSE)</f>
        <v>Nos enviarán los códigos CIE10 y una base consolidada de estos.</v>
      </c>
      <c r="AK288" s="42" t="str">
        <f t="shared" si="30"/>
        <v>Nos enviarán los códigos CIE10 y una base consolidada de estos.</v>
      </c>
      <c r="AL288" s="44">
        <v>1</v>
      </c>
      <c r="AM288" s="44">
        <f t="shared" si="6"/>
        <v>0</v>
      </c>
    </row>
    <row r="289" spans="1:39" ht="15.75" customHeight="1" x14ac:dyDescent="0.2">
      <c r="A289" s="42" t="s">
        <v>1109</v>
      </c>
      <c r="B289" s="42" t="s">
        <v>855</v>
      </c>
      <c r="C289" s="42" t="s">
        <v>1782</v>
      </c>
      <c r="D289" s="42" t="s">
        <v>888</v>
      </c>
      <c r="E289" s="42" t="s">
        <v>1783</v>
      </c>
      <c r="F289" s="42" t="s">
        <v>931</v>
      </c>
      <c r="G289" s="42" t="s">
        <v>1784</v>
      </c>
      <c r="H289" s="42" t="s">
        <v>1785</v>
      </c>
      <c r="I289" s="42" t="s">
        <v>82</v>
      </c>
      <c r="J289" s="42" t="s">
        <v>437</v>
      </c>
      <c r="K289" s="42" t="s">
        <v>1786</v>
      </c>
      <c r="L289" s="42" t="s">
        <v>55</v>
      </c>
      <c r="M289" s="42" t="str">
        <f>VLOOKUP(G289,'Sheet 1 (2)'!$H$4:$M$536,6,FALSE)</f>
        <v/>
      </c>
      <c r="N289" s="42" t="str">
        <f t="shared" si="25"/>
        <v/>
      </c>
      <c r="O289" s="42"/>
      <c r="P289" s="42" t="s">
        <v>264</v>
      </c>
      <c r="Q289" s="42" t="s">
        <v>55</v>
      </c>
      <c r="R289" s="42" t="str">
        <f>VLOOKUP(G289,'Sheet 1 (2)'!$H$4:$O$536,8,FALSE)</f>
        <v/>
      </c>
      <c r="S289" s="42" t="str">
        <f t="shared" si="27"/>
        <v/>
      </c>
      <c r="T289" s="42" t="s">
        <v>1791</v>
      </c>
      <c r="U289" s="42" t="s">
        <v>55</v>
      </c>
      <c r="V289" s="42" t="str">
        <f>VLOOKUP(G289,'Sheet 1 (2)'!$H$4:$Q$536,10,FALSE)</f>
        <v/>
      </c>
      <c r="W289" s="42" t="str">
        <f t="shared" si="2"/>
        <v/>
      </c>
      <c r="X289" s="42" t="s">
        <v>1249</v>
      </c>
      <c r="Y289" s="42" t="s">
        <v>55</v>
      </c>
      <c r="Z289" s="42" t="str">
        <f>VLOOKUP(G289,'Sheet 1 (2)'!$H$4:$S$536,12,FALSE)</f>
        <v/>
      </c>
      <c r="AA289" s="42" t="str">
        <f t="shared" si="17"/>
        <v/>
      </c>
      <c r="AB289" s="42" t="s">
        <v>55</v>
      </c>
      <c r="AC289" s="42" t="str">
        <f>VLOOKUP(G289,'Sheet 1 (2)'!$H$4:$AF$536,25,FALSE)</f>
        <v/>
      </c>
      <c r="AD289" s="42" t="s">
        <v>1771</v>
      </c>
      <c r="AE289" s="42" t="str">
        <f t="shared" si="24"/>
        <v/>
      </c>
      <c r="AF289" s="42" t="s">
        <v>55</v>
      </c>
      <c r="AG289" s="42" t="str">
        <f>VLOOKUP(G289,'Sheet 1 (2)'!$H$4:$AG$536,26,FALSE)</f>
        <v>NO</v>
      </c>
      <c r="AH289" s="43" t="s">
        <v>52</v>
      </c>
      <c r="AI289" s="42" t="s">
        <v>55</v>
      </c>
      <c r="AJ289" s="42" t="str">
        <f>VLOOKUP(G289,'Sheet 1 (2)'!$H$4:$AH$536,27,FALSE)</f>
        <v>Nos enviarán los códigos CIE10 y una base consolidada de estos.</v>
      </c>
      <c r="AK289" s="42" t="str">
        <f t="shared" si="30"/>
        <v>Nos enviarán los códigos CIE10 y una base consolidada de estos.</v>
      </c>
      <c r="AL289" s="44">
        <v>1</v>
      </c>
      <c r="AM289" s="44">
        <f t="shared" si="6"/>
        <v>0</v>
      </c>
    </row>
    <row r="290" spans="1:39" ht="15.75" customHeight="1" x14ac:dyDescent="0.2">
      <c r="A290" s="42" t="s">
        <v>1109</v>
      </c>
      <c r="B290" s="42" t="s">
        <v>855</v>
      </c>
      <c r="C290" s="42" t="s">
        <v>1782</v>
      </c>
      <c r="D290" s="42" t="s">
        <v>888</v>
      </c>
      <c r="E290" s="42" t="s">
        <v>1783</v>
      </c>
      <c r="F290" s="42" t="s">
        <v>931</v>
      </c>
      <c r="G290" s="42" t="s">
        <v>1793</v>
      </c>
      <c r="H290" s="42" t="s">
        <v>1794</v>
      </c>
      <c r="I290" s="42" t="s">
        <v>82</v>
      </c>
      <c r="J290" s="42" t="s">
        <v>1795</v>
      </c>
      <c r="K290" s="42" t="s">
        <v>1796</v>
      </c>
      <c r="L290" s="42" t="s">
        <v>55</v>
      </c>
      <c r="M290" s="42" t="str">
        <f>VLOOKUP(G290,'Sheet 1 (2)'!$H$4:$M$536,6,FALSE)</f>
        <v/>
      </c>
      <c r="N290" s="42" t="str">
        <f t="shared" si="25"/>
        <v/>
      </c>
      <c r="O290" s="42"/>
      <c r="P290" s="42" t="s">
        <v>264</v>
      </c>
      <c r="Q290" s="42" t="s">
        <v>55</v>
      </c>
      <c r="R290" s="42" t="str">
        <f>VLOOKUP(G290,'Sheet 1 (2)'!$H$4:$O$536,8,FALSE)</f>
        <v/>
      </c>
      <c r="S290" s="42" t="str">
        <f t="shared" si="27"/>
        <v/>
      </c>
      <c r="T290" s="42" t="s">
        <v>1791</v>
      </c>
      <c r="U290" s="42" t="s">
        <v>55</v>
      </c>
      <c r="V290" s="42" t="str">
        <f>VLOOKUP(G290,'Sheet 1 (2)'!$H$4:$Q$536,10,FALSE)</f>
        <v/>
      </c>
      <c r="W290" s="42" t="str">
        <f t="shared" si="2"/>
        <v/>
      </c>
      <c r="X290" s="42" t="s">
        <v>1249</v>
      </c>
      <c r="Y290" s="42" t="s">
        <v>55</v>
      </c>
      <c r="Z290" s="42" t="str">
        <f>VLOOKUP(G290,'Sheet 1 (2)'!$H$4:$S$536,12,FALSE)</f>
        <v/>
      </c>
      <c r="AA290" s="42" t="str">
        <f t="shared" si="17"/>
        <v/>
      </c>
      <c r="AB290" s="42" t="s">
        <v>55</v>
      </c>
      <c r="AC290" s="42" t="str">
        <f>VLOOKUP(G290,'Sheet 1 (2)'!$H$4:$AF$536,25,FALSE)</f>
        <v/>
      </c>
      <c r="AD290" s="42" t="s">
        <v>1771</v>
      </c>
      <c r="AE290" s="42" t="str">
        <f t="shared" si="24"/>
        <v/>
      </c>
      <c r="AF290" s="42" t="s">
        <v>55</v>
      </c>
      <c r="AG290" s="42" t="str">
        <f>VLOOKUP(G290,'Sheet 1 (2)'!$H$4:$AG$536,26,FALSE)</f>
        <v>NO</v>
      </c>
      <c r="AH290" s="43" t="s">
        <v>52</v>
      </c>
      <c r="AI290" s="42" t="s">
        <v>55</v>
      </c>
      <c r="AJ290" s="42" t="str">
        <f>VLOOKUP(G290,'Sheet 1 (2)'!$H$4:$AH$536,27,FALSE)</f>
        <v>Nos enviarán los códigos CIE10 y una base consolidada de estos.</v>
      </c>
      <c r="AK290" s="42" t="str">
        <f t="shared" si="30"/>
        <v>Nos enviarán los códigos CIE10 y una base consolidada de estos.</v>
      </c>
      <c r="AL290" s="44">
        <v>1</v>
      </c>
      <c r="AM290" s="44">
        <f t="shared" si="6"/>
        <v>0</v>
      </c>
    </row>
    <row r="291" spans="1:39" ht="15.75" customHeight="1" x14ac:dyDescent="0.2">
      <c r="A291" s="42" t="s">
        <v>1109</v>
      </c>
      <c r="B291" s="42" t="s">
        <v>855</v>
      </c>
      <c r="C291" s="42" t="s">
        <v>1801</v>
      </c>
      <c r="D291" s="42" t="s">
        <v>890</v>
      </c>
      <c r="E291" s="42" t="s">
        <v>1802</v>
      </c>
      <c r="F291" s="42" t="s">
        <v>934</v>
      </c>
      <c r="G291" s="42" t="s">
        <v>1803</v>
      </c>
      <c r="H291" s="42" t="s">
        <v>1805</v>
      </c>
      <c r="I291" s="42" t="s">
        <v>82</v>
      </c>
      <c r="J291" s="42" t="s">
        <v>437</v>
      </c>
      <c r="K291" s="42" t="s">
        <v>1808</v>
      </c>
      <c r="L291" s="42" t="s">
        <v>55</v>
      </c>
      <c r="M291" s="42" t="str">
        <f>VLOOKUP(G291,'Sheet 1 (2)'!$H$4:$M$536,6,FALSE)</f>
        <v/>
      </c>
      <c r="N291" s="42" t="str">
        <f t="shared" si="25"/>
        <v/>
      </c>
      <c r="O291" s="42"/>
      <c r="P291" s="42" t="s">
        <v>264</v>
      </c>
      <c r="Q291" s="42" t="s">
        <v>55</v>
      </c>
      <c r="R291" s="42" t="str">
        <f>VLOOKUP(G291,'Sheet 1 (2)'!$H$4:$O$536,8,FALSE)</f>
        <v/>
      </c>
      <c r="S291" s="42" t="str">
        <f t="shared" si="27"/>
        <v/>
      </c>
      <c r="T291" s="42" t="s">
        <v>1809</v>
      </c>
      <c r="U291" s="42" t="s">
        <v>55</v>
      </c>
      <c r="V291" s="42" t="str">
        <f>VLOOKUP(G291,'Sheet 1 (2)'!$H$4:$Q$536,10,FALSE)</f>
        <v/>
      </c>
      <c r="W291" s="42" t="str">
        <f t="shared" si="2"/>
        <v/>
      </c>
      <c r="X291" s="42" t="s">
        <v>1249</v>
      </c>
      <c r="Y291" s="42" t="s">
        <v>55</v>
      </c>
      <c r="Z291" s="42" t="str">
        <f>VLOOKUP(G291,'Sheet 1 (2)'!$H$4:$S$536,12,FALSE)</f>
        <v/>
      </c>
      <c r="AA291" s="42" t="str">
        <f t="shared" si="17"/>
        <v/>
      </c>
      <c r="AB291" s="42" t="s">
        <v>55</v>
      </c>
      <c r="AC291" s="42" t="str">
        <f>VLOOKUP(G291,'Sheet 1 (2)'!$H$4:$AF$536,25,FALSE)</f>
        <v/>
      </c>
      <c r="AD291" s="42" t="s">
        <v>270</v>
      </c>
      <c r="AE291" s="42" t="str">
        <f t="shared" si="24"/>
        <v/>
      </c>
      <c r="AF291" s="42" t="s">
        <v>55</v>
      </c>
      <c r="AG291" s="42" t="str">
        <f>VLOOKUP(G291,'Sheet 1 (2)'!$H$4:$AG$536,26,FALSE)</f>
        <v>NO</v>
      </c>
      <c r="AH291" s="43" t="s">
        <v>52</v>
      </c>
      <c r="AI291" s="42" t="s">
        <v>55</v>
      </c>
      <c r="AJ291" s="42" t="str">
        <f>VLOOKUP(G291,'Sheet 1 (2)'!$H$4:$AH$536,27,FALSE)</f>
        <v>Nos enviarán los códigos CIE10 y una base consolidada de estos.</v>
      </c>
      <c r="AK291" s="42" t="str">
        <f t="shared" si="30"/>
        <v>Nos enviarán los códigos CIE10 y una base consolidada de estos.</v>
      </c>
      <c r="AL291" s="44">
        <v>1</v>
      </c>
      <c r="AM291" s="44">
        <f t="shared" si="6"/>
        <v>0</v>
      </c>
    </row>
    <row r="292" spans="1:39" ht="15.75" customHeight="1" x14ac:dyDescent="0.2">
      <c r="A292" s="42" t="s">
        <v>1109</v>
      </c>
      <c r="B292" s="42" t="s">
        <v>855</v>
      </c>
      <c r="C292" s="42" t="s">
        <v>1801</v>
      </c>
      <c r="D292" s="42" t="s">
        <v>890</v>
      </c>
      <c r="E292" s="42" t="s">
        <v>1802</v>
      </c>
      <c r="F292" s="42" t="s">
        <v>934</v>
      </c>
      <c r="G292" s="42" t="s">
        <v>1815</v>
      </c>
      <c r="H292" s="42" t="s">
        <v>1816</v>
      </c>
      <c r="I292" s="42" t="s">
        <v>82</v>
      </c>
      <c r="J292" s="42" t="s">
        <v>1795</v>
      </c>
      <c r="K292" s="42" t="s">
        <v>1817</v>
      </c>
      <c r="L292" s="42" t="s">
        <v>55</v>
      </c>
      <c r="M292" s="42" t="str">
        <f>VLOOKUP(G292,'Sheet 1 (2)'!$H$4:$M$536,6,FALSE)</f>
        <v/>
      </c>
      <c r="N292" s="42" t="str">
        <f t="shared" si="25"/>
        <v/>
      </c>
      <c r="O292" s="42"/>
      <c r="P292" s="42" t="s">
        <v>264</v>
      </c>
      <c r="Q292" s="42" t="s">
        <v>55</v>
      </c>
      <c r="R292" s="42" t="str">
        <f>VLOOKUP(G292,'Sheet 1 (2)'!$H$4:$O$536,8,FALSE)</f>
        <v/>
      </c>
      <c r="S292" s="42" t="str">
        <f t="shared" si="27"/>
        <v/>
      </c>
      <c r="T292" s="42" t="s">
        <v>1809</v>
      </c>
      <c r="U292" s="42" t="s">
        <v>55</v>
      </c>
      <c r="V292" s="42" t="str">
        <f>VLOOKUP(G292,'Sheet 1 (2)'!$H$4:$Q$536,10,FALSE)</f>
        <v/>
      </c>
      <c r="W292" s="42" t="str">
        <f t="shared" si="2"/>
        <v/>
      </c>
      <c r="X292" s="42" t="s">
        <v>1249</v>
      </c>
      <c r="Y292" s="42" t="s">
        <v>55</v>
      </c>
      <c r="Z292" s="42" t="str">
        <f>VLOOKUP(G292,'Sheet 1 (2)'!$H$4:$S$536,12,FALSE)</f>
        <v/>
      </c>
      <c r="AA292" s="42" t="str">
        <f t="shared" si="17"/>
        <v/>
      </c>
      <c r="AB292" s="42" t="s">
        <v>55</v>
      </c>
      <c r="AC292" s="42" t="str">
        <f>VLOOKUP(G292,'Sheet 1 (2)'!$H$4:$AF$536,25,FALSE)</f>
        <v/>
      </c>
      <c r="AD292" s="42" t="s">
        <v>176</v>
      </c>
      <c r="AE292" s="42" t="str">
        <f t="shared" si="24"/>
        <v/>
      </c>
      <c r="AF292" s="42" t="s">
        <v>55</v>
      </c>
      <c r="AG292" s="42" t="str">
        <f>VLOOKUP(G292,'Sheet 1 (2)'!$H$4:$AG$536,26,FALSE)</f>
        <v>NO</v>
      </c>
      <c r="AH292" s="43" t="s">
        <v>52</v>
      </c>
      <c r="AI292" s="42" t="s">
        <v>55</v>
      </c>
      <c r="AJ292" s="42" t="str">
        <f>VLOOKUP(G292,'Sheet 1 (2)'!$H$4:$AH$536,27,FALSE)</f>
        <v>Nos enviarán los códigos CIE10 y una base consolidada de estos.</v>
      </c>
      <c r="AK292" s="42" t="str">
        <f t="shared" si="30"/>
        <v>Nos enviarán los códigos CIE10 y una base consolidada de estos.</v>
      </c>
      <c r="AL292" s="44">
        <v>1</v>
      </c>
      <c r="AM292" s="44">
        <f t="shared" si="6"/>
        <v>0</v>
      </c>
    </row>
    <row r="293" spans="1:39" ht="15.75" customHeight="1" x14ac:dyDescent="0.2">
      <c r="A293" s="42" t="s">
        <v>1109</v>
      </c>
      <c r="B293" s="42" t="s">
        <v>855</v>
      </c>
      <c r="C293" s="42" t="s">
        <v>1801</v>
      </c>
      <c r="D293" s="42" t="s">
        <v>890</v>
      </c>
      <c r="E293" s="42" t="s">
        <v>1802</v>
      </c>
      <c r="F293" s="42" t="s">
        <v>934</v>
      </c>
      <c r="G293" s="42" t="s">
        <v>1823</v>
      </c>
      <c r="H293" s="42" t="s">
        <v>1824</v>
      </c>
      <c r="I293" s="42" t="s">
        <v>82</v>
      </c>
      <c r="J293" s="42" t="s">
        <v>3150</v>
      </c>
      <c r="K293" s="42" t="s">
        <v>1825</v>
      </c>
      <c r="L293" s="42" t="s">
        <v>55</v>
      </c>
      <c r="M293" s="42" t="str">
        <f>VLOOKUP(G293,'Sheet 1 (2)'!$H$4:$M$536,6,FALSE)</f>
        <v/>
      </c>
      <c r="N293" s="42" t="str">
        <f t="shared" si="25"/>
        <v/>
      </c>
      <c r="O293" s="42"/>
      <c r="P293" s="42" t="s">
        <v>264</v>
      </c>
      <c r="Q293" s="42" t="s">
        <v>55</v>
      </c>
      <c r="R293" s="42" t="str">
        <f>VLOOKUP(G293,'Sheet 1 (2)'!$H$4:$O$536,8,FALSE)</f>
        <v/>
      </c>
      <c r="S293" s="42" t="str">
        <f t="shared" si="27"/>
        <v/>
      </c>
      <c r="T293" s="42" t="s">
        <v>1809</v>
      </c>
      <c r="U293" s="42" t="s">
        <v>55</v>
      </c>
      <c r="V293" s="42" t="str">
        <f>VLOOKUP(G293,'Sheet 1 (2)'!$H$4:$Q$536,10,FALSE)</f>
        <v/>
      </c>
      <c r="W293" s="42" t="str">
        <f t="shared" si="2"/>
        <v/>
      </c>
      <c r="X293" s="42" t="s">
        <v>1216</v>
      </c>
      <c r="Y293" s="42" t="s">
        <v>55</v>
      </c>
      <c r="Z293" s="42" t="str">
        <f>VLOOKUP(G293,'Sheet 1 (2)'!$H$4:$S$536,12,FALSE)</f>
        <v/>
      </c>
      <c r="AA293" s="42" t="str">
        <f t="shared" si="17"/>
        <v/>
      </c>
      <c r="AB293" s="42" t="s">
        <v>55</v>
      </c>
      <c r="AC293" s="42" t="str">
        <f>VLOOKUP(G293,'Sheet 1 (2)'!$H$4:$AF$536,25,FALSE)</f>
        <v/>
      </c>
      <c r="AD293" s="42" t="s">
        <v>411</v>
      </c>
      <c r="AE293" s="42" t="str">
        <f t="shared" si="24"/>
        <v/>
      </c>
      <c r="AF293" s="42" t="s">
        <v>55</v>
      </c>
      <c r="AG293" s="42" t="str">
        <f>VLOOKUP(G293,'Sheet 1 (2)'!$H$4:$AG$536,26,FALSE)</f>
        <v>NO</v>
      </c>
      <c r="AH293" s="43" t="s">
        <v>52</v>
      </c>
      <c r="AI293" s="42" t="s">
        <v>55</v>
      </c>
      <c r="AJ293" s="42" t="str">
        <f>VLOOKUP(G293,'Sheet 1 (2)'!$H$4:$AH$536,27,FALSE)</f>
        <v>Nos enviarán los códigos CIE10 y una base consolidada de estos.</v>
      </c>
      <c r="AK293" s="42" t="str">
        <f t="shared" si="30"/>
        <v>Nos enviarán los códigos CIE10 y una base consolidada de estos.</v>
      </c>
      <c r="AL293" s="44">
        <v>1</v>
      </c>
      <c r="AM293" s="44">
        <f t="shared" si="6"/>
        <v>0</v>
      </c>
    </row>
    <row r="294" spans="1:39" ht="15.75" customHeight="1" x14ac:dyDescent="0.2">
      <c r="A294" s="42" t="s">
        <v>1109</v>
      </c>
      <c r="B294" s="42" t="s">
        <v>855</v>
      </c>
      <c r="C294" s="42" t="s">
        <v>1831</v>
      </c>
      <c r="D294" s="42" t="s">
        <v>861</v>
      </c>
      <c r="E294" s="42" t="s">
        <v>1832</v>
      </c>
      <c r="F294" s="42" t="s">
        <v>885</v>
      </c>
      <c r="G294" s="42" t="s">
        <v>1833</v>
      </c>
      <c r="H294" s="42" t="s">
        <v>1835</v>
      </c>
      <c r="I294" s="42" t="s">
        <v>82</v>
      </c>
      <c r="J294" s="42" t="s">
        <v>493</v>
      </c>
      <c r="K294" s="42" t="s">
        <v>1836</v>
      </c>
      <c r="L294" s="42" t="s">
        <v>55</v>
      </c>
      <c r="M294" s="42" t="str">
        <f>VLOOKUP(G294,'Sheet 1 (2)'!$H$4:$M$536,6,FALSE)</f>
        <v>Igual al 10% de la meta del subproducto 4396201 IDENTIFICACION Y EXAMEN DE SINTOMATICOS RESPIRATORIOS EN LAS ATENCIONES A PERSONAS &gt; 15 AÑOS Y POBLACION VULNERABLE de los establecimientos de la categoría I4</v>
      </c>
      <c r="N294" s="42" t="str">
        <f t="shared" si="25"/>
        <v>Igual al 10% de la meta del subproducto 4396201 IDENTIFICACION Y EXAMEN DE SINTOMATICOS RESPIRATORIOS EN LAS ATENCIONES A PERSONAS &gt; 15 AÑOS Y POBLACION VULNERABLE de los establecimientos de la categoría I4</v>
      </c>
      <c r="O294" s="42"/>
      <c r="P294" s="42" t="s">
        <v>184</v>
      </c>
      <c r="Q294" s="42" t="s">
        <v>55</v>
      </c>
      <c r="R294" s="42" t="str">
        <f>VLOOKUP(G294,'Sheet 1 (2)'!$H$4:$O$536,8,FALSE)</f>
        <v/>
      </c>
      <c r="S294" s="42" t="str">
        <f t="shared" si="27"/>
        <v/>
      </c>
      <c r="T294" s="42"/>
      <c r="U294" s="42" t="s">
        <v>55</v>
      </c>
      <c r="V294" s="42" t="str">
        <f>VLOOKUP(G294,'Sheet 1 (2)'!$H$4:$Q$536,10,FALSE)</f>
        <v/>
      </c>
      <c r="W294" s="42" t="str">
        <f t="shared" si="2"/>
        <v/>
      </c>
      <c r="X294" s="42"/>
      <c r="Y294" s="42" t="s">
        <v>55</v>
      </c>
      <c r="Z294" s="42" t="str">
        <f>VLOOKUP(G294,'Sheet 1 (2)'!$H$4:$S$536,12,FALSE)</f>
        <v/>
      </c>
      <c r="AA294" s="42" t="str">
        <f t="shared" si="17"/>
        <v/>
      </c>
      <c r="AB294" s="42" t="s">
        <v>55</v>
      </c>
      <c r="AC294" s="42" t="str">
        <f>VLOOKUP(G294,'Sheet 1 (2)'!$H$4:$AF$536,25,FALSE)</f>
        <v/>
      </c>
      <c r="AD294" s="42" t="s">
        <v>411</v>
      </c>
      <c r="AE294" s="42" t="str">
        <f t="shared" si="24"/>
        <v/>
      </c>
      <c r="AF294" s="42" t="s">
        <v>55</v>
      </c>
      <c r="AG294" s="42" t="str">
        <f>VLOOKUP(G294,'Sheet 1 (2)'!$H$4:$AG$536,26,FALSE)</f>
        <v>NO</v>
      </c>
      <c r="AH294" s="43" t="s">
        <v>52</v>
      </c>
      <c r="AI294" s="42" t="s">
        <v>55</v>
      </c>
      <c r="AJ294" s="42" t="str">
        <f>VLOOKUP(G294,'Sheet 1 (2)'!$H$4:$AH$536,27,FALSE)</f>
        <v>Código CIE10</v>
      </c>
      <c r="AK294" s="42" t="str">
        <f t="shared" si="30"/>
        <v>Código CIE10</v>
      </c>
      <c r="AL294" s="44">
        <v>1</v>
      </c>
      <c r="AM294" s="44">
        <f t="shared" si="6"/>
        <v>0</v>
      </c>
    </row>
    <row r="295" spans="1:39" ht="15.75" customHeight="1" x14ac:dyDescent="0.2">
      <c r="A295" s="42" t="s">
        <v>1109</v>
      </c>
      <c r="B295" s="42" t="s">
        <v>855</v>
      </c>
      <c r="C295" s="42" t="s">
        <v>1845</v>
      </c>
      <c r="D295" s="42" t="s">
        <v>893</v>
      </c>
      <c r="E295" s="42" t="s">
        <v>1846</v>
      </c>
      <c r="F295" s="42" t="s">
        <v>941</v>
      </c>
      <c r="G295" s="42" t="s">
        <v>1847</v>
      </c>
      <c r="H295" s="42" t="s">
        <v>1848</v>
      </c>
      <c r="I295" s="42" t="s">
        <v>82</v>
      </c>
      <c r="J295" s="42" t="s">
        <v>1632</v>
      </c>
      <c r="K295" s="42"/>
      <c r="L295" s="42" t="s">
        <v>55</v>
      </c>
      <c r="M295" s="42" t="str">
        <f>VLOOKUP(G295,'Sheet 1 (2)'!$H$4:$M$536,6,FALSE)</f>
        <v/>
      </c>
      <c r="N295" s="42" t="str">
        <f t="shared" si="25"/>
        <v/>
      </c>
      <c r="O295" s="42"/>
      <c r="P295" s="42"/>
      <c r="Q295" s="42" t="s">
        <v>55</v>
      </c>
      <c r="R295" s="42" t="str">
        <f>VLOOKUP(G295,'Sheet 1 (2)'!$H$4:$O$536,8,FALSE)</f>
        <v/>
      </c>
      <c r="S295" s="42" t="str">
        <f t="shared" si="27"/>
        <v/>
      </c>
      <c r="T295" s="42"/>
      <c r="U295" s="42" t="s">
        <v>55</v>
      </c>
      <c r="V295" s="42" t="str">
        <f>VLOOKUP(G295,'Sheet 1 (2)'!$H$4:$Q$536,10,FALSE)</f>
        <v/>
      </c>
      <c r="W295" s="42" t="str">
        <f t="shared" si="2"/>
        <v/>
      </c>
      <c r="X295" s="42"/>
      <c r="Y295" s="42" t="s">
        <v>55</v>
      </c>
      <c r="Z295" s="42" t="str">
        <f>VLOOKUP(G295,'Sheet 1 (2)'!$H$4:$S$536,12,FALSE)</f>
        <v/>
      </c>
      <c r="AA295" s="42" t="str">
        <f t="shared" si="17"/>
        <v/>
      </c>
      <c r="AB295" s="42" t="s">
        <v>55</v>
      </c>
      <c r="AC295" s="42" t="str">
        <f>VLOOKUP(G295,'Sheet 1 (2)'!$H$4:$AF$536,25,FALSE)</f>
        <v/>
      </c>
      <c r="AD295" s="42" t="s">
        <v>1852</v>
      </c>
      <c r="AE295" s="42" t="str">
        <f t="shared" si="24"/>
        <v/>
      </c>
      <c r="AF295" s="42" t="s">
        <v>55</v>
      </c>
      <c r="AG295" s="42" t="str">
        <f>VLOOKUP(G295,'Sheet 1 (2)'!$H$4:$AG$536,26,FALSE)</f>
        <v>NO</v>
      </c>
      <c r="AH295" s="42" t="s">
        <v>52</v>
      </c>
      <c r="AI295" s="42" t="s">
        <v>55</v>
      </c>
      <c r="AJ295" s="42" t="str">
        <f>VLOOKUP(G295,'Sheet 1 (2)'!$H$4:$AH$536,27,FALSE)</f>
        <v>Se está eliminando el producto 3043974 PERSONA CON COMORBILIDAD RECIBE TRATAMIENTO PARA TUBERCULOSIS ya que se repite con productos del PP018</v>
      </c>
      <c r="AK295" s="42" t="str">
        <f t="shared" si="30"/>
        <v>Se está eliminando el producto 3043974 PERSONA CON COMORBILIDAD RECIBE TRATAMIENTO PARA TUBERCULOSIS ya que se repite con productos del PP018</v>
      </c>
      <c r="AL295" s="44">
        <v>1</v>
      </c>
      <c r="AM295" s="44">
        <f t="shared" si="6"/>
        <v>0</v>
      </c>
    </row>
    <row r="296" spans="1:39" ht="15.75" customHeight="1" x14ac:dyDescent="0.2">
      <c r="A296" s="42" t="s">
        <v>1109</v>
      </c>
      <c r="B296" s="42" t="s">
        <v>855</v>
      </c>
      <c r="C296" s="42" t="s">
        <v>1845</v>
      </c>
      <c r="D296" s="42" t="s">
        <v>893</v>
      </c>
      <c r="E296" s="42" t="s">
        <v>1846</v>
      </c>
      <c r="F296" s="42" t="s">
        <v>941</v>
      </c>
      <c r="G296" s="42" t="s">
        <v>1856</v>
      </c>
      <c r="H296" s="42" t="s">
        <v>1857</v>
      </c>
      <c r="I296" s="42" t="s">
        <v>82</v>
      </c>
      <c r="J296" s="42" t="s">
        <v>1632</v>
      </c>
      <c r="K296" s="42"/>
      <c r="L296" s="42" t="s">
        <v>55</v>
      </c>
      <c r="M296" s="42" t="str">
        <f>VLOOKUP(G296,'Sheet 1 (2)'!$H$4:$M$536,6,FALSE)</f>
        <v/>
      </c>
      <c r="N296" s="42" t="str">
        <f t="shared" si="25"/>
        <v/>
      </c>
      <c r="O296" s="42"/>
      <c r="P296" s="42"/>
      <c r="Q296" s="42" t="s">
        <v>55</v>
      </c>
      <c r="R296" s="42" t="str">
        <f>VLOOKUP(G296,'Sheet 1 (2)'!$H$4:$O$536,8,FALSE)</f>
        <v/>
      </c>
      <c r="S296" s="42" t="str">
        <f t="shared" si="27"/>
        <v/>
      </c>
      <c r="T296" s="42"/>
      <c r="U296" s="42" t="s">
        <v>55</v>
      </c>
      <c r="V296" s="42" t="str">
        <f>VLOOKUP(G296,'Sheet 1 (2)'!$H$4:$Q$536,10,FALSE)</f>
        <v/>
      </c>
      <c r="W296" s="42" t="str">
        <f t="shared" si="2"/>
        <v/>
      </c>
      <c r="X296" s="42"/>
      <c r="Y296" s="42" t="s">
        <v>55</v>
      </c>
      <c r="Z296" s="42" t="str">
        <f>VLOOKUP(G296,'Sheet 1 (2)'!$H$4:$S$536,12,FALSE)</f>
        <v/>
      </c>
      <c r="AA296" s="42" t="str">
        <f t="shared" si="17"/>
        <v/>
      </c>
      <c r="AB296" s="42" t="s">
        <v>55</v>
      </c>
      <c r="AC296" s="42" t="str">
        <f>VLOOKUP(G296,'Sheet 1 (2)'!$H$4:$AF$536,25,FALSE)</f>
        <v/>
      </c>
      <c r="AD296" s="42" t="s">
        <v>1852</v>
      </c>
      <c r="AE296" s="42" t="str">
        <f t="shared" si="24"/>
        <v/>
      </c>
      <c r="AF296" s="42" t="s">
        <v>55</v>
      </c>
      <c r="AG296" s="42" t="str">
        <f>VLOOKUP(G296,'Sheet 1 (2)'!$H$4:$AG$536,26,FALSE)</f>
        <v>NO</v>
      </c>
      <c r="AH296" s="42" t="s">
        <v>52</v>
      </c>
      <c r="AI296" s="42" t="s">
        <v>55</v>
      </c>
      <c r="AJ296" s="42" t="str">
        <f>VLOOKUP(G296,'Sheet 1 (2)'!$H$4:$AH$536,27,FALSE)</f>
        <v>Se está eliminando el producto 3043974 PERSONA CON COMORBILIDAD RECIBE TRATAMIENTO PARA TUBERCULOSIS ya que se repite con productos del PP018</v>
      </c>
      <c r="AK296" s="42" t="str">
        <f t="shared" si="30"/>
        <v>Se está eliminando el producto 3043974 PERSONA CON COMORBILIDAD RECIBE TRATAMIENTO PARA TUBERCULOSIS ya que se repite con productos del PP018</v>
      </c>
      <c r="AL296" s="44">
        <v>1</v>
      </c>
      <c r="AM296" s="44">
        <f t="shared" si="6"/>
        <v>0</v>
      </c>
    </row>
    <row r="297" spans="1:39" ht="15.75" customHeight="1" x14ac:dyDescent="0.2">
      <c r="A297" s="42" t="s">
        <v>1109</v>
      </c>
      <c r="B297" s="42" t="s">
        <v>855</v>
      </c>
      <c r="C297" s="42" t="s">
        <v>1845</v>
      </c>
      <c r="D297" s="42" t="s">
        <v>893</v>
      </c>
      <c r="E297" s="42" t="s">
        <v>1846</v>
      </c>
      <c r="F297" s="42" t="s">
        <v>941</v>
      </c>
      <c r="G297" s="42" t="s">
        <v>1864</v>
      </c>
      <c r="H297" s="42" t="s">
        <v>1865</v>
      </c>
      <c r="I297" s="42" t="s">
        <v>82</v>
      </c>
      <c r="J297" s="42" t="s">
        <v>1632</v>
      </c>
      <c r="K297" s="42"/>
      <c r="L297" s="42" t="s">
        <v>55</v>
      </c>
      <c r="M297" s="42" t="str">
        <f>VLOOKUP(G297,'Sheet 1 (2)'!$H$4:$M$536,6,FALSE)</f>
        <v/>
      </c>
      <c r="N297" s="42" t="str">
        <f t="shared" si="25"/>
        <v/>
      </c>
      <c r="O297" s="42"/>
      <c r="P297" s="42"/>
      <c r="Q297" s="42" t="s">
        <v>55</v>
      </c>
      <c r="R297" s="42" t="str">
        <f>VLOOKUP(G297,'Sheet 1 (2)'!$H$4:$O$536,8,FALSE)</f>
        <v/>
      </c>
      <c r="S297" s="42" t="str">
        <f t="shared" si="27"/>
        <v/>
      </c>
      <c r="T297" s="42"/>
      <c r="U297" s="42" t="s">
        <v>55</v>
      </c>
      <c r="V297" s="42" t="str">
        <f>VLOOKUP(G297,'Sheet 1 (2)'!$H$4:$Q$536,10,FALSE)</f>
        <v/>
      </c>
      <c r="W297" s="42" t="str">
        <f t="shared" si="2"/>
        <v/>
      </c>
      <c r="X297" s="42"/>
      <c r="Y297" s="42" t="s">
        <v>55</v>
      </c>
      <c r="Z297" s="42" t="str">
        <f>VLOOKUP(G297,'Sheet 1 (2)'!$H$4:$S$536,12,FALSE)</f>
        <v/>
      </c>
      <c r="AA297" s="42" t="str">
        <f t="shared" si="17"/>
        <v/>
      </c>
      <c r="AB297" s="42" t="s">
        <v>55</v>
      </c>
      <c r="AC297" s="42" t="str">
        <f>VLOOKUP(G297,'Sheet 1 (2)'!$H$4:$AF$536,25,FALSE)</f>
        <v/>
      </c>
      <c r="AD297" s="42" t="s">
        <v>1852</v>
      </c>
      <c r="AE297" s="42" t="str">
        <f t="shared" si="24"/>
        <v/>
      </c>
      <c r="AF297" s="42" t="s">
        <v>55</v>
      </c>
      <c r="AG297" s="42" t="str">
        <f>VLOOKUP(G297,'Sheet 1 (2)'!$H$4:$AG$536,26,FALSE)</f>
        <v>NO</v>
      </c>
      <c r="AH297" s="42" t="s">
        <v>52</v>
      </c>
      <c r="AI297" s="42" t="s">
        <v>55</v>
      </c>
      <c r="AJ297" s="42" t="str">
        <f>VLOOKUP(G297,'Sheet 1 (2)'!$H$4:$AH$536,27,FALSE)</f>
        <v>Se está eliminando el producto 3043974 PERSONA CON COMORBILIDAD RECIBE TRATAMIENTO PARA TUBERCULOSIS ya que se repite con productos del PP018</v>
      </c>
      <c r="AK297" s="42" t="str">
        <f t="shared" si="30"/>
        <v>Se está eliminando el producto 3043974 PERSONA CON COMORBILIDAD RECIBE TRATAMIENTO PARA TUBERCULOSIS ya que se repite con productos del PP018</v>
      </c>
      <c r="AL297" s="44">
        <v>1</v>
      </c>
      <c r="AM297" s="44">
        <f t="shared" si="6"/>
        <v>0</v>
      </c>
    </row>
    <row r="298" spans="1:39" ht="15.75" customHeight="1" x14ac:dyDescent="0.2">
      <c r="A298" s="42" t="s">
        <v>1147</v>
      </c>
      <c r="B298" s="42" t="s">
        <v>895</v>
      </c>
      <c r="C298" s="42" t="s">
        <v>1204</v>
      </c>
      <c r="D298" s="42" t="s">
        <v>896</v>
      </c>
      <c r="E298" s="42" t="s">
        <v>1210</v>
      </c>
      <c r="F298" s="42" t="s">
        <v>944</v>
      </c>
      <c r="G298" s="42" t="s">
        <v>1213</v>
      </c>
      <c r="H298" s="42" t="s">
        <v>2023</v>
      </c>
      <c r="I298" s="42" t="s">
        <v>52</v>
      </c>
      <c r="J298" s="42" t="s">
        <v>92</v>
      </c>
      <c r="K298" s="42" t="s">
        <v>2024</v>
      </c>
      <c r="L298" s="42" t="s">
        <v>55</v>
      </c>
      <c r="M298" s="42" t="str">
        <f>VLOOKUP(G298,'Sheet 1 (2)'!$H$4:$M$536,6,FALSE)</f>
        <v/>
      </c>
      <c r="N298" s="42" t="str">
        <f t="shared" si="25"/>
        <v/>
      </c>
      <c r="O298" s="42"/>
      <c r="P298" s="42" t="s">
        <v>2025</v>
      </c>
      <c r="Q298" s="42" t="s">
        <v>55</v>
      </c>
      <c r="R298" s="42" t="str">
        <f>VLOOKUP(G298,'Sheet 1 (2)'!$H$4:$O$536,8,FALSE)</f>
        <v/>
      </c>
      <c r="S298" s="42" t="str">
        <f t="shared" si="27"/>
        <v/>
      </c>
      <c r="T298" s="42"/>
      <c r="U298" s="42" t="s">
        <v>55</v>
      </c>
      <c r="V298" s="42" t="str">
        <f>VLOOKUP(G298,'Sheet 1 (2)'!$H$4:$Q$536,10,FALSE)</f>
        <v/>
      </c>
      <c r="W298" s="42" t="str">
        <f t="shared" si="2"/>
        <v/>
      </c>
      <c r="X298" s="42" t="s">
        <v>2026</v>
      </c>
      <c r="Y298" s="42" t="s">
        <v>55</v>
      </c>
      <c r="Z298" s="42" t="str">
        <f>VLOOKUP(G298,'Sheet 1 (2)'!$H$4:$S$536,12,FALSE)</f>
        <v/>
      </c>
      <c r="AA298" s="42" t="str">
        <f t="shared" si="17"/>
        <v/>
      </c>
      <c r="AB298" s="42" t="s">
        <v>55</v>
      </c>
      <c r="AC298" s="42" t="str">
        <f>VLOOKUP(G298,'Sheet 1 (2)'!$H$4:$AF$536,25,FALSE)</f>
        <v/>
      </c>
      <c r="AD298" s="42" t="s">
        <v>87</v>
      </c>
      <c r="AE298" s="42" t="str">
        <f t="shared" si="24"/>
        <v/>
      </c>
      <c r="AF298" s="42" t="s">
        <v>55</v>
      </c>
      <c r="AG298" s="42" t="str">
        <f>VLOOKUP(G298,'Sheet 1 (2)'!$H$4:$AG$536,26,FALSE)</f>
        <v>NO</v>
      </c>
      <c r="AH298" s="42" t="s">
        <v>52</v>
      </c>
      <c r="AI298" s="42" t="s">
        <v>55</v>
      </c>
      <c r="AJ298" s="42" t="str">
        <f>VLOOKUP(G298,'Sheet 1 (2)'!$H$4:$AH$536,27,FALSE)</f>
        <v>Consulta. Definir qué fuente de información se utilizará. Código de las Metaxenicas. 
Base de zonas priorizadas (mapa de sectorización) de los distritos en riesgo de enfermedades metaxénicas según daño priorizado</v>
      </c>
      <c r="AK298" s="42" t="str">
        <f t="shared" si="30"/>
        <v>Consulta. Definir qué fuente de información se utilizará. Código de las Metaxenicas. 
Base de zonas priorizadas (mapa de sectorización) de los distritos en riesgo de enfermedades metaxénicas según daño priorizado</v>
      </c>
      <c r="AL298" s="44">
        <v>1</v>
      </c>
      <c r="AM298" s="44">
        <f t="shared" si="6"/>
        <v>0</v>
      </c>
    </row>
    <row r="299" spans="1:39" ht="15.75" customHeight="1" x14ac:dyDescent="0.2">
      <c r="A299" s="42" t="s">
        <v>1147</v>
      </c>
      <c r="B299" s="42" t="s">
        <v>895</v>
      </c>
      <c r="C299" s="42" t="s">
        <v>1204</v>
      </c>
      <c r="D299" s="42" t="s">
        <v>896</v>
      </c>
      <c r="E299" s="42" t="s">
        <v>1210</v>
      </c>
      <c r="F299" s="42" t="s">
        <v>944</v>
      </c>
      <c r="G299" s="42" t="s">
        <v>1217</v>
      </c>
      <c r="H299" s="42" t="s">
        <v>1218</v>
      </c>
      <c r="I299" s="42" t="s">
        <v>52</v>
      </c>
      <c r="J299" s="42" t="s">
        <v>92</v>
      </c>
      <c r="K299" s="42" t="s">
        <v>2027</v>
      </c>
      <c r="L299" s="42" t="s">
        <v>55</v>
      </c>
      <c r="M299" s="42" t="str">
        <f>VLOOKUP(G299,'Sheet 1 (2)'!$H$4:$M$536,6,FALSE)</f>
        <v/>
      </c>
      <c r="N299" s="42" t="str">
        <f t="shared" si="25"/>
        <v/>
      </c>
      <c r="O299" s="42"/>
      <c r="P299" s="42" t="s">
        <v>2025</v>
      </c>
      <c r="Q299" s="42" t="s">
        <v>55</v>
      </c>
      <c r="R299" s="42" t="str">
        <f>VLOOKUP(G299,'Sheet 1 (2)'!$H$4:$O$536,8,FALSE)</f>
        <v/>
      </c>
      <c r="S299" s="42" t="str">
        <f t="shared" si="27"/>
        <v/>
      </c>
      <c r="T299" s="42" t="s">
        <v>2031</v>
      </c>
      <c r="U299" s="42" t="s">
        <v>55</v>
      </c>
      <c r="V299" s="42" t="str">
        <f>VLOOKUP(G299,'Sheet 1 (2)'!$H$4:$Q$536,10,FALSE)</f>
        <v/>
      </c>
      <c r="W299" s="42" t="str">
        <f t="shared" si="2"/>
        <v/>
      </c>
      <c r="X299" s="42" t="s">
        <v>2033</v>
      </c>
      <c r="Y299" s="42" t="s">
        <v>55</v>
      </c>
      <c r="Z299" s="42" t="str">
        <f>VLOOKUP(G299,'Sheet 1 (2)'!$H$4:$S$536,12,FALSE)</f>
        <v/>
      </c>
      <c r="AA299" s="42" t="str">
        <f t="shared" si="17"/>
        <v/>
      </c>
      <c r="AB299" s="42" t="s">
        <v>55</v>
      </c>
      <c r="AC299" s="42" t="str">
        <f>VLOOKUP(G299,'Sheet 1 (2)'!$H$4:$AF$536,25,FALSE)</f>
        <v/>
      </c>
      <c r="AD299" s="42" t="s">
        <v>87</v>
      </c>
      <c r="AE299" s="42" t="str">
        <f t="shared" si="24"/>
        <v/>
      </c>
      <c r="AF299" s="42" t="s">
        <v>55</v>
      </c>
      <c r="AG299" s="42" t="str">
        <f>VLOOKUP(G299,'Sheet 1 (2)'!$H$4:$AG$536,26,FALSE)</f>
        <v>NO</v>
      </c>
      <c r="AH299" s="42" t="s">
        <v>52</v>
      </c>
      <c r="AI299" s="42" t="s">
        <v>55</v>
      </c>
      <c r="AJ299" s="42" t="str">
        <f>VLOOKUP(G299,'Sheet 1 (2)'!$H$4:$AH$536,27,FALSE)</f>
        <v>Consulta. Definir qué fuente de información se utilizará. Código de las  Zoonosis. 
Base de zonas priorizadas (mapa de sectorización) de los distritos en riesgo de enfermedades zoonoticas según daño priorizado</v>
      </c>
      <c r="AK299" s="42" t="str">
        <f t="shared" si="30"/>
        <v>Consulta. Definir qué fuente de información se utilizará. Código de las  Zoonosis. 
Base de zonas priorizadas (mapa de sectorización) de los distritos en riesgo de enfermedades zoonoticas según daño priorizado</v>
      </c>
      <c r="AL299" s="44">
        <v>1</v>
      </c>
      <c r="AM299" s="44">
        <f t="shared" si="6"/>
        <v>0</v>
      </c>
    </row>
    <row r="300" spans="1:39" ht="15.75" customHeight="1" x14ac:dyDescent="0.2">
      <c r="A300" s="42" t="s">
        <v>1147</v>
      </c>
      <c r="B300" s="42" t="s">
        <v>895</v>
      </c>
      <c r="C300" s="42" t="s">
        <v>1204</v>
      </c>
      <c r="D300" s="42" t="s">
        <v>896</v>
      </c>
      <c r="E300" s="42" t="s">
        <v>1220</v>
      </c>
      <c r="F300" s="42" t="s">
        <v>948</v>
      </c>
      <c r="G300" s="42" t="s">
        <v>1225</v>
      </c>
      <c r="H300" s="42" t="s">
        <v>2035</v>
      </c>
      <c r="I300" s="42" t="s">
        <v>52</v>
      </c>
      <c r="J300" s="42" t="s">
        <v>1124</v>
      </c>
      <c r="K300" s="42" t="s">
        <v>2036</v>
      </c>
      <c r="L300" s="42" t="s">
        <v>55</v>
      </c>
      <c r="M300" s="42" t="str">
        <f>VLOOKUP(G300,'Sheet 1 (2)'!$H$4:$M$536,6,FALSE)</f>
        <v/>
      </c>
      <c r="N300" s="42" t="str">
        <f t="shared" si="25"/>
        <v/>
      </c>
      <c r="O300" s="42"/>
      <c r="P300" s="42" t="s">
        <v>2039</v>
      </c>
      <c r="Q300" s="42" t="s">
        <v>55</v>
      </c>
      <c r="R300" s="42" t="str">
        <f>VLOOKUP(G300,'Sheet 1 (2)'!$H$4:$O$536,8,FALSE)</f>
        <v/>
      </c>
      <c r="S300" s="42" t="str">
        <f t="shared" si="27"/>
        <v/>
      </c>
      <c r="T300" s="42"/>
      <c r="U300" s="42" t="s">
        <v>55</v>
      </c>
      <c r="V300" s="42" t="str">
        <f>VLOOKUP(G300,'Sheet 1 (2)'!$H$4:$Q$536,10,FALSE)</f>
        <v/>
      </c>
      <c r="W300" s="42" t="str">
        <f t="shared" si="2"/>
        <v/>
      </c>
      <c r="X300" s="42" t="s">
        <v>2041</v>
      </c>
      <c r="Y300" s="42" t="s">
        <v>55</v>
      </c>
      <c r="Z300" s="42" t="str">
        <f>VLOOKUP(G300,'Sheet 1 (2)'!$H$4:$S$536,12,FALSE)</f>
        <v/>
      </c>
      <c r="AA300" s="42" t="str">
        <f t="shared" si="17"/>
        <v/>
      </c>
      <c r="AB300" s="42" t="s">
        <v>55</v>
      </c>
      <c r="AC300" s="42" t="str">
        <f>VLOOKUP(G300,'Sheet 1 (2)'!$H$4:$AF$536,25,FALSE)</f>
        <v/>
      </c>
      <c r="AD300" s="42" t="s">
        <v>87</v>
      </c>
      <c r="AE300" s="42" t="str">
        <f t="shared" si="24"/>
        <v/>
      </c>
      <c r="AF300" s="42" t="s">
        <v>55</v>
      </c>
      <c r="AG300" s="42" t="str">
        <f>VLOOKUP(G300,'Sheet 1 (2)'!$H$4:$AG$536,26,FALSE)</f>
        <v>NO</v>
      </c>
      <c r="AH300" s="42" t="s">
        <v>52</v>
      </c>
      <c r="AI300" s="42" t="s">
        <v>55</v>
      </c>
      <c r="AJ300" s="42" t="str">
        <f>VLOOKUP(G300,'Sheet 1 (2)'!$H$4:$AH$536,27,FALSE)</f>
        <v>Consulta. Definir qué información será considerada. Detallar con claridad los criterios de programación(Suma de personas atendidas?)</v>
      </c>
      <c r="AK300" s="42" t="str">
        <f t="shared" si="30"/>
        <v>Consulta. Definir qué información será considerada. Detallar con claridad los criterios de programación(Suma de personas atendidas?)</v>
      </c>
      <c r="AL300" s="44">
        <v>1</v>
      </c>
      <c r="AM300" s="44">
        <f t="shared" si="6"/>
        <v>0</v>
      </c>
    </row>
    <row r="301" spans="1:39" ht="15.75" customHeight="1" x14ac:dyDescent="0.2">
      <c r="A301" s="42" t="s">
        <v>1147</v>
      </c>
      <c r="B301" s="42" t="s">
        <v>895</v>
      </c>
      <c r="C301" s="42" t="s">
        <v>1204</v>
      </c>
      <c r="D301" s="42" t="s">
        <v>896</v>
      </c>
      <c r="E301" s="42" t="s">
        <v>1220</v>
      </c>
      <c r="F301" s="42" t="s">
        <v>948</v>
      </c>
      <c r="G301" s="42" t="s">
        <v>1227</v>
      </c>
      <c r="H301" s="42" t="s">
        <v>1228</v>
      </c>
      <c r="I301" s="42" t="s">
        <v>52</v>
      </c>
      <c r="J301" s="42" t="s">
        <v>75</v>
      </c>
      <c r="K301" s="42" t="s">
        <v>2045</v>
      </c>
      <c r="L301" s="42" t="s">
        <v>55</v>
      </c>
      <c r="M301" s="42" t="str">
        <f>VLOOKUP(G301,'Sheet 1 (2)'!$H$4:$M$536,6,FALSE)</f>
        <v/>
      </c>
      <c r="N301" s="42" t="str">
        <f t="shared" si="25"/>
        <v/>
      </c>
      <c r="O301" s="42"/>
      <c r="P301" s="42" t="s">
        <v>2047</v>
      </c>
      <c r="Q301" s="42" t="s">
        <v>55</v>
      </c>
      <c r="R301" s="42" t="str">
        <f>VLOOKUP(G301,'Sheet 1 (2)'!$H$4:$O$536,8,FALSE)</f>
        <v/>
      </c>
      <c r="S301" s="42" t="str">
        <f t="shared" si="27"/>
        <v/>
      </c>
      <c r="T301" s="42"/>
      <c r="U301" s="42" t="s">
        <v>55</v>
      </c>
      <c r="V301" s="42" t="str">
        <f>VLOOKUP(G301,'Sheet 1 (2)'!$H$4:$Q$536,10,FALSE)</f>
        <v/>
      </c>
      <c r="W301" s="42" t="str">
        <f t="shared" si="2"/>
        <v/>
      </c>
      <c r="X301" s="42" t="s">
        <v>2048</v>
      </c>
      <c r="Y301" s="42" t="s">
        <v>55</v>
      </c>
      <c r="Z301" s="42" t="str">
        <f>VLOOKUP(G301,'Sheet 1 (2)'!$H$4:$S$536,12,FALSE)</f>
        <v/>
      </c>
      <c r="AA301" s="42" t="str">
        <f t="shared" si="17"/>
        <v/>
      </c>
      <c r="AB301" s="42" t="s">
        <v>55</v>
      </c>
      <c r="AC301" s="42" t="str">
        <f>VLOOKUP(G301,'Sheet 1 (2)'!$H$4:$AF$536,25,FALSE)</f>
        <v/>
      </c>
      <c r="AD301" s="42" t="s">
        <v>79</v>
      </c>
      <c r="AE301" s="42" t="str">
        <f t="shared" si="24"/>
        <v/>
      </c>
      <c r="AF301" s="42" t="s">
        <v>55</v>
      </c>
      <c r="AG301" s="42" t="str">
        <f>VLOOKUP(G301,'Sheet 1 (2)'!$H$4:$AG$536,26,FALSE)</f>
        <v>NO</v>
      </c>
      <c r="AH301" s="42" t="s">
        <v>52</v>
      </c>
      <c r="AI301" s="42" t="s">
        <v>55</v>
      </c>
      <c r="AJ301" s="42" t="str">
        <f>VLOOKUP(G301,'Sheet 1 (2)'!$H$4:$AH$536,27,FALSE)</f>
        <v>Consulta. Definir qué información será considerada. Además, se tiene algún padrón de municipios linkeado a los establecimientos de salud?Detallar con claridad los criterios de programación(Suma de personas atendidas?)</v>
      </c>
      <c r="AK301" s="42" t="str">
        <f t="shared" si="30"/>
        <v>Consulta. Definir qué información será considerada. Además, se tiene algún padrón de municipios linkeado a los establecimientos de salud?Detallar con claridad los criterios de programación(Suma de personas atendidas?)</v>
      </c>
      <c r="AL301" s="44">
        <v>1</v>
      </c>
      <c r="AM301" s="44">
        <f t="shared" si="6"/>
        <v>0</v>
      </c>
    </row>
    <row r="302" spans="1:39" ht="15.75" customHeight="1" x14ac:dyDescent="0.2">
      <c r="A302" s="42" t="s">
        <v>1147</v>
      </c>
      <c r="B302" s="42" t="s">
        <v>895</v>
      </c>
      <c r="C302" s="42" t="s">
        <v>1204</v>
      </c>
      <c r="D302" s="42" t="s">
        <v>896</v>
      </c>
      <c r="E302" s="42" t="s">
        <v>1220</v>
      </c>
      <c r="F302" s="42" t="s">
        <v>948</v>
      </c>
      <c r="G302" s="42" t="s">
        <v>1229</v>
      </c>
      <c r="H302" s="42" t="s">
        <v>2051</v>
      </c>
      <c r="I302" s="42" t="s">
        <v>52</v>
      </c>
      <c r="J302" s="42" t="s">
        <v>83</v>
      </c>
      <c r="K302" s="42" t="s">
        <v>2054</v>
      </c>
      <c r="L302" s="42" t="s">
        <v>55</v>
      </c>
      <c r="M302" s="42" t="str">
        <f>VLOOKUP(G302,'Sheet 1 (2)'!$H$4:$M$536,6,FALSE)</f>
        <v/>
      </c>
      <c r="N302" s="42" t="str">
        <f t="shared" si="25"/>
        <v/>
      </c>
      <c r="O302" s="42"/>
      <c r="P302" s="42" t="s">
        <v>2055</v>
      </c>
      <c r="Q302" s="42" t="s">
        <v>55</v>
      </c>
      <c r="R302" s="42" t="str">
        <f>VLOOKUP(G302,'Sheet 1 (2)'!$H$4:$O$536,8,FALSE)</f>
        <v/>
      </c>
      <c r="S302" s="42" t="str">
        <f t="shared" si="27"/>
        <v/>
      </c>
      <c r="T302" s="42"/>
      <c r="U302" s="42" t="s">
        <v>55</v>
      </c>
      <c r="V302" s="42" t="str">
        <f>VLOOKUP(G302,'Sheet 1 (2)'!$H$4:$Q$536,10,FALSE)</f>
        <v/>
      </c>
      <c r="W302" s="42" t="str">
        <f t="shared" si="2"/>
        <v/>
      </c>
      <c r="X302" s="42" t="s">
        <v>2057</v>
      </c>
      <c r="Y302" s="42" t="s">
        <v>55</v>
      </c>
      <c r="Z302" s="42" t="str">
        <f>VLOOKUP(G302,'Sheet 1 (2)'!$H$4:$S$536,12,FALSE)</f>
        <v/>
      </c>
      <c r="AA302" s="42" t="str">
        <f t="shared" si="17"/>
        <v/>
      </c>
      <c r="AB302" s="42" t="s">
        <v>55</v>
      </c>
      <c r="AC302" s="42" t="str">
        <f>VLOOKUP(G302,'Sheet 1 (2)'!$H$4:$AF$536,25,FALSE)</f>
        <v/>
      </c>
      <c r="AD302" s="42" t="s">
        <v>87</v>
      </c>
      <c r="AE302" s="42" t="str">
        <f t="shared" si="24"/>
        <v/>
      </c>
      <c r="AF302" s="42" t="s">
        <v>55</v>
      </c>
      <c r="AG302" s="42" t="str">
        <f>VLOOKUP(G302,'Sheet 1 (2)'!$H$4:$AG$536,26,FALSE)</f>
        <v>NO</v>
      </c>
      <c r="AH302" s="42" t="s">
        <v>52</v>
      </c>
      <c r="AI302" s="42" t="s">
        <v>55</v>
      </c>
      <c r="AJ302" s="42" t="str">
        <f>VLOOKUP(G302,'Sheet 1 (2)'!$H$4:$AH$536,27,FALSE)</f>
        <v>Consulta. Código de las Metaxenicas o Zoonoticas correspondientes. Además existe alguna base que permita establecer a qué II.EE programa cada establecimiento? O, quién programa'</v>
      </c>
      <c r="AK302" s="42" t="str">
        <f t="shared" si="30"/>
        <v>Consulta. Código de las Metaxenicas o Zoonoticas correspondientes. Además existe alguna base que permita establecer a qué II.EE programa cada establecimiento? O, quién programa'</v>
      </c>
      <c r="AL302" s="44">
        <v>1</v>
      </c>
      <c r="AM302" s="44">
        <f t="shared" si="6"/>
        <v>0</v>
      </c>
    </row>
    <row r="303" spans="1:39" ht="15.75" customHeight="1" x14ac:dyDescent="0.2">
      <c r="A303" s="42" t="s">
        <v>1147</v>
      </c>
      <c r="B303" s="42" t="s">
        <v>895</v>
      </c>
      <c r="C303" s="42" t="s">
        <v>1231</v>
      </c>
      <c r="D303" s="42" t="s">
        <v>898</v>
      </c>
      <c r="E303" s="42" t="s">
        <v>1232</v>
      </c>
      <c r="F303" s="42" t="s">
        <v>950</v>
      </c>
      <c r="G303" s="42" t="s">
        <v>2061</v>
      </c>
      <c r="H303" s="42" t="s">
        <v>1237</v>
      </c>
      <c r="I303" s="42" t="s">
        <v>52</v>
      </c>
      <c r="J303" s="42" t="s">
        <v>53</v>
      </c>
      <c r="K303" s="42"/>
      <c r="L303" s="42" t="s">
        <v>55</v>
      </c>
      <c r="M303" s="42" t="str">
        <f>VLOOKUP(G303,'Sheet 1 (2)'!$H$4:$M$536,6,FALSE)</f>
        <v/>
      </c>
      <c r="N303" s="42" t="str">
        <f t="shared" si="25"/>
        <v/>
      </c>
      <c r="O303" s="42"/>
      <c r="P303" s="42"/>
      <c r="Q303" s="42" t="s">
        <v>55</v>
      </c>
      <c r="R303" s="42" t="str">
        <f>VLOOKUP(G303,'Sheet 1 (2)'!$H$4:$O$536,8,FALSE)</f>
        <v/>
      </c>
      <c r="S303" s="42" t="str">
        <f t="shared" si="27"/>
        <v/>
      </c>
      <c r="T303" s="42"/>
      <c r="U303" s="42" t="s">
        <v>55</v>
      </c>
      <c r="V303" s="42" t="str">
        <f>VLOOKUP(G303,'Sheet 1 (2)'!$H$4:$Q$536,10,FALSE)</f>
        <v/>
      </c>
      <c r="W303" s="42" t="str">
        <f t="shared" si="2"/>
        <v/>
      </c>
      <c r="X303" s="42"/>
      <c r="Y303" s="42" t="s">
        <v>55</v>
      </c>
      <c r="Z303" s="42" t="str">
        <f>VLOOKUP(G303,'Sheet 1 (2)'!$H$4:$S$536,12,FALSE)</f>
        <v/>
      </c>
      <c r="AA303" s="42" t="str">
        <f t="shared" si="17"/>
        <v/>
      </c>
      <c r="AB303" s="42" t="s">
        <v>55</v>
      </c>
      <c r="AC303" s="42" t="str">
        <f>VLOOKUP(G303,'Sheet 1 (2)'!$H$4:$AF$536,25,FALSE)</f>
        <v/>
      </c>
      <c r="AD303" s="42" t="s">
        <v>58</v>
      </c>
      <c r="AE303" s="42" t="str">
        <f t="shared" si="24"/>
        <v/>
      </c>
      <c r="AF303" s="42" t="s">
        <v>55</v>
      </c>
      <c r="AG303" s="42" t="str">
        <f>VLOOKUP(G303,'Sheet 1 (2)'!$H$4:$AG$536,26,FALSE)</f>
        <v>NO</v>
      </c>
      <c r="AH303" s="42" t="s">
        <v>52</v>
      </c>
      <c r="AI303" s="42" t="s">
        <v>55</v>
      </c>
      <c r="AJ303" s="42" t="str">
        <f>VLOOKUP(G303,'Sheet 1 (2)'!$H$4:$AH$536,27,FALSE)</f>
        <v>Consulta. Criterio de programación?</v>
      </c>
      <c r="AK303" s="42" t="str">
        <f t="shared" si="30"/>
        <v>Consulta. Criterio de programación?</v>
      </c>
      <c r="AL303" s="44">
        <v>1</v>
      </c>
      <c r="AM303" s="44">
        <f t="shared" si="6"/>
        <v>0</v>
      </c>
    </row>
    <row r="304" spans="1:39" ht="15.75" customHeight="1" x14ac:dyDescent="0.2">
      <c r="A304" s="42" t="s">
        <v>1147</v>
      </c>
      <c r="B304" s="42" t="s">
        <v>895</v>
      </c>
      <c r="C304" s="42" t="s">
        <v>1231</v>
      </c>
      <c r="D304" s="42" t="s">
        <v>898</v>
      </c>
      <c r="E304" s="42" t="s">
        <v>1232</v>
      </c>
      <c r="F304" s="42" t="s">
        <v>950</v>
      </c>
      <c r="G304" s="42" t="s">
        <v>1244</v>
      </c>
      <c r="H304" s="42" t="s">
        <v>2069</v>
      </c>
      <c r="I304" s="42" t="s">
        <v>52</v>
      </c>
      <c r="J304" s="42" t="s">
        <v>53</v>
      </c>
      <c r="K304" s="42"/>
      <c r="L304" s="42" t="s">
        <v>55</v>
      </c>
      <c r="M304" s="42" t="str">
        <f>VLOOKUP(G304,'Sheet 1 (2)'!$H$4:$M$536,6,FALSE)</f>
        <v/>
      </c>
      <c r="N304" s="42" t="str">
        <f t="shared" si="25"/>
        <v/>
      </c>
      <c r="O304" s="42"/>
      <c r="P304" s="42"/>
      <c r="Q304" s="42" t="s">
        <v>55</v>
      </c>
      <c r="R304" s="42" t="str">
        <f>VLOOKUP(G304,'Sheet 1 (2)'!$H$4:$O$536,8,FALSE)</f>
        <v/>
      </c>
      <c r="S304" s="42" t="str">
        <f t="shared" si="27"/>
        <v/>
      </c>
      <c r="T304" s="42"/>
      <c r="U304" s="42" t="s">
        <v>55</v>
      </c>
      <c r="V304" s="42" t="str">
        <f>VLOOKUP(G304,'Sheet 1 (2)'!$H$4:$Q$536,10,FALSE)</f>
        <v/>
      </c>
      <c r="W304" s="42" t="str">
        <f t="shared" si="2"/>
        <v/>
      </c>
      <c r="X304" s="42"/>
      <c r="Y304" s="42" t="s">
        <v>55</v>
      </c>
      <c r="Z304" s="42" t="str">
        <f>VLOOKUP(G304,'Sheet 1 (2)'!$H$4:$S$536,12,FALSE)</f>
        <v/>
      </c>
      <c r="AA304" s="42" t="str">
        <f t="shared" si="17"/>
        <v/>
      </c>
      <c r="AB304" s="42" t="s">
        <v>55</v>
      </c>
      <c r="AC304" s="42" t="str">
        <f>VLOOKUP(G304,'Sheet 1 (2)'!$H$4:$AF$536,25,FALSE)</f>
        <v/>
      </c>
      <c r="AD304" s="42" t="s">
        <v>58</v>
      </c>
      <c r="AE304" s="42" t="str">
        <f t="shared" si="24"/>
        <v/>
      </c>
      <c r="AF304" s="42" t="s">
        <v>55</v>
      </c>
      <c r="AG304" s="42" t="str">
        <f>VLOOKUP(G304,'Sheet 1 (2)'!$H$4:$AG$536,26,FALSE)</f>
        <v>NO</v>
      </c>
      <c r="AH304" s="42" t="s">
        <v>52</v>
      </c>
      <c r="AI304" s="42" t="s">
        <v>55</v>
      </c>
      <c r="AJ304" s="42" t="str">
        <f>VLOOKUP(G304,'Sheet 1 (2)'!$H$4:$AH$536,27,FALSE)</f>
        <v>Consulta. Criterio de programación?</v>
      </c>
      <c r="AK304" s="42" t="str">
        <f t="shared" si="30"/>
        <v>Consulta. Criterio de programación?</v>
      </c>
      <c r="AL304" s="44">
        <v>1</v>
      </c>
      <c r="AM304" s="44">
        <f t="shared" si="6"/>
        <v>0</v>
      </c>
    </row>
    <row r="305" spans="1:39" ht="15.75" customHeight="1" x14ac:dyDescent="0.2">
      <c r="A305" s="42" t="s">
        <v>1147</v>
      </c>
      <c r="B305" s="42" t="s">
        <v>895</v>
      </c>
      <c r="C305" s="42" t="s">
        <v>1231</v>
      </c>
      <c r="D305" s="42" t="s">
        <v>898</v>
      </c>
      <c r="E305" s="42" t="s">
        <v>1232</v>
      </c>
      <c r="F305" s="42" t="s">
        <v>950</v>
      </c>
      <c r="G305" s="42" t="s">
        <v>1251</v>
      </c>
      <c r="H305" s="42" t="s">
        <v>1252</v>
      </c>
      <c r="I305" s="42" t="s">
        <v>52</v>
      </c>
      <c r="J305" s="42" t="s">
        <v>53</v>
      </c>
      <c r="K305" s="42"/>
      <c r="L305" s="42" t="s">
        <v>55</v>
      </c>
      <c r="M305" s="42" t="str">
        <f>VLOOKUP(G305,'Sheet 1 (2)'!$H$4:$M$536,6,FALSE)</f>
        <v/>
      </c>
      <c r="N305" s="42" t="str">
        <f t="shared" si="25"/>
        <v/>
      </c>
      <c r="O305" s="42"/>
      <c r="P305" s="42"/>
      <c r="Q305" s="42" t="s">
        <v>55</v>
      </c>
      <c r="R305" s="42" t="str">
        <f>VLOOKUP(G305,'Sheet 1 (2)'!$H$4:$O$536,8,FALSE)</f>
        <v/>
      </c>
      <c r="S305" s="42" t="str">
        <f t="shared" si="27"/>
        <v/>
      </c>
      <c r="T305" s="42"/>
      <c r="U305" s="42" t="s">
        <v>55</v>
      </c>
      <c r="V305" s="42" t="str">
        <f>VLOOKUP(G305,'Sheet 1 (2)'!$H$4:$Q$536,10,FALSE)</f>
        <v/>
      </c>
      <c r="W305" s="42" t="str">
        <f t="shared" si="2"/>
        <v/>
      </c>
      <c r="X305" s="42"/>
      <c r="Y305" s="42" t="s">
        <v>55</v>
      </c>
      <c r="Z305" s="42" t="str">
        <f>VLOOKUP(G305,'Sheet 1 (2)'!$H$4:$S$536,12,FALSE)</f>
        <v/>
      </c>
      <c r="AA305" s="42" t="str">
        <f t="shared" si="17"/>
        <v/>
      </c>
      <c r="AB305" s="42" t="s">
        <v>55</v>
      </c>
      <c r="AC305" s="42" t="str">
        <f>VLOOKUP(G305,'Sheet 1 (2)'!$H$4:$AF$536,25,FALSE)</f>
        <v/>
      </c>
      <c r="AD305" s="42" t="s">
        <v>58</v>
      </c>
      <c r="AE305" s="42" t="str">
        <f t="shared" si="24"/>
        <v/>
      </c>
      <c r="AF305" s="42" t="s">
        <v>55</v>
      </c>
      <c r="AG305" s="42" t="str">
        <f>VLOOKUP(G305,'Sheet 1 (2)'!$H$4:$AG$536,26,FALSE)</f>
        <v>NO</v>
      </c>
      <c r="AH305" s="42" t="s">
        <v>52</v>
      </c>
      <c r="AI305" s="42" t="s">
        <v>55</v>
      </c>
      <c r="AJ305" s="42" t="str">
        <f>VLOOKUP(G305,'Sheet 1 (2)'!$H$4:$AH$536,27,FALSE)</f>
        <v>Consulta. Criterio de programación?</v>
      </c>
      <c r="AK305" s="42" t="str">
        <f t="shared" si="30"/>
        <v>Consulta. Criterio de programación?</v>
      </c>
      <c r="AL305" s="44">
        <v>1</v>
      </c>
      <c r="AM305" s="44">
        <f t="shared" si="6"/>
        <v>0</v>
      </c>
    </row>
    <row r="306" spans="1:39" ht="15.75" customHeight="1" x14ac:dyDescent="0.2">
      <c r="A306" s="42" t="s">
        <v>1147</v>
      </c>
      <c r="B306" s="42" t="s">
        <v>895</v>
      </c>
      <c r="C306" s="42" t="s">
        <v>1256</v>
      </c>
      <c r="D306" s="42" t="s">
        <v>900</v>
      </c>
      <c r="E306" s="42" t="s">
        <v>1259</v>
      </c>
      <c r="F306" s="42" t="s">
        <v>954</v>
      </c>
      <c r="G306" s="42" t="s">
        <v>1261</v>
      </c>
      <c r="H306" s="42" t="s">
        <v>1262</v>
      </c>
      <c r="I306" s="42" t="s">
        <v>82</v>
      </c>
      <c r="J306" s="42" t="s">
        <v>1165</v>
      </c>
      <c r="K306" s="42" t="s">
        <v>2076</v>
      </c>
      <c r="L306" s="42" t="s">
        <v>55</v>
      </c>
      <c r="M306" s="42" t="str">
        <f>VLOOKUP(G306,'Sheet 1 (2)'!$H$4:$M$536,6,FALSE)</f>
        <v/>
      </c>
      <c r="N306" s="42" t="str">
        <f t="shared" si="25"/>
        <v/>
      </c>
      <c r="O306" s="42"/>
      <c r="P306" s="42" t="s">
        <v>2077</v>
      </c>
      <c r="Q306" s="42" t="s">
        <v>55</v>
      </c>
      <c r="R306" s="42" t="str">
        <f>VLOOKUP(G306,'Sheet 1 (2)'!$H$4:$O$536,8,FALSE)</f>
        <v/>
      </c>
      <c r="S306" s="42" t="str">
        <f t="shared" si="27"/>
        <v/>
      </c>
      <c r="T306" s="42"/>
      <c r="U306" s="42" t="s">
        <v>55</v>
      </c>
      <c r="V306" s="42" t="str">
        <f>VLOOKUP(G306,'Sheet 1 (2)'!$H$4:$Q$536,10,FALSE)</f>
        <v/>
      </c>
      <c r="W306" s="42" t="str">
        <f t="shared" si="2"/>
        <v/>
      </c>
      <c r="X306" s="42"/>
      <c r="Y306" s="42" t="s">
        <v>55</v>
      </c>
      <c r="Z306" s="42" t="str">
        <f>VLOOKUP(G306,'Sheet 1 (2)'!$H$4:$S$536,12,FALSE)</f>
        <v/>
      </c>
      <c r="AA306" s="42" t="str">
        <f t="shared" si="17"/>
        <v/>
      </c>
      <c r="AB306" s="42" t="s">
        <v>55</v>
      </c>
      <c r="AC306" s="42" t="str">
        <f>VLOOKUP(G306,'Sheet 1 (2)'!$H$4:$AF$536,25,FALSE)</f>
        <v/>
      </c>
      <c r="AD306" s="42" t="s">
        <v>2081</v>
      </c>
      <c r="AE306" s="42" t="str">
        <f t="shared" si="24"/>
        <v/>
      </c>
      <c r="AF306" s="42" t="s">
        <v>55</v>
      </c>
      <c r="AG306" s="42" t="str">
        <f>VLOOKUP(G306,'Sheet 1 (2)'!$H$4:$AG$536,26,FALSE)</f>
        <v>NO</v>
      </c>
      <c r="AH306" s="42" t="s">
        <v>52</v>
      </c>
      <c r="AI306" s="42" t="s">
        <v>55</v>
      </c>
      <c r="AJ306" s="42" t="str">
        <f>VLOOKUP(G306,'Sheet 1 (2)'!$H$4:$AH$536,27,FALSE)</f>
        <v/>
      </c>
      <c r="AK306" s="42" t="str">
        <f t="shared" si="30"/>
        <v/>
      </c>
      <c r="AL306" s="44">
        <v>1</v>
      </c>
      <c r="AM306" s="44">
        <f t="shared" si="6"/>
        <v>0</v>
      </c>
    </row>
    <row r="307" spans="1:39" ht="15.75" customHeight="1" x14ac:dyDescent="0.2">
      <c r="A307" s="42" t="s">
        <v>1147</v>
      </c>
      <c r="B307" s="42" t="s">
        <v>895</v>
      </c>
      <c r="C307" s="42" t="s">
        <v>1256</v>
      </c>
      <c r="D307" s="42" t="s">
        <v>900</v>
      </c>
      <c r="E307" s="42" t="s">
        <v>1259</v>
      </c>
      <c r="F307" s="42" t="s">
        <v>954</v>
      </c>
      <c r="G307" s="42" t="s">
        <v>1270</v>
      </c>
      <c r="H307" s="42" t="s">
        <v>1271</v>
      </c>
      <c r="I307" s="42" t="s">
        <v>82</v>
      </c>
      <c r="J307" s="42" t="s">
        <v>1165</v>
      </c>
      <c r="K307" s="42" t="s">
        <v>2084</v>
      </c>
      <c r="L307" s="42" t="s">
        <v>55</v>
      </c>
      <c r="M307" s="42" t="str">
        <f>VLOOKUP(G307,'Sheet 1 (2)'!$H$4:$M$536,6,FALSE)</f>
        <v/>
      </c>
      <c r="N307" s="42" t="str">
        <f t="shared" si="25"/>
        <v/>
      </c>
      <c r="O307" s="42"/>
      <c r="P307" s="42" t="s">
        <v>2077</v>
      </c>
      <c r="Q307" s="42" t="s">
        <v>55</v>
      </c>
      <c r="R307" s="42" t="str">
        <f>VLOOKUP(G307,'Sheet 1 (2)'!$H$4:$O$536,8,FALSE)</f>
        <v/>
      </c>
      <c r="S307" s="42" t="str">
        <f t="shared" si="27"/>
        <v/>
      </c>
      <c r="T307" s="42"/>
      <c r="U307" s="42" t="s">
        <v>55</v>
      </c>
      <c r="V307" s="42" t="str">
        <f>VLOOKUP(G307,'Sheet 1 (2)'!$H$4:$Q$536,10,FALSE)</f>
        <v/>
      </c>
      <c r="W307" s="42" t="str">
        <f t="shared" si="2"/>
        <v/>
      </c>
      <c r="X307" s="42"/>
      <c r="Y307" s="42" t="s">
        <v>55</v>
      </c>
      <c r="Z307" s="42" t="str">
        <f>VLOOKUP(G307,'Sheet 1 (2)'!$H$4:$S$536,12,FALSE)</f>
        <v/>
      </c>
      <c r="AA307" s="42" t="str">
        <f t="shared" si="17"/>
        <v/>
      </c>
      <c r="AB307" s="42" t="s">
        <v>55</v>
      </c>
      <c r="AC307" s="42" t="str">
        <f>VLOOKUP(G307,'Sheet 1 (2)'!$H$4:$AF$536,25,FALSE)</f>
        <v/>
      </c>
      <c r="AD307" s="42" t="s">
        <v>2081</v>
      </c>
      <c r="AE307" s="42" t="str">
        <f t="shared" si="24"/>
        <v/>
      </c>
      <c r="AF307" s="42" t="s">
        <v>55</v>
      </c>
      <c r="AG307" s="42" t="str">
        <f>VLOOKUP(G307,'Sheet 1 (2)'!$H$4:$AG$536,26,FALSE)</f>
        <v>NO</v>
      </c>
      <c r="AH307" s="42" t="s">
        <v>52</v>
      </c>
      <c r="AI307" s="42" t="s">
        <v>55</v>
      </c>
      <c r="AJ307" s="42" t="str">
        <f>VLOOKUP(G307,'Sheet 1 (2)'!$H$4:$AH$536,27,FALSE)</f>
        <v/>
      </c>
      <c r="AK307" s="42" t="str">
        <f t="shared" si="30"/>
        <v/>
      </c>
      <c r="AL307" s="44">
        <v>1</v>
      </c>
      <c r="AM307" s="44">
        <f t="shared" si="6"/>
        <v>0</v>
      </c>
    </row>
    <row r="308" spans="1:39" ht="15.75" customHeight="1" x14ac:dyDescent="0.2">
      <c r="A308" s="42" t="s">
        <v>1147</v>
      </c>
      <c r="B308" s="42" t="s">
        <v>895</v>
      </c>
      <c r="C308" s="42" t="s">
        <v>1256</v>
      </c>
      <c r="D308" s="42" t="s">
        <v>900</v>
      </c>
      <c r="E308" s="42" t="s">
        <v>1259</v>
      </c>
      <c r="F308" s="42" t="s">
        <v>954</v>
      </c>
      <c r="G308" s="42" t="s">
        <v>1276</v>
      </c>
      <c r="H308" s="42" t="s">
        <v>1277</v>
      </c>
      <c r="I308" s="42" t="s">
        <v>82</v>
      </c>
      <c r="J308" s="42" t="s">
        <v>1165</v>
      </c>
      <c r="K308" s="42" t="s">
        <v>2089</v>
      </c>
      <c r="L308" s="42" t="s">
        <v>55</v>
      </c>
      <c r="M308" s="42" t="str">
        <f>VLOOKUP(G308,'Sheet 1 (2)'!$H$4:$M$536,6,FALSE)</f>
        <v/>
      </c>
      <c r="N308" s="42" t="str">
        <f t="shared" si="25"/>
        <v/>
      </c>
      <c r="O308" s="42"/>
      <c r="P308" s="42" t="s">
        <v>2077</v>
      </c>
      <c r="Q308" s="42" t="s">
        <v>55</v>
      </c>
      <c r="R308" s="42" t="str">
        <f>VLOOKUP(G308,'Sheet 1 (2)'!$H$4:$O$536,8,FALSE)</f>
        <v/>
      </c>
      <c r="S308" s="42" t="str">
        <f t="shared" si="27"/>
        <v/>
      </c>
      <c r="T308" s="42"/>
      <c r="U308" s="42" t="s">
        <v>55</v>
      </c>
      <c r="V308" s="42" t="str">
        <f>VLOOKUP(G308,'Sheet 1 (2)'!$H$4:$Q$536,10,FALSE)</f>
        <v/>
      </c>
      <c r="W308" s="42" t="str">
        <f t="shared" si="2"/>
        <v/>
      </c>
      <c r="X308" s="42"/>
      <c r="Y308" s="42" t="s">
        <v>55</v>
      </c>
      <c r="Z308" s="42" t="str">
        <f>VLOOKUP(G308,'Sheet 1 (2)'!$H$4:$S$536,12,FALSE)</f>
        <v/>
      </c>
      <c r="AA308" s="42" t="str">
        <f t="shared" si="17"/>
        <v/>
      </c>
      <c r="AB308" s="42" t="s">
        <v>55</v>
      </c>
      <c r="AC308" s="42" t="str">
        <f>VLOOKUP(G308,'Sheet 1 (2)'!$H$4:$AF$536,25,FALSE)</f>
        <v/>
      </c>
      <c r="AD308" s="42" t="s">
        <v>2081</v>
      </c>
      <c r="AE308" s="42" t="str">
        <f t="shared" si="24"/>
        <v/>
      </c>
      <c r="AF308" s="42" t="s">
        <v>55</v>
      </c>
      <c r="AG308" s="42" t="str">
        <f>VLOOKUP(G308,'Sheet 1 (2)'!$H$4:$AG$536,26,FALSE)</f>
        <v>NO</v>
      </c>
      <c r="AH308" s="42" t="s">
        <v>52</v>
      </c>
      <c r="AI308" s="42" t="s">
        <v>55</v>
      </c>
      <c r="AJ308" s="42" t="str">
        <f>VLOOKUP(G308,'Sheet 1 (2)'!$H$4:$AH$536,27,FALSE)</f>
        <v/>
      </c>
      <c r="AK308" s="42" t="str">
        <f t="shared" si="30"/>
        <v/>
      </c>
      <c r="AL308" s="44">
        <v>1</v>
      </c>
      <c r="AM308" s="44">
        <f t="shared" si="6"/>
        <v>0</v>
      </c>
    </row>
    <row r="309" spans="1:39" ht="15.75" customHeight="1" x14ac:dyDescent="0.2">
      <c r="A309" s="42" t="s">
        <v>1147</v>
      </c>
      <c r="B309" s="42" t="s">
        <v>895</v>
      </c>
      <c r="C309" s="42" t="s">
        <v>1256</v>
      </c>
      <c r="D309" s="42" t="s">
        <v>900</v>
      </c>
      <c r="E309" s="42" t="s">
        <v>1259</v>
      </c>
      <c r="F309" s="42" t="s">
        <v>954</v>
      </c>
      <c r="G309" s="42" t="s">
        <v>1285</v>
      </c>
      <c r="H309" s="42" t="s">
        <v>1286</v>
      </c>
      <c r="I309" s="42" t="s">
        <v>82</v>
      </c>
      <c r="J309" s="42" t="s">
        <v>1165</v>
      </c>
      <c r="K309" s="42" t="s">
        <v>2095</v>
      </c>
      <c r="L309" s="42" t="s">
        <v>55</v>
      </c>
      <c r="M309" s="42" t="str">
        <f>VLOOKUP(G309,'Sheet 1 (2)'!$H$4:$M$536,6,FALSE)</f>
        <v/>
      </c>
      <c r="N309" s="42" t="str">
        <f t="shared" si="25"/>
        <v/>
      </c>
      <c r="O309" s="42"/>
      <c r="P309" s="42" t="s">
        <v>2077</v>
      </c>
      <c r="Q309" s="42" t="s">
        <v>55</v>
      </c>
      <c r="R309" s="42" t="str">
        <f>VLOOKUP(G309,'Sheet 1 (2)'!$H$4:$O$536,8,FALSE)</f>
        <v/>
      </c>
      <c r="S309" s="42" t="str">
        <f t="shared" si="27"/>
        <v/>
      </c>
      <c r="T309" s="42"/>
      <c r="U309" s="42" t="s">
        <v>55</v>
      </c>
      <c r="V309" s="42" t="str">
        <f>VLOOKUP(G309,'Sheet 1 (2)'!$H$4:$Q$536,10,FALSE)</f>
        <v/>
      </c>
      <c r="W309" s="42" t="str">
        <f t="shared" si="2"/>
        <v/>
      </c>
      <c r="X309" s="42"/>
      <c r="Y309" s="42" t="s">
        <v>55</v>
      </c>
      <c r="Z309" s="42" t="str">
        <f>VLOOKUP(G309,'Sheet 1 (2)'!$H$4:$S$536,12,FALSE)</f>
        <v/>
      </c>
      <c r="AA309" s="42" t="str">
        <f t="shared" si="17"/>
        <v/>
      </c>
      <c r="AB309" s="42" t="s">
        <v>55</v>
      </c>
      <c r="AC309" s="42" t="str">
        <f>VLOOKUP(G309,'Sheet 1 (2)'!$H$4:$AF$536,25,FALSE)</f>
        <v/>
      </c>
      <c r="AD309" s="42" t="s">
        <v>367</v>
      </c>
      <c r="AE309" s="42" t="str">
        <f t="shared" si="24"/>
        <v/>
      </c>
      <c r="AF309" s="42" t="s">
        <v>55</v>
      </c>
      <c r="AG309" s="42" t="str">
        <f>VLOOKUP(G309,'Sheet 1 (2)'!$H$4:$AG$536,26,FALSE)</f>
        <v>NO</v>
      </c>
      <c r="AH309" s="42" t="s">
        <v>52</v>
      </c>
      <c r="AI309" s="42" t="s">
        <v>55</v>
      </c>
      <c r="AJ309" s="42" t="str">
        <f>VLOOKUP(G309,'Sheet 1 (2)'!$H$4:$AH$536,27,FALSE)</f>
        <v/>
      </c>
      <c r="AK309" s="42" t="str">
        <f t="shared" si="30"/>
        <v/>
      </c>
      <c r="AL309" s="44">
        <v>1</v>
      </c>
      <c r="AM309" s="44">
        <f t="shared" si="6"/>
        <v>0</v>
      </c>
    </row>
    <row r="310" spans="1:39" ht="15.75" customHeight="1" x14ac:dyDescent="0.2">
      <c r="A310" s="42" t="s">
        <v>1147</v>
      </c>
      <c r="B310" s="42" t="s">
        <v>895</v>
      </c>
      <c r="C310" s="42" t="s">
        <v>1256</v>
      </c>
      <c r="D310" s="42" t="s">
        <v>900</v>
      </c>
      <c r="E310" s="42" t="s">
        <v>1259</v>
      </c>
      <c r="F310" s="42" t="s">
        <v>954</v>
      </c>
      <c r="G310" s="42" t="s">
        <v>1290</v>
      </c>
      <c r="H310" s="42" t="s">
        <v>1291</v>
      </c>
      <c r="I310" s="42" t="s">
        <v>82</v>
      </c>
      <c r="J310" s="42" t="s">
        <v>1165</v>
      </c>
      <c r="K310" s="42" t="s">
        <v>2100</v>
      </c>
      <c r="L310" s="42" t="s">
        <v>55</v>
      </c>
      <c r="M310" s="42" t="str">
        <f>VLOOKUP(G310,'Sheet 1 (2)'!$H$4:$M$536,6,FALSE)</f>
        <v/>
      </c>
      <c r="N310" s="42" t="str">
        <f t="shared" si="25"/>
        <v/>
      </c>
      <c r="O310" s="42"/>
      <c r="P310" s="42" t="s">
        <v>2077</v>
      </c>
      <c r="Q310" s="42" t="s">
        <v>55</v>
      </c>
      <c r="R310" s="42" t="str">
        <f>VLOOKUP(G310,'Sheet 1 (2)'!$H$4:$O$536,8,FALSE)</f>
        <v/>
      </c>
      <c r="S310" s="42" t="str">
        <f t="shared" si="27"/>
        <v/>
      </c>
      <c r="T310" s="42"/>
      <c r="U310" s="42" t="s">
        <v>55</v>
      </c>
      <c r="V310" s="42" t="str">
        <f>VLOOKUP(G310,'Sheet 1 (2)'!$H$4:$Q$536,10,FALSE)</f>
        <v/>
      </c>
      <c r="W310" s="42" t="str">
        <f t="shared" si="2"/>
        <v/>
      </c>
      <c r="X310" s="42"/>
      <c r="Y310" s="42" t="s">
        <v>55</v>
      </c>
      <c r="Z310" s="42" t="str">
        <f>VLOOKUP(G310,'Sheet 1 (2)'!$H$4:$S$536,12,FALSE)</f>
        <v/>
      </c>
      <c r="AA310" s="42" t="str">
        <f t="shared" si="17"/>
        <v/>
      </c>
      <c r="AB310" s="42" t="s">
        <v>55</v>
      </c>
      <c r="AC310" s="42" t="str">
        <f>VLOOKUP(G310,'Sheet 1 (2)'!$H$4:$AF$536,25,FALSE)</f>
        <v/>
      </c>
      <c r="AD310" s="42" t="s">
        <v>367</v>
      </c>
      <c r="AE310" s="42" t="str">
        <f t="shared" si="24"/>
        <v/>
      </c>
      <c r="AF310" s="42" t="s">
        <v>55</v>
      </c>
      <c r="AG310" s="42" t="str">
        <f>VLOOKUP(G310,'Sheet 1 (2)'!$H$4:$AG$536,26,FALSE)</f>
        <v>NO</v>
      </c>
      <c r="AH310" s="42" t="s">
        <v>52</v>
      </c>
      <c r="AI310" s="42" t="s">
        <v>55</v>
      </c>
      <c r="AJ310" s="42" t="str">
        <f>VLOOKUP(G310,'Sheet 1 (2)'!$H$4:$AH$536,27,FALSE)</f>
        <v/>
      </c>
      <c r="AK310" s="42" t="str">
        <f t="shared" si="30"/>
        <v/>
      </c>
      <c r="AL310" s="44">
        <v>1</v>
      </c>
      <c r="AM310" s="44">
        <f t="shared" si="6"/>
        <v>0</v>
      </c>
    </row>
    <row r="311" spans="1:39" ht="15.75" customHeight="1" x14ac:dyDescent="0.2">
      <c r="A311" s="42" t="s">
        <v>1147</v>
      </c>
      <c r="B311" s="42" t="s">
        <v>895</v>
      </c>
      <c r="C311" s="42" t="s">
        <v>1256</v>
      </c>
      <c r="D311" s="42" t="s">
        <v>900</v>
      </c>
      <c r="E311" s="42" t="s">
        <v>1259</v>
      </c>
      <c r="F311" s="42" t="s">
        <v>954</v>
      </c>
      <c r="G311" s="42" t="s">
        <v>1297</v>
      </c>
      <c r="H311" s="42" t="s">
        <v>1298</v>
      </c>
      <c r="I311" s="42" t="s">
        <v>82</v>
      </c>
      <c r="J311" s="42" t="s">
        <v>1165</v>
      </c>
      <c r="K311" s="42" t="s">
        <v>2105</v>
      </c>
      <c r="L311" s="42" t="s">
        <v>55</v>
      </c>
      <c r="M311" s="42" t="str">
        <f>VLOOKUP(G311,'Sheet 1 (2)'!$H$4:$M$536,6,FALSE)</f>
        <v/>
      </c>
      <c r="N311" s="42" t="str">
        <f t="shared" si="25"/>
        <v/>
      </c>
      <c r="O311" s="42"/>
      <c r="P311" s="42" t="s">
        <v>2077</v>
      </c>
      <c r="Q311" s="42" t="s">
        <v>55</v>
      </c>
      <c r="R311" s="42" t="str">
        <f>VLOOKUP(G311,'Sheet 1 (2)'!$H$4:$O$536,8,FALSE)</f>
        <v/>
      </c>
      <c r="S311" s="42" t="str">
        <f t="shared" si="27"/>
        <v/>
      </c>
      <c r="T311" s="42"/>
      <c r="U311" s="42" t="s">
        <v>55</v>
      </c>
      <c r="V311" s="42" t="str">
        <f>VLOOKUP(G311,'Sheet 1 (2)'!$H$4:$Q$536,10,FALSE)</f>
        <v/>
      </c>
      <c r="W311" s="42" t="str">
        <f t="shared" si="2"/>
        <v/>
      </c>
      <c r="X311" s="42"/>
      <c r="Y311" s="42" t="s">
        <v>55</v>
      </c>
      <c r="Z311" s="42" t="str">
        <f>VLOOKUP(G311,'Sheet 1 (2)'!$H$4:$S$536,12,FALSE)</f>
        <v/>
      </c>
      <c r="AA311" s="42" t="str">
        <f t="shared" si="17"/>
        <v/>
      </c>
      <c r="AB311" s="42" t="s">
        <v>55</v>
      </c>
      <c r="AC311" s="42" t="str">
        <f>VLOOKUP(G311,'Sheet 1 (2)'!$H$4:$AF$536,25,FALSE)</f>
        <v/>
      </c>
      <c r="AD311" s="42" t="s">
        <v>367</v>
      </c>
      <c r="AE311" s="42" t="str">
        <f t="shared" si="24"/>
        <v/>
      </c>
      <c r="AF311" s="42" t="s">
        <v>55</v>
      </c>
      <c r="AG311" s="42" t="str">
        <f>VLOOKUP(G311,'Sheet 1 (2)'!$H$4:$AG$536,26,FALSE)</f>
        <v>NO</v>
      </c>
      <c r="AH311" s="42" t="s">
        <v>52</v>
      </c>
      <c r="AI311" s="42" t="s">
        <v>55</v>
      </c>
      <c r="AJ311" s="42" t="str">
        <f>VLOOKUP(G311,'Sheet 1 (2)'!$H$4:$AH$536,27,FALSE)</f>
        <v/>
      </c>
      <c r="AK311" s="42" t="str">
        <f t="shared" si="30"/>
        <v/>
      </c>
      <c r="AL311" s="44">
        <v>1</v>
      </c>
      <c r="AM311" s="44">
        <f t="shared" si="6"/>
        <v>0</v>
      </c>
    </row>
    <row r="312" spans="1:39" ht="15.75" customHeight="1" x14ac:dyDescent="0.2">
      <c r="A312" s="42" t="s">
        <v>1147</v>
      </c>
      <c r="B312" s="42" t="s">
        <v>895</v>
      </c>
      <c r="C312" s="42" t="s">
        <v>1256</v>
      </c>
      <c r="D312" s="42" t="s">
        <v>900</v>
      </c>
      <c r="E312" s="42" t="s">
        <v>1259</v>
      </c>
      <c r="F312" s="42" t="s">
        <v>954</v>
      </c>
      <c r="G312" s="42" t="s">
        <v>1307</v>
      </c>
      <c r="H312" s="42" t="s">
        <v>1308</v>
      </c>
      <c r="I312" s="42" t="s">
        <v>82</v>
      </c>
      <c r="J312" s="42" t="s">
        <v>1165</v>
      </c>
      <c r="K312" s="42" t="s">
        <v>2109</v>
      </c>
      <c r="L312" s="42" t="s">
        <v>55</v>
      </c>
      <c r="M312" s="42" t="str">
        <f>VLOOKUP(G312,'Sheet 1 (2)'!$H$4:$M$536,6,FALSE)</f>
        <v/>
      </c>
      <c r="N312" s="42" t="str">
        <f t="shared" si="25"/>
        <v/>
      </c>
      <c r="O312" s="42"/>
      <c r="P312" s="42" t="s">
        <v>2077</v>
      </c>
      <c r="Q312" s="42" t="s">
        <v>55</v>
      </c>
      <c r="R312" s="42" t="str">
        <f>VLOOKUP(G312,'Sheet 1 (2)'!$H$4:$O$536,8,FALSE)</f>
        <v/>
      </c>
      <c r="S312" s="42" t="str">
        <f t="shared" si="27"/>
        <v/>
      </c>
      <c r="T312" s="42"/>
      <c r="U312" s="42" t="s">
        <v>55</v>
      </c>
      <c r="V312" s="42" t="str">
        <f>VLOOKUP(G312,'Sheet 1 (2)'!$H$4:$Q$536,10,FALSE)</f>
        <v/>
      </c>
      <c r="W312" s="42" t="str">
        <f t="shared" si="2"/>
        <v/>
      </c>
      <c r="X312" s="42"/>
      <c r="Y312" s="42" t="s">
        <v>55</v>
      </c>
      <c r="Z312" s="42" t="str">
        <f>VLOOKUP(G312,'Sheet 1 (2)'!$H$4:$S$536,12,FALSE)</f>
        <v/>
      </c>
      <c r="AA312" s="42" t="str">
        <f t="shared" si="17"/>
        <v/>
      </c>
      <c r="AB312" s="42" t="s">
        <v>55</v>
      </c>
      <c r="AC312" s="42" t="str">
        <f>VLOOKUP(G312,'Sheet 1 (2)'!$H$4:$AF$536,25,FALSE)</f>
        <v/>
      </c>
      <c r="AD312" s="42" t="s">
        <v>367</v>
      </c>
      <c r="AE312" s="42" t="str">
        <f t="shared" si="24"/>
        <v/>
      </c>
      <c r="AF312" s="42" t="s">
        <v>55</v>
      </c>
      <c r="AG312" s="42" t="str">
        <f>VLOOKUP(G312,'Sheet 1 (2)'!$H$4:$AG$536,26,FALSE)</f>
        <v>NO</v>
      </c>
      <c r="AH312" s="42" t="s">
        <v>52</v>
      </c>
      <c r="AI312" s="42" t="s">
        <v>55</v>
      </c>
      <c r="AJ312" s="42" t="str">
        <f>VLOOKUP(G312,'Sheet 1 (2)'!$H$4:$AH$536,27,FALSE)</f>
        <v/>
      </c>
      <c r="AK312" s="42" t="str">
        <f t="shared" si="30"/>
        <v/>
      </c>
      <c r="AL312" s="44">
        <v>1</v>
      </c>
      <c r="AM312" s="44">
        <f t="shared" si="6"/>
        <v>0</v>
      </c>
    </row>
    <row r="313" spans="1:39" ht="15.75" customHeight="1" x14ac:dyDescent="0.2">
      <c r="A313" s="42" t="s">
        <v>1147</v>
      </c>
      <c r="B313" s="42" t="s">
        <v>895</v>
      </c>
      <c r="C313" s="42" t="s">
        <v>1256</v>
      </c>
      <c r="D313" s="42" t="s">
        <v>900</v>
      </c>
      <c r="E313" s="42" t="s">
        <v>1259</v>
      </c>
      <c r="F313" s="42" t="s">
        <v>954</v>
      </c>
      <c r="G313" s="42" t="s">
        <v>1316</v>
      </c>
      <c r="H313" s="42" t="s">
        <v>1318</v>
      </c>
      <c r="I313" s="42" t="s">
        <v>82</v>
      </c>
      <c r="J313" s="42" t="s">
        <v>1165</v>
      </c>
      <c r="K313" s="42" t="s">
        <v>2114</v>
      </c>
      <c r="L313" s="42" t="s">
        <v>55</v>
      </c>
      <c r="M313" s="42" t="str">
        <f>VLOOKUP(G313,'Sheet 1 (2)'!$H$4:$M$536,6,FALSE)</f>
        <v/>
      </c>
      <c r="N313" s="42" t="str">
        <f t="shared" si="25"/>
        <v/>
      </c>
      <c r="O313" s="42"/>
      <c r="P313" s="42" t="s">
        <v>2077</v>
      </c>
      <c r="Q313" s="42" t="s">
        <v>55</v>
      </c>
      <c r="R313" s="42" t="str">
        <f>VLOOKUP(G313,'Sheet 1 (2)'!$H$4:$O$536,8,FALSE)</f>
        <v/>
      </c>
      <c r="S313" s="42" t="str">
        <f t="shared" si="27"/>
        <v/>
      </c>
      <c r="T313" s="42"/>
      <c r="U313" s="42" t="s">
        <v>55</v>
      </c>
      <c r="V313" s="42" t="str">
        <f>VLOOKUP(G313,'Sheet 1 (2)'!$H$4:$Q$536,10,FALSE)</f>
        <v/>
      </c>
      <c r="W313" s="42" t="str">
        <f t="shared" si="2"/>
        <v/>
      </c>
      <c r="X313" s="42"/>
      <c r="Y313" s="42" t="s">
        <v>55</v>
      </c>
      <c r="Z313" s="42" t="str">
        <f>VLOOKUP(G313,'Sheet 1 (2)'!$H$4:$S$536,12,FALSE)</f>
        <v/>
      </c>
      <c r="AA313" s="42" t="str">
        <f t="shared" si="17"/>
        <v/>
      </c>
      <c r="AB313" s="42" t="s">
        <v>55</v>
      </c>
      <c r="AC313" s="42" t="str">
        <f>VLOOKUP(G313,'Sheet 1 (2)'!$H$4:$AF$536,25,FALSE)</f>
        <v/>
      </c>
      <c r="AD313" s="42" t="s">
        <v>367</v>
      </c>
      <c r="AE313" s="42" t="str">
        <f t="shared" si="24"/>
        <v/>
      </c>
      <c r="AF313" s="42" t="s">
        <v>55</v>
      </c>
      <c r="AG313" s="42" t="str">
        <f>VLOOKUP(G313,'Sheet 1 (2)'!$H$4:$AG$536,26,FALSE)</f>
        <v>NO</v>
      </c>
      <c r="AH313" s="42" t="s">
        <v>52</v>
      </c>
      <c r="AI313" s="42" t="s">
        <v>55</v>
      </c>
      <c r="AJ313" s="42" t="str">
        <f>VLOOKUP(G313,'Sheet 1 (2)'!$H$4:$AH$536,27,FALSE)</f>
        <v/>
      </c>
      <c r="AK313" s="42" t="str">
        <f t="shared" si="30"/>
        <v/>
      </c>
      <c r="AL313" s="44">
        <v>1</v>
      </c>
      <c r="AM313" s="44">
        <f t="shared" si="6"/>
        <v>0</v>
      </c>
    </row>
    <row r="314" spans="1:39" ht="15.75" customHeight="1" x14ac:dyDescent="0.2">
      <c r="A314" s="42" t="s">
        <v>1147</v>
      </c>
      <c r="B314" s="42" t="s">
        <v>895</v>
      </c>
      <c r="C314" s="42" t="s">
        <v>1256</v>
      </c>
      <c r="D314" s="42" t="s">
        <v>900</v>
      </c>
      <c r="E314" s="42" t="s">
        <v>1259</v>
      </c>
      <c r="F314" s="42" t="s">
        <v>954</v>
      </c>
      <c r="G314" s="42" t="s">
        <v>1326</v>
      </c>
      <c r="H314" s="42" t="s">
        <v>1328</v>
      </c>
      <c r="I314" s="42" t="s">
        <v>82</v>
      </c>
      <c r="J314" s="42" t="s">
        <v>1165</v>
      </c>
      <c r="K314" s="42" t="s">
        <v>2122</v>
      </c>
      <c r="L314" s="42" t="s">
        <v>55</v>
      </c>
      <c r="M314" s="42" t="str">
        <f>VLOOKUP(G314,'Sheet 1 (2)'!$H$4:$M$536,6,FALSE)</f>
        <v/>
      </c>
      <c r="N314" s="42" t="str">
        <f t="shared" si="25"/>
        <v/>
      </c>
      <c r="O314" s="42"/>
      <c r="P314" s="42" t="s">
        <v>2077</v>
      </c>
      <c r="Q314" s="42" t="s">
        <v>55</v>
      </c>
      <c r="R314" s="42" t="str">
        <f>VLOOKUP(G314,'Sheet 1 (2)'!$H$4:$O$536,8,FALSE)</f>
        <v/>
      </c>
      <c r="S314" s="42" t="str">
        <f t="shared" si="27"/>
        <v/>
      </c>
      <c r="T314" s="42"/>
      <c r="U314" s="42" t="s">
        <v>55</v>
      </c>
      <c r="V314" s="42" t="str">
        <f>VLOOKUP(G314,'Sheet 1 (2)'!$H$4:$Q$536,10,FALSE)</f>
        <v/>
      </c>
      <c r="W314" s="42" t="str">
        <f t="shared" si="2"/>
        <v/>
      </c>
      <c r="X314" s="42"/>
      <c r="Y314" s="42" t="s">
        <v>55</v>
      </c>
      <c r="Z314" s="42" t="str">
        <f>VLOOKUP(G314,'Sheet 1 (2)'!$H$4:$S$536,12,FALSE)</f>
        <v/>
      </c>
      <c r="AA314" s="42" t="str">
        <f t="shared" si="17"/>
        <v/>
      </c>
      <c r="AB314" s="42" t="s">
        <v>55</v>
      </c>
      <c r="AC314" s="42" t="str">
        <f>VLOOKUP(G314,'Sheet 1 (2)'!$H$4:$AF$536,25,FALSE)</f>
        <v/>
      </c>
      <c r="AD314" s="42" t="s">
        <v>367</v>
      </c>
      <c r="AE314" s="42" t="str">
        <f t="shared" si="24"/>
        <v/>
      </c>
      <c r="AF314" s="42" t="s">
        <v>55</v>
      </c>
      <c r="AG314" s="42" t="str">
        <f>VLOOKUP(G314,'Sheet 1 (2)'!$H$4:$AG$536,26,FALSE)</f>
        <v>NO</v>
      </c>
      <c r="AH314" s="42" t="s">
        <v>52</v>
      </c>
      <c r="AI314" s="42" t="s">
        <v>55</v>
      </c>
      <c r="AJ314" s="42" t="str">
        <f>VLOOKUP(G314,'Sheet 1 (2)'!$H$4:$AH$536,27,FALSE)</f>
        <v/>
      </c>
      <c r="AK314" s="42" t="str">
        <f t="shared" si="30"/>
        <v/>
      </c>
      <c r="AL314" s="44">
        <v>1</v>
      </c>
      <c r="AM314" s="44">
        <f t="shared" si="6"/>
        <v>0</v>
      </c>
    </row>
    <row r="315" spans="1:39" ht="15.75" customHeight="1" x14ac:dyDescent="0.2">
      <c r="A315" s="42" t="s">
        <v>1147</v>
      </c>
      <c r="B315" s="42" t="s">
        <v>895</v>
      </c>
      <c r="C315" s="42" t="s">
        <v>1256</v>
      </c>
      <c r="D315" s="42" t="s">
        <v>900</v>
      </c>
      <c r="E315" s="42" t="s">
        <v>1259</v>
      </c>
      <c r="F315" s="42" t="s">
        <v>954</v>
      </c>
      <c r="G315" s="42" t="s">
        <v>1333</v>
      </c>
      <c r="H315" s="42" t="s">
        <v>1334</v>
      </c>
      <c r="I315" s="42" t="s">
        <v>82</v>
      </c>
      <c r="J315" s="42" t="s">
        <v>1165</v>
      </c>
      <c r="K315" s="42" t="s">
        <v>2127</v>
      </c>
      <c r="L315" s="42" t="s">
        <v>55</v>
      </c>
      <c r="M315" s="42" t="str">
        <f>VLOOKUP(G315,'Sheet 1 (2)'!$H$4:$M$536,6,FALSE)</f>
        <v/>
      </c>
      <c r="N315" s="42" t="str">
        <f t="shared" si="25"/>
        <v/>
      </c>
      <c r="O315" s="42"/>
      <c r="P315" s="42" t="s">
        <v>2077</v>
      </c>
      <c r="Q315" s="42" t="s">
        <v>55</v>
      </c>
      <c r="R315" s="42" t="str">
        <f>VLOOKUP(G315,'Sheet 1 (2)'!$H$4:$O$536,8,FALSE)</f>
        <v/>
      </c>
      <c r="S315" s="42" t="str">
        <f t="shared" si="27"/>
        <v/>
      </c>
      <c r="T315" s="42"/>
      <c r="U315" s="42" t="s">
        <v>55</v>
      </c>
      <c r="V315" s="42" t="str">
        <f>VLOOKUP(G315,'Sheet 1 (2)'!$H$4:$Q$536,10,FALSE)</f>
        <v/>
      </c>
      <c r="W315" s="42" t="str">
        <f t="shared" si="2"/>
        <v/>
      </c>
      <c r="X315" s="42"/>
      <c r="Y315" s="42" t="s">
        <v>55</v>
      </c>
      <c r="Z315" s="42" t="str">
        <f>VLOOKUP(G315,'Sheet 1 (2)'!$H$4:$S$536,12,FALSE)</f>
        <v/>
      </c>
      <c r="AA315" s="42" t="str">
        <f t="shared" si="17"/>
        <v/>
      </c>
      <c r="AB315" s="42" t="s">
        <v>55</v>
      </c>
      <c r="AC315" s="42" t="str">
        <f>VLOOKUP(G315,'Sheet 1 (2)'!$H$4:$AF$536,25,FALSE)</f>
        <v/>
      </c>
      <c r="AD315" s="42" t="s">
        <v>367</v>
      </c>
      <c r="AE315" s="42" t="str">
        <f t="shared" si="24"/>
        <v/>
      </c>
      <c r="AF315" s="42" t="s">
        <v>55</v>
      </c>
      <c r="AG315" s="42" t="str">
        <f>VLOOKUP(G315,'Sheet 1 (2)'!$H$4:$AG$536,26,FALSE)</f>
        <v>NO</v>
      </c>
      <c r="AH315" s="42" t="s">
        <v>52</v>
      </c>
      <c r="AI315" s="42" t="s">
        <v>55</v>
      </c>
      <c r="AJ315" s="42" t="str">
        <f>VLOOKUP(G315,'Sheet 1 (2)'!$H$4:$AH$536,27,FALSE)</f>
        <v/>
      </c>
      <c r="AK315" s="42" t="str">
        <f t="shared" si="30"/>
        <v/>
      </c>
      <c r="AL315" s="44">
        <v>1</v>
      </c>
      <c r="AM315" s="44">
        <f t="shared" si="6"/>
        <v>0</v>
      </c>
    </row>
    <row r="316" spans="1:39" ht="15.75" customHeight="1" x14ac:dyDescent="0.2">
      <c r="A316" s="42" t="s">
        <v>1147</v>
      </c>
      <c r="B316" s="42" t="s">
        <v>895</v>
      </c>
      <c r="C316" s="42" t="s">
        <v>1256</v>
      </c>
      <c r="D316" s="42" t="s">
        <v>900</v>
      </c>
      <c r="E316" s="42" t="s">
        <v>1259</v>
      </c>
      <c r="F316" s="42" t="s">
        <v>954</v>
      </c>
      <c r="G316" s="42" t="s">
        <v>1341</v>
      </c>
      <c r="H316" s="42" t="s">
        <v>1342</v>
      </c>
      <c r="I316" s="42" t="s">
        <v>82</v>
      </c>
      <c r="J316" s="42" t="s">
        <v>1165</v>
      </c>
      <c r="K316" s="42" t="s">
        <v>2136</v>
      </c>
      <c r="L316" s="42" t="s">
        <v>55</v>
      </c>
      <c r="M316" s="42" t="str">
        <f>VLOOKUP(G316,'Sheet 1 (2)'!$H$4:$M$536,6,FALSE)</f>
        <v/>
      </c>
      <c r="N316" s="42" t="str">
        <f t="shared" si="25"/>
        <v/>
      </c>
      <c r="O316" s="42"/>
      <c r="P316" s="42"/>
      <c r="Q316" s="42" t="s">
        <v>55</v>
      </c>
      <c r="R316" s="42" t="str">
        <f>VLOOKUP(G316,'Sheet 1 (2)'!$H$4:$O$536,8,FALSE)</f>
        <v/>
      </c>
      <c r="S316" s="42" t="str">
        <f t="shared" si="27"/>
        <v/>
      </c>
      <c r="T316" s="42"/>
      <c r="U316" s="42" t="s">
        <v>55</v>
      </c>
      <c r="V316" s="42" t="str">
        <f>VLOOKUP(G316,'Sheet 1 (2)'!$H$4:$Q$536,10,FALSE)</f>
        <v/>
      </c>
      <c r="W316" s="42" t="str">
        <f t="shared" si="2"/>
        <v/>
      </c>
      <c r="X316" s="42"/>
      <c r="Y316" s="42" t="s">
        <v>55</v>
      </c>
      <c r="Z316" s="42" t="str">
        <f>VLOOKUP(G316,'Sheet 1 (2)'!$H$4:$S$536,12,FALSE)</f>
        <v/>
      </c>
      <c r="AA316" s="42" t="str">
        <f t="shared" si="17"/>
        <v/>
      </c>
      <c r="AB316" s="42" t="s">
        <v>55</v>
      </c>
      <c r="AC316" s="42" t="str">
        <f>VLOOKUP(G316,'Sheet 1 (2)'!$H$4:$AF$536,25,FALSE)</f>
        <v/>
      </c>
      <c r="AD316" s="42" t="s">
        <v>367</v>
      </c>
      <c r="AE316" s="42" t="str">
        <f t="shared" si="24"/>
        <v/>
      </c>
      <c r="AF316" s="42" t="s">
        <v>55</v>
      </c>
      <c r="AG316" s="42" t="str">
        <f>VLOOKUP(G316,'Sheet 1 (2)'!$H$4:$AG$536,26,FALSE)</f>
        <v>NO</v>
      </c>
      <c r="AH316" s="42" t="s">
        <v>52</v>
      </c>
      <c r="AI316" s="42" t="s">
        <v>55</v>
      </c>
      <c r="AJ316" s="42" t="str">
        <f>VLOOKUP(G316,'Sheet 1 (2)'!$H$4:$AH$536,27,FALSE)</f>
        <v/>
      </c>
      <c r="AK316" s="42" t="str">
        <f t="shared" si="30"/>
        <v/>
      </c>
      <c r="AL316" s="44">
        <v>1</v>
      </c>
      <c r="AM316" s="44">
        <f t="shared" si="6"/>
        <v>0</v>
      </c>
    </row>
    <row r="317" spans="1:39" ht="15.75" customHeight="1" x14ac:dyDescent="0.2">
      <c r="A317" s="42" t="s">
        <v>1147</v>
      </c>
      <c r="B317" s="42" t="s">
        <v>895</v>
      </c>
      <c r="C317" s="42" t="s">
        <v>1256</v>
      </c>
      <c r="D317" s="42" t="s">
        <v>900</v>
      </c>
      <c r="E317" s="42" t="s">
        <v>1259</v>
      </c>
      <c r="F317" s="42" t="s">
        <v>954</v>
      </c>
      <c r="G317" s="42" t="s">
        <v>1348</v>
      </c>
      <c r="H317" s="42" t="s">
        <v>1349</v>
      </c>
      <c r="I317" s="42" t="s">
        <v>82</v>
      </c>
      <c r="J317" s="42" t="s">
        <v>1165</v>
      </c>
      <c r="K317" s="42" t="s">
        <v>2144</v>
      </c>
      <c r="L317" s="42" t="s">
        <v>55</v>
      </c>
      <c r="M317" s="42" t="str">
        <f>VLOOKUP(G317,'Sheet 1 (2)'!$H$4:$M$536,6,FALSE)</f>
        <v/>
      </c>
      <c r="N317" s="42" t="str">
        <f t="shared" si="25"/>
        <v/>
      </c>
      <c r="O317" s="42"/>
      <c r="P317" s="42"/>
      <c r="Q317" s="42" t="s">
        <v>55</v>
      </c>
      <c r="R317" s="42" t="str">
        <f>VLOOKUP(G317,'Sheet 1 (2)'!$H$4:$O$536,8,FALSE)</f>
        <v/>
      </c>
      <c r="S317" s="42" t="str">
        <f t="shared" si="27"/>
        <v/>
      </c>
      <c r="T317" s="42"/>
      <c r="U317" s="42" t="s">
        <v>55</v>
      </c>
      <c r="V317" s="42" t="str">
        <f>VLOOKUP(G317,'Sheet 1 (2)'!$H$4:$Q$536,10,FALSE)</f>
        <v/>
      </c>
      <c r="W317" s="42" t="str">
        <f t="shared" si="2"/>
        <v/>
      </c>
      <c r="X317" s="42"/>
      <c r="Y317" s="42" t="s">
        <v>55</v>
      </c>
      <c r="Z317" s="42" t="str">
        <f>VLOOKUP(G317,'Sheet 1 (2)'!$H$4:$S$536,12,FALSE)</f>
        <v/>
      </c>
      <c r="AA317" s="42" t="str">
        <f t="shared" si="17"/>
        <v/>
      </c>
      <c r="AB317" s="42" t="s">
        <v>55</v>
      </c>
      <c r="AC317" s="42" t="str">
        <f>VLOOKUP(G317,'Sheet 1 (2)'!$H$4:$AF$536,25,FALSE)</f>
        <v/>
      </c>
      <c r="AD317" s="42" t="s">
        <v>367</v>
      </c>
      <c r="AE317" s="42" t="str">
        <f t="shared" si="24"/>
        <v/>
      </c>
      <c r="AF317" s="42" t="s">
        <v>55</v>
      </c>
      <c r="AG317" s="42" t="str">
        <f>VLOOKUP(G317,'Sheet 1 (2)'!$H$4:$AG$536,26,FALSE)</f>
        <v>NO</v>
      </c>
      <c r="AH317" s="42" t="s">
        <v>52</v>
      </c>
      <c r="AI317" s="42" t="s">
        <v>55</v>
      </c>
      <c r="AJ317" s="42" t="str">
        <f>VLOOKUP(G317,'Sheet 1 (2)'!$H$4:$AH$536,27,FALSE)</f>
        <v/>
      </c>
      <c r="AK317" s="42" t="str">
        <f t="shared" si="30"/>
        <v/>
      </c>
      <c r="AL317" s="44">
        <v>1</v>
      </c>
      <c r="AM317" s="44">
        <f t="shared" si="6"/>
        <v>0</v>
      </c>
    </row>
    <row r="318" spans="1:39" ht="15.75" customHeight="1" x14ac:dyDescent="0.2">
      <c r="A318" s="42" t="s">
        <v>1147</v>
      </c>
      <c r="B318" s="42" t="s">
        <v>895</v>
      </c>
      <c r="C318" s="42" t="s">
        <v>1256</v>
      </c>
      <c r="D318" s="42" t="s">
        <v>900</v>
      </c>
      <c r="E318" s="42" t="s">
        <v>1259</v>
      </c>
      <c r="F318" s="42" t="s">
        <v>954</v>
      </c>
      <c r="G318" s="42" t="s">
        <v>1355</v>
      </c>
      <c r="H318" s="42" t="s">
        <v>1356</v>
      </c>
      <c r="I318" s="42" t="s">
        <v>82</v>
      </c>
      <c r="J318" s="42" t="s">
        <v>1165</v>
      </c>
      <c r="K318" s="42" t="s">
        <v>2153</v>
      </c>
      <c r="L318" s="42" t="s">
        <v>55</v>
      </c>
      <c r="M318" s="42" t="str">
        <f>VLOOKUP(G318,'Sheet 1 (2)'!$H$4:$M$536,6,FALSE)</f>
        <v/>
      </c>
      <c r="N318" s="42" t="str">
        <f t="shared" si="25"/>
        <v/>
      </c>
      <c r="O318" s="42"/>
      <c r="P318" s="42" t="s">
        <v>2077</v>
      </c>
      <c r="Q318" s="42" t="s">
        <v>55</v>
      </c>
      <c r="R318" s="42" t="str">
        <f>VLOOKUP(G318,'Sheet 1 (2)'!$H$4:$O$536,8,FALSE)</f>
        <v/>
      </c>
      <c r="S318" s="42" t="str">
        <f t="shared" si="27"/>
        <v/>
      </c>
      <c r="T318" s="42"/>
      <c r="U318" s="42" t="s">
        <v>55</v>
      </c>
      <c r="V318" s="42" t="str">
        <f>VLOOKUP(G318,'Sheet 1 (2)'!$H$4:$Q$536,10,FALSE)</f>
        <v/>
      </c>
      <c r="W318" s="42" t="str">
        <f t="shared" si="2"/>
        <v/>
      </c>
      <c r="X318" s="42"/>
      <c r="Y318" s="42" t="s">
        <v>55</v>
      </c>
      <c r="Z318" s="42" t="str">
        <f>VLOOKUP(G318,'Sheet 1 (2)'!$H$4:$S$536,12,FALSE)</f>
        <v/>
      </c>
      <c r="AA318" s="42" t="str">
        <f t="shared" si="17"/>
        <v/>
      </c>
      <c r="AB318" s="42" t="s">
        <v>55</v>
      </c>
      <c r="AC318" s="42" t="str">
        <f>VLOOKUP(G318,'Sheet 1 (2)'!$H$4:$AF$536,25,FALSE)</f>
        <v/>
      </c>
      <c r="AD318" s="42" t="s">
        <v>2159</v>
      </c>
      <c r="AE318" s="42" t="str">
        <f t="shared" si="24"/>
        <v/>
      </c>
      <c r="AF318" s="42" t="s">
        <v>55</v>
      </c>
      <c r="AG318" s="42" t="str">
        <f>VLOOKUP(G318,'Sheet 1 (2)'!$H$4:$AG$536,26,FALSE)</f>
        <v>NO</v>
      </c>
      <c r="AH318" s="42" t="s">
        <v>52</v>
      </c>
      <c r="AI318" s="42" t="s">
        <v>55</v>
      </c>
      <c r="AJ318" s="42" t="str">
        <f>VLOOKUP(G318,'Sheet 1 (2)'!$H$4:$AH$536,27,FALSE)</f>
        <v/>
      </c>
      <c r="AK318" s="42" t="str">
        <f t="shared" si="30"/>
        <v/>
      </c>
      <c r="AL318" s="44">
        <v>1</v>
      </c>
      <c r="AM318" s="44">
        <f t="shared" si="6"/>
        <v>0</v>
      </c>
    </row>
    <row r="319" spans="1:39" ht="15.75" customHeight="1" x14ac:dyDescent="0.2">
      <c r="A319" s="42" t="s">
        <v>1147</v>
      </c>
      <c r="B319" s="42" t="s">
        <v>895</v>
      </c>
      <c r="C319" s="42" t="s">
        <v>1256</v>
      </c>
      <c r="D319" s="42" t="s">
        <v>900</v>
      </c>
      <c r="E319" s="42" t="s">
        <v>1259</v>
      </c>
      <c r="F319" s="42" t="s">
        <v>954</v>
      </c>
      <c r="G319" s="42" t="s">
        <v>1362</v>
      </c>
      <c r="H319" s="42" t="s">
        <v>1363</v>
      </c>
      <c r="I319" s="42" t="s">
        <v>82</v>
      </c>
      <c r="J319" s="42" t="s">
        <v>1165</v>
      </c>
      <c r="K319" s="42" t="s">
        <v>2162</v>
      </c>
      <c r="L319" s="42" t="s">
        <v>55</v>
      </c>
      <c r="M319" s="42" t="str">
        <f>VLOOKUP(G319,'Sheet 1 (2)'!$H$4:$M$536,6,FALSE)</f>
        <v/>
      </c>
      <c r="N319" s="42" t="str">
        <f t="shared" si="25"/>
        <v/>
      </c>
      <c r="O319" s="42"/>
      <c r="P319" s="42" t="s">
        <v>2077</v>
      </c>
      <c r="Q319" s="42" t="s">
        <v>55</v>
      </c>
      <c r="R319" s="42" t="str">
        <f>VLOOKUP(G319,'Sheet 1 (2)'!$H$4:$O$536,8,FALSE)</f>
        <v/>
      </c>
      <c r="S319" s="42" t="str">
        <f t="shared" si="27"/>
        <v/>
      </c>
      <c r="T319" s="42"/>
      <c r="U319" s="42" t="s">
        <v>55</v>
      </c>
      <c r="V319" s="42" t="str">
        <f>VLOOKUP(G319,'Sheet 1 (2)'!$H$4:$Q$536,10,FALSE)</f>
        <v/>
      </c>
      <c r="W319" s="42" t="str">
        <f t="shared" si="2"/>
        <v/>
      </c>
      <c r="X319" s="42"/>
      <c r="Y319" s="42" t="s">
        <v>55</v>
      </c>
      <c r="Z319" s="42" t="str">
        <f>VLOOKUP(G319,'Sheet 1 (2)'!$H$4:$S$536,12,FALSE)</f>
        <v/>
      </c>
      <c r="AA319" s="42" t="str">
        <f t="shared" si="17"/>
        <v/>
      </c>
      <c r="AB319" s="42" t="s">
        <v>55</v>
      </c>
      <c r="AC319" s="42" t="str">
        <f>VLOOKUP(G319,'Sheet 1 (2)'!$H$4:$AF$536,25,FALSE)</f>
        <v/>
      </c>
      <c r="AD319" s="42" t="s">
        <v>367</v>
      </c>
      <c r="AE319" s="42" t="str">
        <f t="shared" si="24"/>
        <v/>
      </c>
      <c r="AF319" s="42" t="s">
        <v>55</v>
      </c>
      <c r="AG319" s="42" t="str">
        <f>VLOOKUP(G319,'Sheet 1 (2)'!$H$4:$AG$536,26,FALSE)</f>
        <v>NO</v>
      </c>
      <c r="AH319" s="42" t="s">
        <v>52</v>
      </c>
      <c r="AI319" s="42" t="s">
        <v>55</v>
      </c>
      <c r="AJ319" s="42" t="str">
        <f>VLOOKUP(G319,'Sheet 1 (2)'!$H$4:$AH$536,27,FALSE)</f>
        <v/>
      </c>
      <c r="AK319" s="42" t="str">
        <f t="shared" si="30"/>
        <v/>
      </c>
      <c r="AL319" s="44">
        <v>1</v>
      </c>
      <c r="AM319" s="44">
        <f t="shared" si="6"/>
        <v>0</v>
      </c>
    </row>
    <row r="320" spans="1:39" ht="15.75" customHeight="1" x14ac:dyDescent="0.2">
      <c r="A320" s="42" t="s">
        <v>1147</v>
      </c>
      <c r="B320" s="42" t="s">
        <v>895</v>
      </c>
      <c r="C320" s="42" t="s">
        <v>1365</v>
      </c>
      <c r="D320" s="42" t="s">
        <v>902</v>
      </c>
      <c r="E320" s="42" t="s">
        <v>1369</v>
      </c>
      <c r="F320" s="42" t="s">
        <v>958</v>
      </c>
      <c r="G320" s="42" t="s">
        <v>1372</v>
      </c>
      <c r="H320" s="42" t="s">
        <v>1373</v>
      </c>
      <c r="I320" s="42" t="s">
        <v>82</v>
      </c>
      <c r="J320" s="42" t="s">
        <v>2171</v>
      </c>
      <c r="K320" s="42" t="s">
        <v>2173</v>
      </c>
      <c r="L320" s="42" t="s">
        <v>55</v>
      </c>
      <c r="M320" s="42" t="str">
        <f>VLOOKUP(G320,'Sheet 1 (2)'!$H$4:$M$536,6,FALSE)</f>
        <v/>
      </c>
      <c r="N320" s="42" t="str">
        <f t="shared" si="25"/>
        <v/>
      </c>
      <c r="O320" s="42"/>
      <c r="P320" s="42" t="s">
        <v>264</v>
      </c>
      <c r="Q320" s="42" t="s">
        <v>55</v>
      </c>
      <c r="R320" s="42" t="str">
        <f>VLOOKUP(G320,'Sheet 1 (2)'!$H$4:$O$536,8,FALSE)</f>
        <v/>
      </c>
      <c r="S320" s="42" t="str">
        <f t="shared" si="27"/>
        <v/>
      </c>
      <c r="T320" s="42" t="s">
        <v>2177</v>
      </c>
      <c r="U320" s="42" t="s">
        <v>55</v>
      </c>
      <c r="V320" s="42" t="str">
        <f>VLOOKUP(G320,'Sheet 1 (2)'!$H$4:$Q$536,10,FALSE)</f>
        <v/>
      </c>
      <c r="W320" s="42" t="str">
        <f t="shared" si="2"/>
        <v/>
      </c>
      <c r="X320" s="42" t="s">
        <v>1372</v>
      </c>
      <c r="Y320" s="42" t="s">
        <v>55</v>
      </c>
      <c r="Z320" s="42" t="str">
        <f>VLOOKUP(G320,'Sheet 1 (2)'!$H$4:$S$536,12,FALSE)</f>
        <v/>
      </c>
      <c r="AA320" s="42" t="str">
        <f t="shared" si="17"/>
        <v/>
      </c>
      <c r="AB320" s="42" t="s">
        <v>55</v>
      </c>
      <c r="AC320" s="42" t="str">
        <f>VLOOKUP(G320,'Sheet 1 (2)'!$H$4:$AF$536,25,FALSE)</f>
        <v/>
      </c>
      <c r="AD320" s="42" t="s">
        <v>87</v>
      </c>
      <c r="AE320" s="42" t="str">
        <f t="shared" si="24"/>
        <v/>
      </c>
      <c r="AF320" s="42" t="s">
        <v>55</v>
      </c>
      <c r="AG320" s="42" t="str">
        <f>VLOOKUP(G320,'Sheet 1 (2)'!$H$4:$AG$536,26,FALSE)</f>
        <v>NO</v>
      </c>
      <c r="AH320" s="42" t="s">
        <v>52</v>
      </c>
      <c r="AI320" s="42" t="s">
        <v>55</v>
      </c>
      <c r="AJ320" s="42" t="str">
        <f>VLOOKUP(G320,'Sheet 1 (2)'!$H$4:$AH$536,27,FALSE)</f>
        <v>Nos enviarán el código HIS y el porcentaje de crecimiento para el próximo año.</v>
      </c>
      <c r="AK320" s="42" t="str">
        <f t="shared" si="30"/>
        <v>Nos enviarán el código HIS y el porcentaje de crecimiento para el próximo año.</v>
      </c>
      <c r="AL320" s="44">
        <v>1</v>
      </c>
      <c r="AM320" s="44">
        <f t="shared" si="6"/>
        <v>0</v>
      </c>
    </row>
    <row r="321" spans="1:39" ht="15.75" customHeight="1" x14ac:dyDescent="0.2">
      <c r="A321" s="42" t="s">
        <v>1147</v>
      </c>
      <c r="B321" s="42" t="s">
        <v>895</v>
      </c>
      <c r="C321" s="42" t="s">
        <v>1377</v>
      </c>
      <c r="D321" s="42" t="s">
        <v>904</v>
      </c>
      <c r="E321" s="42" t="s">
        <v>1379</v>
      </c>
      <c r="F321" s="42" t="s">
        <v>960</v>
      </c>
      <c r="G321" s="42" t="s">
        <v>1382</v>
      </c>
      <c r="H321" s="42" t="s">
        <v>1383</v>
      </c>
      <c r="I321" s="42" t="s">
        <v>82</v>
      </c>
      <c r="J321" s="42" t="s">
        <v>1561</v>
      </c>
      <c r="K321" s="42" t="s">
        <v>2183</v>
      </c>
      <c r="L321" s="42" t="s">
        <v>55</v>
      </c>
      <c r="M321" s="42" t="str">
        <f>VLOOKUP(G321,'Sheet 1 (2)'!$H$4:$M$536,6,FALSE)</f>
        <v/>
      </c>
      <c r="N321" s="42" t="str">
        <f t="shared" si="25"/>
        <v/>
      </c>
      <c r="O321" s="42"/>
      <c r="P321" s="42" t="s">
        <v>264</v>
      </c>
      <c r="Q321" s="42" t="s">
        <v>55</v>
      </c>
      <c r="R321" s="42" t="str">
        <f>VLOOKUP(G321,'Sheet 1 (2)'!$H$4:$O$536,8,FALSE)</f>
        <v/>
      </c>
      <c r="S321" s="42" t="str">
        <f t="shared" si="27"/>
        <v/>
      </c>
      <c r="T321" s="42" t="s">
        <v>2186</v>
      </c>
      <c r="U321" s="42" t="s">
        <v>55</v>
      </c>
      <c r="V321" s="42" t="str">
        <f>VLOOKUP(G321,'Sheet 1 (2)'!$H$4:$Q$536,10,FALSE)</f>
        <v/>
      </c>
      <c r="W321" s="42" t="str">
        <f t="shared" si="2"/>
        <v/>
      </c>
      <c r="X321" s="42" t="s">
        <v>1388</v>
      </c>
      <c r="Y321" s="42" t="s">
        <v>55</v>
      </c>
      <c r="Z321" s="42" t="str">
        <f>VLOOKUP(G321,'Sheet 1 (2)'!$H$4:$S$536,12,FALSE)</f>
        <v/>
      </c>
      <c r="AA321" s="42" t="str">
        <f t="shared" si="17"/>
        <v/>
      </c>
      <c r="AB321" s="42" t="s">
        <v>55</v>
      </c>
      <c r="AC321" s="42" t="str">
        <f>VLOOKUP(G321,'Sheet 1 (2)'!$H$4:$AF$536,25,FALSE)</f>
        <v/>
      </c>
      <c r="AD321" s="42" t="s">
        <v>270</v>
      </c>
      <c r="AE321" s="42" t="str">
        <f t="shared" si="24"/>
        <v/>
      </c>
      <c r="AF321" s="42" t="s">
        <v>55</v>
      </c>
      <c r="AG321" s="42" t="str">
        <f>VLOOKUP(G321,'Sheet 1 (2)'!$H$4:$AG$536,26,FALSE)</f>
        <v>NO</v>
      </c>
      <c r="AH321" s="42" t="s">
        <v>52</v>
      </c>
      <c r="AI321" s="42" t="s">
        <v>55</v>
      </c>
      <c r="AJ321" s="42" t="str">
        <f>VLOOKUP(G321,'Sheet 1 (2)'!$H$4:$AH$536,27,FALSE)</f>
        <v>Consulta. Claridad en el criterio de programación</v>
      </c>
      <c r="AK321" s="42" t="str">
        <f t="shared" si="30"/>
        <v>Consulta. Claridad en el criterio de programación</v>
      </c>
      <c r="AL321" s="44">
        <v>1</v>
      </c>
      <c r="AM321" s="44">
        <f t="shared" si="6"/>
        <v>0</v>
      </c>
    </row>
    <row r="322" spans="1:39" ht="15.75" customHeight="1" x14ac:dyDescent="0.2">
      <c r="A322" s="42" t="s">
        <v>1147</v>
      </c>
      <c r="B322" s="42" t="s">
        <v>895</v>
      </c>
      <c r="C322" s="42" t="s">
        <v>1377</v>
      </c>
      <c r="D322" s="42" t="s">
        <v>904</v>
      </c>
      <c r="E322" s="42" t="s">
        <v>1379</v>
      </c>
      <c r="F322" s="42" t="s">
        <v>960</v>
      </c>
      <c r="G322" s="42" t="s">
        <v>1389</v>
      </c>
      <c r="H322" s="42" t="s">
        <v>1390</v>
      </c>
      <c r="I322" s="42" t="s">
        <v>82</v>
      </c>
      <c r="J322" s="42" t="s">
        <v>144</v>
      </c>
      <c r="K322" s="42" t="s">
        <v>2193</v>
      </c>
      <c r="L322" s="42" t="s">
        <v>55</v>
      </c>
      <c r="M322" s="42" t="str">
        <f>VLOOKUP(G322,'Sheet 1 (2)'!$H$4:$M$536,6,FALSE)</f>
        <v/>
      </c>
      <c r="N322" s="42" t="str">
        <f t="shared" si="25"/>
        <v/>
      </c>
      <c r="O322" s="42"/>
      <c r="P322" s="42" t="s">
        <v>264</v>
      </c>
      <c r="Q322" s="42" t="s">
        <v>55</v>
      </c>
      <c r="R322" s="42" t="str">
        <f>VLOOKUP(G322,'Sheet 1 (2)'!$H$4:$O$536,8,FALSE)</f>
        <v/>
      </c>
      <c r="S322" s="42" t="str">
        <f t="shared" si="27"/>
        <v/>
      </c>
      <c r="T322" s="42" t="s">
        <v>2186</v>
      </c>
      <c r="U322" s="42" t="s">
        <v>55</v>
      </c>
      <c r="V322" s="42" t="str">
        <f>VLOOKUP(G322,'Sheet 1 (2)'!$H$4:$Q$536,10,FALSE)</f>
        <v/>
      </c>
      <c r="W322" s="42" t="str">
        <f t="shared" si="2"/>
        <v/>
      </c>
      <c r="X322" s="42" t="s">
        <v>1393</v>
      </c>
      <c r="Y322" s="42" t="s">
        <v>55</v>
      </c>
      <c r="Z322" s="42" t="str">
        <f>VLOOKUP(G322,'Sheet 1 (2)'!$H$4:$S$536,12,FALSE)</f>
        <v/>
      </c>
      <c r="AA322" s="42" t="str">
        <f t="shared" si="17"/>
        <v/>
      </c>
      <c r="AB322" s="42" t="s">
        <v>55</v>
      </c>
      <c r="AC322" s="42" t="str">
        <f>VLOOKUP(G322,'Sheet 1 (2)'!$H$4:$AF$536,25,FALSE)</f>
        <v/>
      </c>
      <c r="AD322" s="42" t="s">
        <v>120</v>
      </c>
      <c r="AE322" s="42" t="str">
        <f t="shared" si="24"/>
        <v/>
      </c>
      <c r="AF322" s="42" t="s">
        <v>55</v>
      </c>
      <c r="AG322" s="42" t="str">
        <f>VLOOKUP(G322,'Sheet 1 (2)'!$H$4:$AG$536,26,FALSE)</f>
        <v>SI</v>
      </c>
      <c r="AH322" s="42" t="s">
        <v>82</v>
      </c>
      <c r="AI322" s="42" t="s">
        <v>55</v>
      </c>
      <c r="AJ322" s="42" t="str">
        <f>VLOOKUP(G322,'Sheet 1 (2)'!$H$4:$AH$536,27,FALSE)</f>
        <v>Consulta. Se podría utilizar única fuente de información HIS</v>
      </c>
      <c r="AK322" s="42" t="str">
        <f t="shared" si="30"/>
        <v>Consulta. Se podría utilizar única fuente de información HIS</v>
      </c>
      <c r="AL322" s="44">
        <v>1</v>
      </c>
      <c r="AM322" s="44">
        <f t="shared" si="6"/>
        <v>1</v>
      </c>
    </row>
    <row r="323" spans="1:39" ht="15.75" customHeight="1" x14ac:dyDescent="0.2">
      <c r="A323" s="42" t="s">
        <v>1147</v>
      </c>
      <c r="B323" s="42" t="s">
        <v>895</v>
      </c>
      <c r="C323" s="42" t="s">
        <v>1377</v>
      </c>
      <c r="D323" s="42" t="s">
        <v>904</v>
      </c>
      <c r="E323" s="42" t="s">
        <v>1379</v>
      </c>
      <c r="F323" s="42" t="s">
        <v>960</v>
      </c>
      <c r="G323" s="42" t="s">
        <v>1394</v>
      </c>
      <c r="H323" s="42" t="s">
        <v>1395</v>
      </c>
      <c r="I323" s="42" t="s">
        <v>82</v>
      </c>
      <c r="J323" s="42" t="s">
        <v>144</v>
      </c>
      <c r="K323" s="42" t="s">
        <v>2202</v>
      </c>
      <c r="L323" s="42" t="s">
        <v>55</v>
      </c>
      <c r="M323" s="42" t="str">
        <f>VLOOKUP(G323,'Sheet 1 (2)'!$H$4:$M$536,6,FALSE)</f>
        <v/>
      </c>
      <c r="N323" s="42" t="str">
        <f t="shared" si="25"/>
        <v/>
      </c>
      <c r="O323" s="42"/>
      <c r="P323" s="42" t="s">
        <v>264</v>
      </c>
      <c r="Q323" s="42" t="s">
        <v>55</v>
      </c>
      <c r="R323" s="42" t="str">
        <f>VLOOKUP(G323,'Sheet 1 (2)'!$H$4:$O$536,8,FALSE)</f>
        <v/>
      </c>
      <c r="S323" s="42" t="str">
        <f t="shared" si="27"/>
        <v/>
      </c>
      <c r="T323" s="42" t="s">
        <v>2186</v>
      </c>
      <c r="U323" s="42" t="s">
        <v>55</v>
      </c>
      <c r="V323" s="42" t="str">
        <f>VLOOKUP(G323,'Sheet 1 (2)'!$H$4:$Q$536,10,FALSE)</f>
        <v/>
      </c>
      <c r="W323" s="42" t="str">
        <f t="shared" si="2"/>
        <v/>
      </c>
      <c r="X323" s="42" t="s">
        <v>1398</v>
      </c>
      <c r="Y323" s="42" t="s">
        <v>55</v>
      </c>
      <c r="Z323" s="42" t="str">
        <f>VLOOKUP(G323,'Sheet 1 (2)'!$H$4:$S$536,12,FALSE)</f>
        <v/>
      </c>
      <c r="AA323" s="42" t="str">
        <f t="shared" si="17"/>
        <v/>
      </c>
      <c r="AB323" s="42" t="s">
        <v>55</v>
      </c>
      <c r="AC323" s="42" t="str">
        <f>VLOOKUP(G323,'Sheet 1 (2)'!$H$4:$AF$536,25,FALSE)</f>
        <v/>
      </c>
      <c r="AD323" s="42" t="s">
        <v>120</v>
      </c>
      <c r="AE323" s="42" t="str">
        <f t="shared" si="24"/>
        <v/>
      </c>
      <c r="AF323" s="42" t="s">
        <v>55</v>
      </c>
      <c r="AG323" s="42" t="str">
        <f>VLOOKUP(G323,'Sheet 1 (2)'!$H$4:$AG$536,26,FALSE)</f>
        <v>SI</v>
      </c>
      <c r="AH323" s="42" t="s">
        <v>82</v>
      </c>
      <c r="AI323" s="42" t="s">
        <v>55</v>
      </c>
      <c r="AJ323" s="42" t="str">
        <f>VLOOKUP(G323,'Sheet 1 (2)'!$H$4:$AH$536,27,FALSE)</f>
        <v>Consulta. Se podría utilizar única fuente de información HIS</v>
      </c>
      <c r="AK323" s="42" t="str">
        <f t="shared" si="30"/>
        <v>Consulta. Se podría utilizar única fuente de información HIS</v>
      </c>
      <c r="AL323" s="44">
        <v>1</v>
      </c>
      <c r="AM323" s="44">
        <f t="shared" si="6"/>
        <v>1</v>
      </c>
    </row>
    <row r="324" spans="1:39" ht="15.75" customHeight="1" x14ac:dyDescent="0.2">
      <c r="A324" s="42" t="s">
        <v>1147</v>
      </c>
      <c r="B324" s="42" t="s">
        <v>895</v>
      </c>
      <c r="C324" s="42" t="s">
        <v>1377</v>
      </c>
      <c r="D324" s="42" t="s">
        <v>904</v>
      </c>
      <c r="E324" s="42" t="s">
        <v>1379</v>
      </c>
      <c r="F324" s="42" t="s">
        <v>960</v>
      </c>
      <c r="G324" s="42" t="s">
        <v>1402</v>
      </c>
      <c r="H324" s="42" t="s">
        <v>1404</v>
      </c>
      <c r="I324" s="42" t="s">
        <v>82</v>
      </c>
      <c r="J324" s="42" t="s">
        <v>1561</v>
      </c>
      <c r="K324" s="42" t="s">
        <v>2208</v>
      </c>
      <c r="L324" s="42" t="s">
        <v>55</v>
      </c>
      <c r="M324" s="42" t="str">
        <f>VLOOKUP(G324,'Sheet 1 (2)'!$H$4:$M$536,6,FALSE)</f>
        <v/>
      </c>
      <c r="N324" s="42" t="str">
        <f t="shared" si="25"/>
        <v/>
      </c>
      <c r="O324" s="42"/>
      <c r="P324" s="42" t="s">
        <v>264</v>
      </c>
      <c r="Q324" s="42" t="s">
        <v>55</v>
      </c>
      <c r="R324" s="42" t="str">
        <f>VLOOKUP(G324,'Sheet 1 (2)'!$H$4:$O$536,8,FALSE)</f>
        <v/>
      </c>
      <c r="S324" s="42" t="str">
        <f t="shared" si="27"/>
        <v/>
      </c>
      <c r="T324" s="42" t="s">
        <v>2186</v>
      </c>
      <c r="U324" s="42" t="s">
        <v>55</v>
      </c>
      <c r="V324" s="42" t="str">
        <f>VLOOKUP(G324,'Sheet 1 (2)'!$H$4:$Q$536,10,FALSE)</f>
        <v/>
      </c>
      <c r="W324" s="42" t="str">
        <f t="shared" si="2"/>
        <v/>
      </c>
      <c r="X324" s="42" t="s">
        <v>1414</v>
      </c>
      <c r="Y324" s="42" t="s">
        <v>55</v>
      </c>
      <c r="Z324" s="42" t="str">
        <f>VLOOKUP(G324,'Sheet 1 (2)'!$H$4:$S$536,12,FALSE)</f>
        <v/>
      </c>
      <c r="AA324" s="42" t="str">
        <f t="shared" si="17"/>
        <v/>
      </c>
      <c r="AB324" s="42" t="s">
        <v>55</v>
      </c>
      <c r="AC324" s="42" t="str">
        <f>VLOOKUP(G324,'Sheet 1 (2)'!$H$4:$AF$536,25,FALSE)</f>
        <v/>
      </c>
      <c r="AD324" s="42" t="s">
        <v>270</v>
      </c>
      <c r="AE324" s="42" t="str">
        <f t="shared" si="24"/>
        <v/>
      </c>
      <c r="AF324" s="42" t="s">
        <v>55</v>
      </c>
      <c r="AG324" s="42" t="str">
        <f>VLOOKUP(G324,'Sheet 1 (2)'!$H$4:$AG$536,26,FALSE)</f>
        <v>SI</v>
      </c>
      <c r="AH324" s="42" t="s">
        <v>82</v>
      </c>
      <c r="AI324" s="42" t="s">
        <v>55</v>
      </c>
      <c r="AJ324" s="42" t="str">
        <f>VLOOKUP(G324,'Sheet 1 (2)'!$H$4:$AH$536,27,FALSE)</f>
        <v>Consulta. Se podría utilizar única fuente de información HIS</v>
      </c>
      <c r="AK324" s="42" t="str">
        <f t="shared" si="30"/>
        <v>Consulta. Se podría utilizar única fuente de información HIS</v>
      </c>
      <c r="AL324" s="44">
        <v>1</v>
      </c>
      <c r="AM324" s="44">
        <f t="shared" si="6"/>
        <v>1</v>
      </c>
    </row>
    <row r="325" spans="1:39" ht="15.75" customHeight="1" x14ac:dyDescent="0.2">
      <c r="A325" s="42" t="s">
        <v>1147</v>
      </c>
      <c r="B325" s="42" t="s">
        <v>895</v>
      </c>
      <c r="C325" s="42" t="s">
        <v>1377</v>
      </c>
      <c r="D325" s="42" t="s">
        <v>904</v>
      </c>
      <c r="E325" s="42" t="s">
        <v>1379</v>
      </c>
      <c r="F325" s="42" t="s">
        <v>960</v>
      </c>
      <c r="G325" s="42" t="s">
        <v>1416</v>
      </c>
      <c r="H325" s="42" t="s">
        <v>1417</v>
      </c>
      <c r="I325" s="42" t="s">
        <v>82</v>
      </c>
      <c r="J325" s="42" t="s">
        <v>493</v>
      </c>
      <c r="K325" s="42" t="s">
        <v>2215</v>
      </c>
      <c r="L325" s="42" t="s">
        <v>55</v>
      </c>
      <c r="M325" s="42" t="str">
        <f>VLOOKUP(G325,'Sheet 1 (2)'!$H$4:$M$536,6,FALSE)</f>
        <v/>
      </c>
      <c r="N325" s="42" t="str">
        <f t="shared" si="25"/>
        <v/>
      </c>
      <c r="O325" s="42"/>
      <c r="P325" s="42" t="s">
        <v>264</v>
      </c>
      <c r="Q325" s="42" t="s">
        <v>55</v>
      </c>
      <c r="R325" s="42" t="str">
        <f>VLOOKUP(G325,'Sheet 1 (2)'!$H$4:$O$536,8,FALSE)</f>
        <v/>
      </c>
      <c r="S325" s="42" t="str">
        <f t="shared" si="27"/>
        <v/>
      </c>
      <c r="T325" s="42" t="s">
        <v>2186</v>
      </c>
      <c r="U325" s="42" t="s">
        <v>55</v>
      </c>
      <c r="V325" s="42" t="str">
        <f>VLOOKUP(G325,'Sheet 1 (2)'!$H$4:$Q$536,10,FALSE)</f>
        <v/>
      </c>
      <c r="W325" s="42" t="str">
        <f t="shared" si="2"/>
        <v/>
      </c>
      <c r="X325" s="42" t="s">
        <v>1421</v>
      </c>
      <c r="Y325" s="42" t="s">
        <v>55</v>
      </c>
      <c r="Z325" s="42" t="str">
        <f>VLOOKUP(G325,'Sheet 1 (2)'!$H$4:$S$536,12,FALSE)</f>
        <v/>
      </c>
      <c r="AA325" s="42" t="str">
        <f t="shared" si="17"/>
        <v/>
      </c>
      <c r="AB325" s="42" t="s">
        <v>55</v>
      </c>
      <c r="AC325" s="42" t="str">
        <f>VLOOKUP(G325,'Sheet 1 (2)'!$H$4:$AF$536,25,FALSE)</f>
        <v/>
      </c>
      <c r="AD325" s="42" t="s">
        <v>120</v>
      </c>
      <c r="AE325" s="42" t="str">
        <f t="shared" si="24"/>
        <v/>
      </c>
      <c r="AF325" s="42" t="s">
        <v>55</v>
      </c>
      <c r="AG325" s="42" t="str">
        <f>VLOOKUP(G325,'Sheet 1 (2)'!$H$4:$AG$536,26,FALSE)</f>
        <v>SI</v>
      </c>
      <c r="AH325" s="42" t="s">
        <v>82</v>
      </c>
      <c r="AI325" s="42" t="s">
        <v>55</v>
      </c>
      <c r="AJ325" s="42" t="str">
        <f>VLOOKUP(G325,'Sheet 1 (2)'!$H$4:$AH$536,27,FALSE)</f>
        <v/>
      </c>
      <c r="AK325" s="42" t="str">
        <f t="shared" si="30"/>
        <v/>
      </c>
      <c r="AL325" s="44">
        <v>1</v>
      </c>
      <c r="AM325" s="44">
        <f t="shared" si="6"/>
        <v>1</v>
      </c>
    </row>
    <row r="326" spans="1:39" ht="15.75" customHeight="1" x14ac:dyDescent="0.2">
      <c r="A326" s="42" t="s">
        <v>1147</v>
      </c>
      <c r="B326" s="42" t="s">
        <v>895</v>
      </c>
      <c r="C326" s="42" t="s">
        <v>1377</v>
      </c>
      <c r="D326" s="42" t="s">
        <v>904</v>
      </c>
      <c r="E326" s="42" t="s">
        <v>1379</v>
      </c>
      <c r="F326" s="42" t="s">
        <v>960</v>
      </c>
      <c r="G326" s="42" t="s">
        <v>1423</v>
      </c>
      <c r="H326" s="42" t="s">
        <v>1424</v>
      </c>
      <c r="I326" s="42" t="s">
        <v>82</v>
      </c>
      <c r="J326" s="42" t="s">
        <v>493</v>
      </c>
      <c r="K326" s="42" t="s">
        <v>2222</v>
      </c>
      <c r="L326" s="42" t="s">
        <v>55</v>
      </c>
      <c r="M326" s="42" t="str">
        <f>VLOOKUP(G326,'Sheet 1 (2)'!$H$4:$M$536,6,FALSE)</f>
        <v/>
      </c>
      <c r="N326" s="42" t="str">
        <f t="shared" si="25"/>
        <v/>
      </c>
      <c r="O326" s="42"/>
      <c r="P326" s="42" t="s">
        <v>264</v>
      </c>
      <c r="Q326" s="42" t="s">
        <v>55</v>
      </c>
      <c r="R326" s="42" t="str">
        <f>VLOOKUP(G326,'Sheet 1 (2)'!$H$4:$O$536,8,FALSE)</f>
        <v/>
      </c>
      <c r="S326" s="42" t="str">
        <f t="shared" si="27"/>
        <v/>
      </c>
      <c r="T326" s="42" t="s">
        <v>2186</v>
      </c>
      <c r="U326" s="42" t="s">
        <v>55</v>
      </c>
      <c r="V326" s="42" t="str">
        <f>VLOOKUP(G326,'Sheet 1 (2)'!$H$4:$Q$536,10,FALSE)</f>
        <v/>
      </c>
      <c r="W326" s="42" t="str">
        <f t="shared" si="2"/>
        <v/>
      </c>
      <c r="X326" s="42" t="s">
        <v>1426</v>
      </c>
      <c r="Y326" s="42" t="s">
        <v>55</v>
      </c>
      <c r="Z326" s="42" t="str">
        <f>VLOOKUP(G326,'Sheet 1 (2)'!$H$4:$S$536,12,FALSE)</f>
        <v/>
      </c>
      <c r="AA326" s="42" t="str">
        <f t="shared" si="17"/>
        <v/>
      </c>
      <c r="AB326" s="42" t="s">
        <v>55</v>
      </c>
      <c r="AC326" s="42" t="str">
        <f>VLOOKUP(G326,'Sheet 1 (2)'!$H$4:$AF$536,25,FALSE)</f>
        <v/>
      </c>
      <c r="AD326" s="42" t="s">
        <v>411</v>
      </c>
      <c r="AE326" s="42" t="str">
        <f t="shared" si="24"/>
        <v/>
      </c>
      <c r="AF326" s="42" t="s">
        <v>55</v>
      </c>
      <c r="AG326" s="42" t="str">
        <f>VLOOKUP(G326,'Sheet 1 (2)'!$H$4:$AG$536,26,FALSE)</f>
        <v>SI</v>
      </c>
      <c r="AH326" s="42" t="s">
        <v>82</v>
      </c>
      <c r="AI326" s="42" t="s">
        <v>55</v>
      </c>
      <c r="AJ326" s="42" t="str">
        <f>VLOOKUP(G326,'Sheet 1 (2)'!$H$4:$AH$536,27,FALSE)</f>
        <v/>
      </c>
      <c r="AK326" s="42" t="str">
        <f t="shared" si="30"/>
        <v/>
      </c>
      <c r="AL326" s="44">
        <v>1</v>
      </c>
      <c r="AM326" s="44">
        <f t="shared" si="6"/>
        <v>1</v>
      </c>
    </row>
    <row r="327" spans="1:39" ht="15.75" customHeight="1" x14ac:dyDescent="0.2">
      <c r="A327" s="42" t="s">
        <v>1147</v>
      </c>
      <c r="B327" s="42" t="s">
        <v>895</v>
      </c>
      <c r="C327" s="42" t="s">
        <v>1377</v>
      </c>
      <c r="D327" s="42" t="s">
        <v>904</v>
      </c>
      <c r="E327" s="42" t="s">
        <v>1379</v>
      </c>
      <c r="F327" s="42" t="s">
        <v>960</v>
      </c>
      <c r="G327" s="42" t="s">
        <v>1428</v>
      </c>
      <c r="H327" s="42" t="s">
        <v>1430</v>
      </c>
      <c r="I327" s="42" t="s">
        <v>82</v>
      </c>
      <c r="J327" s="42" t="s">
        <v>144</v>
      </c>
      <c r="K327" s="42" t="s">
        <v>2231</v>
      </c>
      <c r="L327" s="42" t="s">
        <v>55</v>
      </c>
      <c r="M327" s="42" t="str">
        <f>VLOOKUP(G327,'Sheet 1 (2)'!$H$4:$M$536,6,FALSE)</f>
        <v/>
      </c>
      <c r="N327" s="42" t="str">
        <f t="shared" si="25"/>
        <v/>
      </c>
      <c r="O327" s="42"/>
      <c r="P327" s="42" t="s">
        <v>264</v>
      </c>
      <c r="Q327" s="42" t="s">
        <v>55</v>
      </c>
      <c r="R327" s="42" t="str">
        <f>VLOOKUP(G327,'Sheet 1 (2)'!$H$4:$O$536,8,FALSE)</f>
        <v/>
      </c>
      <c r="S327" s="42" t="str">
        <f t="shared" si="27"/>
        <v/>
      </c>
      <c r="T327" s="42" t="s">
        <v>2186</v>
      </c>
      <c r="U327" s="42" t="s">
        <v>55</v>
      </c>
      <c r="V327" s="42" t="str">
        <f>VLOOKUP(G327,'Sheet 1 (2)'!$H$4:$Q$536,10,FALSE)</f>
        <v/>
      </c>
      <c r="W327" s="42" t="str">
        <f t="shared" si="2"/>
        <v/>
      </c>
      <c r="X327" s="42" t="s">
        <v>1435</v>
      </c>
      <c r="Y327" s="42" t="s">
        <v>55</v>
      </c>
      <c r="Z327" s="42" t="str">
        <f>VLOOKUP(G327,'Sheet 1 (2)'!$H$4:$S$536,12,FALSE)</f>
        <v/>
      </c>
      <c r="AA327" s="42" t="str">
        <f t="shared" si="17"/>
        <v/>
      </c>
      <c r="AB327" s="42" t="s">
        <v>55</v>
      </c>
      <c r="AC327" s="42" t="str">
        <f>VLOOKUP(G327,'Sheet 1 (2)'!$H$4:$AF$536,25,FALSE)</f>
        <v/>
      </c>
      <c r="AD327" s="42" t="s">
        <v>187</v>
      </c>
      <c r="AE327" s="42" t="str">
        <f t="shared" si="24"/>
        <v/>
      </c>
      <c r="AF327" s="42" t="s">
        <v>55</v>
      </c>
      <c r="AG327" s="42" t="str">
        <f>VLOOKUP(G327,'Sheet 1 (2)'!$H$4:$AG$536,26,FALSE)</f>
        <v>SI</v>
      </c>
      <c r="AH327" s="42" t="s">
        <v>82</v>
      </c>
      <c r="AI327" s="42" t="s">
        <v>55</v>
      </c>
      <c r="AJ327" s="42" t="str">
        <f>VLOOKUP(G327,'Sheet 1 (2)'!$H$4:$AH$536,27,FALSE)</f>
        <v>Consulta. Si en los criterios se detalla la atención a la persona consigno de alarma¿por qué no se considera su código HIS?¿Se tiene la base de zonas endémicas?</v>
      </c>
      <c r="AK327" s="42" t="str">
        <f t="shared" si="30"/>
        <v>Consulta. Si en los criterios se detalla la atención a la persona consigno de alarma¿por qué no se considera su código HIS?¿Se tiene la base de zonas endémicas?</v>
      </c>
      <c r="AL327" s="44">
        <v>1</v>
      </c>
      <c r="AM327" s="44">
        <f t="shared" si="6"/>
        <v>1</v>
      </c>
    </row>
    <row r="328" spans="1:39" ht="15.75" customHeight="1" x14ac:dyDescent="0.2">
      <c r="A328" s="42" t="s">
        <v>1147</v>
      </c>
      <c r="B328" s="42" t="s">
        <v>895</v>
      </c>
      <c r="C328" s="42" t="s">
        <v>1377</v>
      </c>
      <c r="D328" s="42" t="s">
        <v>904</v>
      </c>
      <c r="E328" s="42" t="s">
        <v>1379</v>
      </c>
      <c r="F328" s="42" t="s">
        <v>960</v>
      </c>
      <c r="G328" s="42" t="s">
        <v>1437</v>
      </c>
      <c r="H328" s="42" t="s">
        <v>1438</v>
      </c>
      <c r="I328" s="42" t="s">
        <v>82</v>
      </c>
      <c r="J328" s="42" t="s">
        <v>1561</v>
      </c>
      <c r="K328" s="42" t="s">
        <v>2241</v>
      </c>
      <c r="L328" s="42" t="s">
        <v>55</v>
      </c>
      <c r="M328" s="42" t="str">
        <f>VLOOKUP(G328,'Sheet 1 (2)'!$H$4:$M$536,6,FALSE)</f>
        <v/>
      </c>
      <c r="N328" s="42" t="str">
        <f t="shared" si="25"/>
        <v/>
      </c>
      <c r="O328" s="42"/>
      <c r="P328" s="42" t="s">
        <v>264</v>
      </c>
      <c r="Q328" s="42" t="s">
        <v>55</v>
      </c>
      <c r="R328" s="42" t="str">
        <f>VLOOKUP(G328,'Sheet 1 (2)'!$H$4:$O$536,8,FALSE)</f>
        <v/>
      </c>
      <c r="S328" s="42" t="str">
        <f t="shared" si="27"/>
        <v/>
      </c>
      <c r="T328" s="42" t="s">
        <v>2186</v>
      </c>
      <c r="U328" s="42" t="s">
        <v>55</v>
      </c>
      <c r="V328" s="42" t="str">
        <f>VLOOKUP(G328,'Sheet 1 (2)'!$H$4:$Q$536,10,FALSE)</f>
        <v/>
      </c>
      <c r="W328" s="42" t="str">
        <f t="shared" si="2"/>
        <v/>
      </c>
      <c r="X328" s="42" t="s">
        <v>1441</v>
      </c>
      <c r="Y328" s="42" t="s">
        <v>55</v>
      </c>
      <c r="Z328" s="42" t="str">
        <f>VLOOKUP(G328,'Sheet 1 (2)'!$H$4:$S$536,12,FALSE)</f>
        <v/>
      </c>
      <c r="AA328" s="42" t="str">
        <f t="shared" si="17"/>
        <v/>
      </c>
      <c r="AB328" s="42" t="s">
        <v>55</v>
      </c>
      <c r="AC328" s="42" t="str">
        <f>VLOOKUP(G328,'Sheet 1 (2)'!$H$4:$AF$536,25,FALSE)</f>
        <v/>
      </c>
      <c r="AD328" s="42" t="s">
        <v>270</v>
      </c>
      <c r="AE328" s="42" t="str">
        <f t="shared" si="24"/>
        <v/>
      </c>
      <c r="AF328" s="42" t="s">
        <v>55</v>
      </c>
      <c r="AG328" s="42" t="str">
        <f>VLOOKUP(G328,'Sheet 1 (2)'!$H$4:$AG$536,26,FALSE)</f>
        <v>SI</v>
      </c>
      <c r="AH328" s="42" t="s">
        <v>82</v>
      </c>
      <c r="AI328" s="42" t="s">
        <v>55</v>
      </c>
      <c r="AJ328" s="42" t="str">
        <f>VLOOKUP(G328,'Sheet 1 (2)'!$H$4:$AH$536,27,FALSE)</f>
        <v/>
      </c>
      <c r="AK328" s="42" t="str">
        <f t="shared" si="30"/>
        <v/>
      </c>
      <c r="AL328" s="44">
        <v>1</v>
      </c>
      <c r="AM328" s="44">
        <f t="shared" si="6"/>
        <v>1</v>
      </c>
    </row>
    <row r="329" spans="1:39" ht="15.75" customHeight="1" x14ac:dyDescent="0.2">
      <c r="A329" s="42" t="s">
        <v>1147</v>
      </c>
      <c r="B329" s="42" t="s">
        <v>895</v>
      </c>
      <c r="C329" s="42" t="s">
        <v>1377</v>
      </c>
      <c r="D329" s="42" t="s">
        <v>904</v>
      </c>
      <c r="E329" s="42" t="s">
        <v>1379</v>
      </c>
      <c r="F329" s="42" t="s">
        <v>960</v>
      </c>
      <c r="G329" s="42" t="s">
        <v>1442</v>
      </c>
      <c r="H329" s="42" t="s">
        <v>1443</v>
      </c>
      <c r="I329" s="42" t="s">
        <v>82</v>
      </c>
      <c r="J329" s="42" t="s">
        <v>144</v>
      </c>
      <c r="K329" s="42" t="s">
        <v>2249</v>
      </c>
      <c r="L329" s="42" t="s">
        <v>55</v>
      </c>
      <c r="M329" s="42" t="str">
        <f>VLOOKUP(G329,'Sheet 1 (2)'!$H$4:$M$536,6,FALSE)</f>
        <v/>
      </c>
      <c r="N329" s="42" t="str">
        <f t="shared" si="25"/>
        <v/>
      </c>
      <c r="O329" s="42"/>
      <c r="P329" s="42" t="s">
        <v>264</v>
      </c>
      <c r="Q329" s="42" t="s">
        <v>55</v>
      </c>
      <c r="R329" s="42" t="str">
        <f>VLOOKUP(G329,'Sheet 1 (2)'!$H$4:$O$536,8,FALSE)</f>
        <v/>
      </c>
      <c r="S329" s="42" t="str">
        <f t="shared" si="27"/>
        <v/>
      </c>
      <c r="T329" s="42" t="s">
        <v>2186</v>
      </c>
      <c r="U329" s="42" t="s">
        <v>55</v>
      </c>
      <c r="V329" s="42" t="str">
        <f>VLOOKUP(G329,'Sheet 1 (2)'!$H$4:$Q$536,10,FALSE)</f>
        <v/>
      </c>
      <c r="W329" s="42" t="str">
        <f t="shared" si="2"/>
        <v/>
      </c>
      <c r="X329" s="42" t="s">
        <v>1445</v>
      </c>
      <c r="Y329" s="42" t="s">
        <v>55</v>
      </c>
      <c r="Z329" s="42" t="str">
        <f>VLOOKUP(G329,'Sheet 1 (2)'!$H$4:$S$536,12,FALSE)</f>
        <v/>
      </c>
      <c r="AA329" s="42" t="str">
        <f t="shared" si="17"/>
        <v/>
      </c>
      <c r="AB329" s="42" t="s">
        <v>55</v>
      </c>
      <c r="AC329" s="42" t="str">
        <f>VLOOKUP(G329,'Sheet 1 (2)'!$H$4:$AF$536,25,FALSE)</f>
        <v/>
      </c>
      <c r="AD329" s="42" t="s">
        <v>2250</v>
      </c>
      <c r="AE329" s="42" t="str">
        <f t="shared" si="24"/>
        <v/>
      </c>
      <c r="AF329" s="42" t="s">
        <v>55</v>
      </c>
      <c r="AG329" s="42" t="str">
        <f>VLOOKUP(G329,'Sheet 1 (2)'!$H$4:$AG$536,26,FALSE)</f>
        <v>SI</v>
      </c>
      <c r="AH329" s="42" t="s">
        <v>82</v>
      </c>
      <c r="AI329" s="42" t="s">
        <v>55</v>
      </c>
      <c r="AJ329" s="42" t="str">
        <f>VLOOKUP(G329,'Sheet 1 (2)'!$H$4:$AH$536,27,FALSE)</f>
        <v/>
      </c>
      <c r="AK329" s="42" t="str">
        <f t="shared" si="30"/>
        <v/>
      </c>
      <c r="AL329" s="44">
        <v>1</v>
      </c>
      <c r="AM329" s="44">
        <f t="shared" si="6"/>
        <v>1</v>
      </c>
    </row>
    <row r="330" spans="1:39" ht="15.75" customHeight="1" x14ac:dyDescent="0.2">
      <c r="A330" s="42" t="s">
        <v>1147</v>
      </c>
      <c r="B330" s="42" t="s">
        <v>895</v>
      </c>
      <c r="C330" s="42" t="s">
        <v>1377</v>
      </c>
      <c r="D330" s="42" t="s">
        <v>904</v>
      </c>
      <c r="E330" s="42" t="s">
        <v>1379</v>
      </c>
      <c r="F330" s="42" t="s">
        <v>960</v>
      </c>
      <c r="G330" s="42" t="s">
        <v>1450</v>
      </c>
      <c r="H330" s="42" t="s">
        <v>1451</v>
      </c>
      <c r="I330" s="42" t="s">
        <v>82</v>
      </c>
      <c r="J330" s="42" t="s">
        <v>144</v>
      </c>
      <c r="K330" s="42" t="s">
        <v>2258</v>
      </c>
      <c r="L330" s="42" t="s">
        <v>55</v>
      </c>
      <c r="M330" s="42" t="str">
        <f>VLOOKUP(G330,'Sheet 1 (2)'!$H$4:$M$536,6,FALSE)</f>
        <v/>
      </c>
      <c r="N330" s="42" t="str">
        <f t="shared" si="25"/>
        <v/>
      </c>
      <c r="O330" s="42"/>
      <c r="P330" s="42" t="s">
        <v>264</v>
      </c>
      <c r="Q330" s="42" t="s">
        <v>55</v>
      </c>
      <c r="R330" s="42" t="str">
        <f>VLOOKUP(G330,'Sheet 1 (2)'!$H$4:$O$536,8,FALSE)</f>
        <v/>
      </c>
      <c r="S330" s="42" t="str">
        <f t="shared" si="27"/>
        <v/>
      </c>
      <c r="T330" s="42" t="s">
        <v>2186</v>
      </c>
      <c r="U330" s="42" t="s">
        <v>55</v>
      </c>
      <c r="V330" s="42" t="str">
        <f>VLOOKUP(G330,'Sheet 1 (2)'!$H$4:$Q$536,10,FALSE)</f>
        <v/>
      </c>
      <c r="W330" s="42" t="str">
        <f t="shared" si="2"/>
        <v/>
      </c>
      <c r="X330" s="42" t="s">
        <v>1452</v>
      </c>
      <c r="Y330" s="42" t="s">
        <v>55</v>
      </c>
      <c r="Z330" s="42" t="str">
        <f>VLOOKUP(G330,'Sheet 1 (2)'!$H$4:$S$536,12,FALSE)</f>
        <v/>
      </c>
      <c r="AA330" s="42" t="str">
        <f t="shared" si="17"/>
        <v/>
      </c>
      <c r="AB330" s="42" t="s">
        <v>55</v>
      </c>
      <c r="AC330" s="42" t="str">
        <f>VLOOKUP(G330,'Sheet 1 (2)'!$H$4:$AF$536,25,FALSE)</f>
        <v/>
      </c>
      <c r="AD330" s="42" t="s">
        <v>187</v>
      </c>
      <c r="AE330" s="42" t="str">
        <f t="shared" si="24"/>
        <v/>
      </c>
      <c r="AF330" s="42" t="s">
        <v>55</v>
      </c>
      <c r="AG330" s="42" t="str">
        <f>VLOOKUP(G330,'Sheet 1 (2)'!$H$4:$AG$536,26,FALSE)</f>
        <v>SI</v>
      </c>
      <c r="AH330" s="42" t="s">
        <v>82</v>
      </c>
      <c r="AI330" s="42" t="s">
        <v>55</v>
      </c>
      <c r="AJ330" s="42" t="str">
        <f>VLOOKUP(G330,'Sheet 1 (2)'!$H$4:$AH$536,27,FALSE)</f>
        <v/>
      </c>
      <c r="AK330" s="42" t="str">
        <f t="shared" si="30"/>
        <v/>
      </c>
      <c r="AL330" s="44">
        <v>1</v>
      </c>
      <c r="AM330" s="44">
        <f t="shared" si="6"/>
        <v>1</v>
      </c>
    </row>
    <row r="331" spans="1:39" ht="15.75" customHeight="1" x14ac:dyDescent="0.2">
      <c r="A331" s="42" t="s">
        <v>1147</v>
      </c>
      <c r="B331" s="42" t="s">
        <v>895</v>
      </c>
      <c r="C331" s="42" t="s">
        <v>1377</v>
      </c>
      <c r="D331" s="42" t="s">
        <v>904</v>
      </c>
      <c r="E331" s="42" t="s">
        <v>1379</v>
      </c>
      <c r="F331" s="42" t="s">
        <v>960</v>
      </c>
      <c r="G331" s="42" t="s">
        <v>1456</v>
      </c>
      <c r="H331" s="42" t="s">
        <v>1458</v>
      </c>
      <c r="I331" s="42" t="s">
        <v>82</v>
      </c>
      <c r="J331" s="42" t="s">
        <v>144</v>
      </c>
      <c r="K331" s="42" t="s">
        <v>2265</v>
      </c>
      <c r="L331" s="42" t="s">
        <v>55</v>
      </c>
      <c r="M331" s="42" t="str">
        <f>VLOOKUP(G331,'Sheet 1 (2)'!$H$4:$M$536,6,FALSE)</f>
        <v/>
      </c>
      <c r="N331" s="42" t="str">
        <f t="shared" si="25"/>
        <v/>
      </c>
      <c r="O331" s="42"/>
      <c r="P331" s="42" t="s">
        <v>264</v>
      </c>
      <c r="Q331" s="42" t="s">
        <v>55</v>
      </c>
      <c r="R331" s="42" t="str">
        <f>VLOOKUP(G331,'Sheet 1 (2)'!$H$4:$O$536,8,FALSE)</f>
        <v/>
      </c>
      <c r="S331" s="42" t="str">
        <f t="shared" si="27"/>
        <v/>
      </c>
      <c r="T331" s="42" t="s">
        <v>2186</v>
      </c>
      <c r="U331" s="42" t="s">
        <v>55</v>
      </c>
      <c r="V331" s="42" t="str">
        <f>VLOOKUP(G331,'Sheet 1 (2)'!$H$4:$Q$536,10,FALSE)</f>
        <v/>
      </c>
      <c r="W331" s="42" t="str">
        <f t="shared" si="2"/>
        <v/>
      </c>
      <c r="X331" s="42" t="s">
        <v>1461</v>
      </c>
      <c r="Y331" s="42" t="s">
        <v>55</v>
      </c>
      <c r="Z331" s="42" t="str">
        <f>VLOOKUP(G331,'Sheet 1 (2)'!$H$4:$S$536,12,FALSE)</f>
        <v/>
      </c>
      <c r="AA331" s="42" t="str">
        <f t="shared" si="17"/>
        <v/>
      </c>
      <c r="AB331" s="42" t="s">
        <v>55</v>
      </c>
      <c r="AC331" s="42" t="str">
        <f>VLOOKUP(G331,'Sheet 1 (2)'!$H$4:$AF$536,25,FALSE)</f>
        <v/>
      </c>
      <c r="AD331" s="42" t="s">
        <v>120</v>
      </c>
      <c r="AE331" s="42" t="str">
        <f t="shared" si="24"/>
        <v/>
      </c>
      <c r="AF331" s="42" t="s">
        <v>55</v>
      </c>
      <c r="AG331" s="42" t="str">
        <f>VLOOKUP(G331,'Sheet 1 (2)'!$H$4:$AG$536,26,FALSE)</f>
        <v>SI</v>
      </c>
      <c r="AH331" s="42" t="s">
        <v>82</v>
      </c>
      <c r="AI331" s="42" t="s">
        <v>55</v>
      </c>
      <c r="AJ331" s="42" t="str">
        <f>VLOOKUP(G331,'Sheet 1 (2)'!$H$4:$AH$536,27,FALSE)</f>
        <v/>
      </c>
      <c r="AK331" s="42" t="str">
        <f t="shared" si="30"/>
        <v/>
      </c>
      <c r="AL331" s="44">
        <v>1</v>
      </c>
      <c r="AM331" s="44">
        <f t="shared" si="6"/>
        <v>1</v>
      </c>
    </row>
    <row r="332" spans="1:39" ht="15.75" customHeight="1" x14ac:dyDescent="0.2">
      <c r="A332" s="42" t="s">
        <v>1147</v>
      </c>
      <c r="B332" s="42" t="s">
        <v>895</v>
      </c>
      <c r="C332" s="42" t="s">
        <v>1377</v>
      </c>
      <c r="D332" s="42" t="s">
        <v>904</v>
      </c>
      <c r="E332" s="42" t="s">
        <v>1379</v>
      </c>
      <c r="F332" s="42" t="s">
        <v>960</v>
      </c>
      <c r="G332" s="42" t="s">
        <v>1463</v>
      </c>
      <c r="H332" s="42" t="s">
        <v>1465</v>
      </c>
      <c r="I332" s="42" t="s">
        <v>82</v>
      </c>
      <c r="J332" s="42" t="s">
        <v>1466</v>
      </c>
      <c r="K332" s="42" t="s">
        <v>2274</v>
      </c>
      <c r="L332" s="42" t="s">
        <v>55</v>
      </c>
      <c r="M332" s="42" t="str">
        <f>VLOOKUP(G332,'Sheet 1 (2)'!$H$4:$M$536,6,FALSE)</f>
        <v/>
      </c>
      <c r="N332" s="42" t="str">
        <f t="shared" si="25"/>
        <v/>
      </c>
      <c r="O332" s="42"/>
      <c r="P332" s="42" t="s">
        <v>264</v>
      </c>
      <c r="Q332" s="42" t="s">
        <v>55</v>
      </c>
      <c r="R332" s="42" t="str">
        <f>VLOOKUP(G332,'Sheet 1 (2)'!$H$4:$O$536,8,FALSE)</f>
        <v/>
      </c>
      <c r="S332" s="42" t="str">
        <f t="shared" si="27"/>
        <v/>
      </c>
      <c r="T332" s="42" t="s">
        <v>2186</v>
      </c>
      <c r="U332" s="42" t="s">
        <v>55</v>
      </c>
      <c r="V332" s="42" t="str">
        <f>VLOOKUP(G332,'Sheet 1 (2)'!$H$4:$Q$536,10,FALSE)</f>
        <v/>
      </c>
      <c r="W332" s="42" t="str">
        <f t="shared" si="2"/>
        <v/>
      </c>
      <c r="X332" s="42" t="s">
        <v>1469</v>
      </c>
      <c r="Y332" s="42" t="s">
        <v>55</v>
      </c>
      <c r="Z332" s="42" t="str">
        <f>VLOOKUP(G332,'Sheet 1 (2)'!$H$4:$S$536,12,FALSE)</f>
        <v/>
      </c>
      <c r="AA332" s="42" t="str">
        <f t="shared" si="17"/>
        <v/>
      </c>
      <c r="AB332" s="42" t="s">
        <v>55</v>
      </c>
      <c r="AC332" s="42" t="str">
        <f>VLOOKUP(G332,'Sheet 1 (2)'!$H$4:$AF$536,25,FALSE)</f>
        <v/>
      </c>
      <c r="AD332" s="42" t="s">
        <v>120</v>
      </c>
      <c r="AE332" s="42" t="str">
        <f t="shared" si="24"/>
        <v/>
      </c>
      <c r="AF332" s="42" t="s">
        <v>55</v>
      </c>
      <c r="AG332" s="42" t="str">
        <f>VLOOKUP(G332,'Sheet 1 (2)'!$H$4:$AG$536,26,FALSE)</f>
        <v>SI</v>
      </c>
      <c r="AH332" s="42" t="s">
        <v>82</v>
      </c>
      <c r="AI332" s="42" t="s">
        <v>55</v>
      </c>
      <c r="AJ332" s="42" t="str">
        <f>VLOOKUP(G332,'Sheet 1 (2)'!$H$4:$AH$536,27,FALSE)</f>
        <v>Consulta. Qué información será considerada HIS o RENIEC.</v>
      </c>
      <c r="AK332" s="42" t="str">
        <f t="shared" si="30"/>
        <v>Consulta. Qué información será considerada HIS o RENIEC.</v>
      </c>
      <c r="AL332" s="44">
        <v>1</v>
      </c>
      <c r="AM332" s="44">
        <f t="shared" si="6"/>
        <v>1</v>
      </c>
    </row>
    <row r="333" spans="1:39" ht="15.75" customHeight="1" x14ac:dyDescent="0.2">
      <c r="A333" s="42" t="s">
        <v>1147</v>
      </c>
      <c r="B333" s="42" t="s">
        <v>895</v>
      </c>
      <c r="C333" s="42" t="s">
        <v>1377</v>
      </c>
      <c r="D333" s="42" t="s">
        <v>904</v>
      </c>
      <c r="E333" s="42" t="s">
        <v>1379</v>
      </c>
      <c r="F333" s="42" t="s">
        <v>960</v>
      </c>
      <c r="G333" s="42" t="s">
        <v>1471</v>
      </c>
      <c r="H333" s="42" t="s">
        <v>1472</v>
      </c>
      <c r="I333" s="42" t="s">
        <v>82</v>
      </c>
      <c r="J333" s="42" t="s">
        <v>1561</v>
      </c>
      <c r="K333" s="42" t="s">
        <v>2281</v>
      </c>
      <c r="L333" s="42" t="s">
        <v>55</v>
      </c>
      <c r="M333" s="42" t="str">
        <f>VLOOKUP(G333,'Sheet 1 (2)'!$H$4:$M$536,6,FALSE)</f>
        <v/>
      </c>
      <c r="N333" s="42" t="str">
        <f t="shared" si="25"/>
        <v/>
      </c>
      <c r="O333" s="42"/>
      <c r="P333" s="42" t="s">
        <v>264</v>
      </c>
      <c r="Q333" s="42" t="s">
        <v>55</v>
      </c>
      <c r="R333" s="42" t="str">
        <f>VLOOKUP(G333,'Sheet 1 (2)'!$H$4:$O$536,8,FALSE)</f>
        <v/>
      </c>
      <c r="S333" s="42" t="str">
        <f t="shared" si="27"/>
        <v/>
      </c>
      <c r="T333" s="42" t="s">
        <v>2186</v>
      </c>
      <c r="U333" s="42" t="s">
        <v>55</v>
      </c>
      <c r="V333" s="42" t="str">
        <f>VLOOKUP(G333,'Sheet 1 (2)'!$H$4:$Q$536,10,FALSE)</f>
        <v/>
      </c>
      <c r="W333" s="42" t="str">
        <f t="shared" si="2"/>
        <v/>
      </c>
      <c r="X333" s="42" t="s">
        <v>1476</v>
      </c>
      <c r="Y333" s="42" t="s">
        <v>55</v>
      </c>
      <c r="Z333" s="42" t="str">
        <f>VLOOKUP(G333,'Sheet 1 (2)'!$H$4:$S$536,12,FALSE)</f>
        <v/>
      </c>
      <c r="AA333" s="42" t="str">
        <f t="shared" si="17"/>
        <v/>
      </c>
      <c r="AB333" s="42" t="s">
        <v>55</v>
      </c>
      <c r="AC333" s="42" t="str">
        <f>VLOOKUP(G333,'Sheet 1 (2)'!$H$4:$AF$536,25,FALSE)</f>
        <v/>
      </c>
      <c r="AD333" s="42" t="s">
        <v>1771</v>
      </c>
      <c r="AE333" s="42" t="str">
        <f t="shared" si="24"/>
        <v/>
      </c>
      <c r="AF333" s="42" t="s">
        <v>55</v>
      </c>
      <c r="AG333" s="42" t="str">
        <f>VLOOKUP(G333,'Sheet 1 (2)'!$H$4:$AG$536,26,FALSE)</f>
        <v>SI</v>
      </c>
      <c r="AH333" s="42" t="s">
        <v>82</v>
      </c>
      <c r="AI333" s="42" t="s">
        <v>55</v>
      </c>
      <c r="AJ333" s="42" t="str">
        <f>VLOOKUP(G333,'Sheet 1 (2)'!$H$4:$AH$536,27,FALSE)</f>
        <v/>
      </c>
      <c r="AK333" s="42" t="str">
        <f t="shared" si="30"/>
        <v/>
      </c>
      <c r="AL333" s="44">
        <v>1</v>
      </c>
      <c r="AM333" s="44">
        <f t="shared" si="6"/>
        <v>1</v>
      </c>
    </row>
    <row r="334" spans="1:39" ht="15.75" customHeight="1" x14ac:dyDescent="0.2">
      <c r="A334" s="42" t="s">
        <v>1147</v>
      </c>
      <c r="B334" s="42" t="s">
        <v>895</v>
      </c>
      <c r="C334" s="42" t="s">
        <v>1377</v>
      </c>
      <c r="D334" s="42" t="s">
        <v>904</v>
      </c>
      <c r="E334" s="42" t="s">
        <v>1379</v>
      </c>
      <c r="F334" s="42" t="s">
        <v>960</v>
      </c>
      <c r="G334" s="42" t="s">
        <v>1482</v>
      </c>
      <c r="H334" s="42" t="s">
        <v>1483</v>
      </c>
      <c r="I334" s="42" t="s">
        <v>82</v>
      </c>
      <c r="J334" s="42" t="s">
        <v>1561</v>
      </c>
      <c r="K334" s="42" t="s">
        <v>2289</v>
      </c>
      <c r="L334" s="42" t="s">
        <v>55</v>
      </c>
      <c r="M334" s="42" t="str">
        <f>VLOOKUP(G334,'Sheet 1 (2)'!$H$4:$M$536,6,FALSE)</f>
        <v/>
      </c>
      <c r="N334" s="42" t="str">
        <f t="shared" si="25"/>
        <v/>
      </c>
      <c r="O334" s="42"/>
      <c r="P334" s="42" t="s">
        <v>264</v>
      </c>
      <c r="Q334" s="42" t="s">
        <v>55</v>
      </c>
      <c r="R334" s="42" t="str">
        <f>VLOOKUP(G334,'Sheet 1 (2)'!$H$4:$O$536,8,FALSE)</f>
        <v/>
      </c>
      <c r="S334" s="42" t="str">
        <f t="shared" si="27"/>
        <v/>
      </c>
      <c r="T334" s="42" t="s">
        <v>2186</v>
      </c>
      <c r="U334" s="42" t="s">
        <v>55</v>
      </c>
      <c r="V334" s="42" t="str">
        <f>VLOOKUP(G334,'Sheet 1 (2)'!$H$4:$Q$536,10,FALSE)</f>
        <v/>
      </c>
      <c r="W334" s="42" t="str">
        <f t="shared" si="2"/>
        <v/>
      </c>
      <c r="X334" s="42" t="s">
        <v>1486</v>
      </c>
      <c r="Y334" s="42" t="s">
        <v>55</v>
      </c>
      <c r="Z334" s="42" t="str">
        <f>VLOOKUP(G334,'Sheet 1 (2)'!$H$4:$S$536,12,FALSE)</f>
        <v/>
      </c>
      <c r="AA334" s="42" t="str">
        <f t="shared" si="17"/>
        <v/>
      </c>
      <c r="AB334" s="42" t="s">
        <v>55</v>
      </c>
      <c r="AC334" s="42" t="str">
        <f>VLOOKUP(G334,'Sheet 1 (2)'!$H$4:$AF$536,25,FALSE)</f>
        <v/>
      </c>
      <c r="AD334" s="42" t="s">
        <v>270</v>
      </c>
      <c r="AE334" s="42" t="str">
        <f t="shared" si="24"/>
        <v/>
      </c>
      <c r="AF334" s="42" t="s">
        <v>55</v>
      </c>
      <c r="AG334" s="42" t="str">
        <f>VLOOKUP(G334,'Sheet 1 (2)'!$H$4:$AG$536,26,FALSE)</f>
        <v>SI</v>
      </c>
      <c r="AH334" s="42" t="s">
        <v>82</v>
      </c>
      <c r="AI334" s="42" t="s">
        <v>55</v>
      </c>
      <c r="AJ334" s="42" t="str">
        <f>VLOOKUP(G334,'Sheet 1 (2)'!$H$4:$AH$536,27,FALSE)</f>
        <v/>
      </c>
      <c r="AK334" s="42" t="str">
        <f t="shared" si="30"/>
        <v/>
      </c>
      <c r="AL334" s="44">
        <v>1</v>
      </c>
      <c r="AM334" s="44">
        <f t="shared" si="6"/>
        <v>1</v>
      </c>
    </row>
    <row r="335" spans="1:39" ht="15.75" customHeight="1" x14ac:dyDescent="0.2">
      <c r="A335" s="42" t="s">
        <v>1147</v>
      </c>
      <c r="B335" s="42" t="s">
        <v>895</v>
      </c>
      <c r="C335" s="42" t="s">
        <v>1377</v>
      </c>
      <c r="D335" s="42" t="s">
        <v>904</v>
      </c>
      <c r="E335" s="42" t="s">
        <v>1379</v>
      </c>
      <c r="F335" s="42" t="s">
        <v>960</v>
      </c>
      <c r="G335" s="42" t="s">
        <v>1488</v>
      </c>
      <c r="H335" s="42" t="s">
        <v>1489</v>
      </c>
      <c r="I335" s="42" t="s">
        <v>82</v>
      </c>
      <c r="J335" s="42" t="s">
        <v>144</v>
      </c>
      <c r="K335" s="42" t="s">
        <v>2300</v>
      </c>
      <c r="L335" s="42" t="s">
        <v>55</v>
      </c>
      <c r="M335" s="42" t="str">
        <f>VLOOKUP(G335,'Sheet 1 (2)'!$H$4:$M$536,6,FALSE)</f>
        <v/>
      </c>
      <c r="N335" s="42" t="str">
        <f t="shared" si="25"/>
        <v/>
      </c>
      <c r="O335" s="42"/>
      <c r="P335" s="42" t="s">
        <v>264</v>
      </c>
      <c r="Q335" s="42" t="s">
        <v>55</v>
      </c>
      <c r="R335" s="42" t="str">
        <f>VLOOKUP(G335,'Sheet 1 (2)'!$H$4:$O$536,8,FALSE)</f>
        <v/>
      </c>
      <c r="S335" s="42" t="str">
        <f t="shared" si="27"/>
        <v/>
      </c>
      <c r="T335" s="42" t="s">
        <v>2186</v>
      </c>
      <c r="U335" s="42" t="s">
        <v>55</v>
      </c>
      <c r="V335" s="42" t="str">
        <f>VLOOKUP(G335,'Sheet 1 (2)'!$H$4:$Q$536,10,FALSE)</f>
        <v/>
      </c>
      <c r="W335" s="42" t="str">
        <f t="shared" si="2"/>
        <v/>
      </c>
      <c r="X335" s="42" t="s">
        <v>1491</v>
      </c>
      <c r="Y335" s="42" t="s">
        <v>55</v>
      </c>
      <c r="Z335" s="42" t="str">
        <f>VLOOKUP(G335,'Sheet 1 (2)'!$H$4:$S$536,12,FALSE)</f>
        <v/>
      </c>
      <c r="AA335" s="42" t="str">
        <f t="shared" si="17"/>
        <v/>
      </c>
      <c r="AB335" s="42" t="s">
        <v>55</v>
      </c>
      <c r="AC335" s="42" t="str">
        <f>VLOOKUP(G335,'Sheet 1 (2)'!$H$4:$AF$536,25,FALSE)</f>
        <v/>
      </c>
      <c r="AD335" s="42" t="s">
        <v>120</v>
      </c>
      <c r="AE335" s="42" t="str">
        <f t="shared" si="24"/>
        <v/>
      </c>
      <c r="AF335" s="42" t="s">
        <v>55</v>
      </c>
      <c r="AG335" s="42" t="str">
        <f>VLOOKUP(G335,'Sheet 1 (2)'!$H$4:$AG$536,26,FALSE)</f>
        <v>SI</v>
      </c>
      <c r="AH335" s="42" t="s">
        <v>82</v>
      </c>
      <c r="AI335" s="42" t="s">
        <v>55</v>
      </c>
      <c r="AJ335" s="42" t="str">
        <f>VLOOKUP(G335,'Sheet 1 (2)'!$H$4:$AH$536,27,FALSE)</f>
        <v/>
      </c>
      <c r="AK335" s="42" t="str">
        <f t="shared" si="30"/>
        <v/>
      </c>
      <c r="AL335" s="44">
        <v>1</v>
      </c>
      <c r="AM335" s="44">
        <f t="shared" si="6"/>
        <v>1</v>
      </c>
    </row>
    <row r="336" spans="1:39" ht="15.75" customHeight="1" x14ac:dyDescent="0.2">
      <c r="A336" s="42" t="s">
        <v>1147</v>
      </c>
      <c r="B336" s="42" t="s">
        <v>895</v>
      </c>
      <c r="C336" s="42" t="s">
        <v>1377</v>
      </c>
      <c r="D336" s="42" t="s">
        <v>904</v>
      </c>
      <c r="E336" s="42" t="s">
        <v>1379</v>
      </c>
      <c r="F336" s="42" t="s">
        <v>960</v>
      </c>
      <c r="G336" s="42" t="s">
        <v>1492</v>
      </c>
      <c r="H336" s="42" t="s">
        <v>1493</v>
      </c>
      <c r="I336" s="42" t="s">
        <v>82</v>
      </c>
      <c r="J336" s="42" t="s">
        <v>144</v>
      </c>
      <c r="K336" s="42" t="s">
        <v>2308</v>
      </c>
      <c r="L336" s="42" t="s">
        <v>55</v>
      </c>
      <c r="M336" s="42" t="str">
        <f>VLOOKUP(G336,'Sheet 1 (2)'!$H$4:$M$536,6,FALSE)</f>
        <v/>
      </c>
      <c r="N336" s="42" t="str">
        <f t="shared" si="25"/>
        <v/>
      </c>
      <c r="O336" s="42"/>
      <c r="P336" s="42" t="s">
        <v>264</v>
      </c>
      <c r="Q336" s="42" t="s">
        <v>55</v>
      </c>
      <c r="R336" s="42" t="str">
        <f>VLOOKUP(G336,'Sheet 1 (2)'!$H$4:$O$536,8,FALSE)</f>
        <v/>
      </c>
      <c r="S336" s="42" t="str">
        <f t="shared" si="27"/>
        <v/>
      </c>
      <c r="T336" s="42" t="s">
        <v>2186</v>
      </c>
      <c r="U336" s="42" t="s">
        <v>55</v>
      </c>
      <c r="V336" s="42" t="str">
        <f>VLOOKUP(G336,'Sheet 1 (2)'!$H$4:$Q$536,10,FALSE)</f>
        <v/>
      </c>
      <c r="W336" s="42" t="str">
        <f t="shared" si="2"/>
        <v/>
      </c>
      <c r="X336" s="42" t="s">
        <v>1500</v>
      </c>
      <c r="Y336" s="42" t="s">
        <v>55</v>
      </c>
      <c r="Z336" s="42" t="str">
        <f>VLOOKUP(G336,'Sheet 1 (2)'!$H$4:$S$536,12,FALSE)</f>
        <v/>
      </c>
      <c r="AA336" s="42" t="str">
        <f t="shared" si="17"/>
        <v/>
      </c>
      <c r="AB336" s="42" t="s">
        <v>55</v>
      </c>
      <c r="AC336" s="42" t="str">
        <f>VLOOKUP(G336,'Sheet 1 (2)'!$H$4:$AF$536,25,FALSE)</f>
        <v/>
      </c>
      <c r="AD336" s="42" t="s">
        <v>187</v>
      </c>
      <c r="AE336" s="42" t="str">
        <f t="shared" si="24"/>
        <v/>
      </c>
      <c r="AF336" s="42" t="s">
        <v>55</v>
      </c>
      <c r="AG336" s="42" t="str">
        <f>VLOOKUP(G336,'Sheet 1 (2)'!$H$4:$AG$536,26,FALSE)</f>
        <v>SI</v>
      </c>
      <c r="AH336" s="42" t="s">
        <v>82</v>
      </c>
      <c r="AI336" s="42" t="s">
        <v>55</v>
      </c>
      <c r="AJ336" s="42" t="str">
        <f>VLOOKUP(G336,'Sheet 1 (2)'!$H$4:$AH$536,27,FALSE)</f>
        <v/>
      </c>
      <c r="AK336" s="42" t="str">
        <f t="shared" si="30"/>
        <v/>
      </c>
      <c r="AL336" s="44">
        <v>1</v>
      </c>
      <c r="AM336" s="44">
        <f t="shared" si="6"/>
        <v>1</v>
      </c>
    </row>
    <row r="337" spans="1:39" ht="15.75" customHeight="1" x14ac:dyDescent="0.2">
      <c r="A337" s="42" t="s">
        <v>1147</v>
      </c>
      <c r="B337" s="42" t="s">
        <v>895</v>
      </c>
      <c r="C337" s="42" t="s">
        <v>1377</v>
      </c>
      <c r="D337" s="42" t="s">
        <v>904</v>
      </c>
      <c r="E337" s="42" t="s">
        <v>1379</v>
      </c>
      <c r="F337" s="42" t="s">
        <v>960</v>
      </c>
      <c r="G337" s="42" t="s">
        <v>1503</v>
      </c>
      <c r="H337" s="42" t="s">
        <v>1504</v>
      </c>
      <c r="I337" s="42" t="s">
        <v>82</v>
      </c>
      <c r="J337" s="42" t="s">
        <v>144</v>
      </c>
      <c r="K337" s="42" t="s">
        <v>2315</v>
      </c>
      <c r="L337" s="42" t="s">
        <v>55</v>
      </c>
      <c r="M337" s="42" t="str">
        <f>VLOOKUP(G337,'Sheet 1 (2)'!$H$4:$M$536,6,FALSE)</f>
        <v/>
      </c>
      <c r="N337" s="42" t="str">
        <f t="shared" si="25"/>
        <v/>
      </c>
      <c r="O337" s="42"/>
      <c r="P337" s="42" t="s">
        <v>264</v>
      </c>
      <c r="Q337" s="42" t="s">
        <v>55</v>
      </c>
      <c r="R337" s="42" t="str">
        <f>VLOOKUP(G337,'Sheet 1 (2)'!$H$4:$O$536,8,FALSE)</f>
        <v/>
      </c>
      <c r="S337" s="42" t="str">
        <f t="shared" si="27"/>
        <v/>
      </c>
      <c r="T337" s="42" t="s">
        <v>2186</v>
      </c>
      <c r="U337" s="42" t="s">
        <v>55</v>
      </c>
      <c r="V337" s="42" t="str">
        <f>VLOOKUP(G337,'Sheet 1 (2)'!$H$4:$Q$536,10,FALSE)</f>
        <v/>
      </c>
      <c r="W337" s="42" t="str">
        <f t="shared" si="2"/>
        <v/>
      </c>
      <c r="X337" s="42" t="s">
        <v>1506</v>
      </c>
      <c r="Y337" s="42" t="s">
        <v>55</v>
      </c>
      <c r="Z337" s="42" t="str">
        <f>VLOOKUP(G337,'Sheet 1 (2)'!$H$4:$S$536,12,FALSE)</f>
        <v/>
      </c>
      <c r="AA337" s="42" t="str">
        <f t="shared" si="17"/>
        <v/>
      </c>
      <c r="AB337" s="42" t="s">
        <v>55</v>
      </c>
      <c r="AC337" s="42" t="str">
        <f>VLOOKUP(G337,'Sheet 1 (2)'!$H$4:$AF$536,25,FALSE)</f>
        <v/>
      </c>
      <c r="AD337" s="42" t="s">
        <v>187</v>
      </c>
      <c r="AE337" s="42" t="str">
        <f t="shared" si="24"/>
        <v/>
      </c>
      <c r="AF337" s="42" t="s">
        <v>55</v>
      </c>
      <c r="AG337" s="42" t="str">
        <f>VLOOKUP(G337,'Sheet 1 (2)'!$H$4:$AG$536,26,FALSE)</f>
        <v>SI</v>
      </c>
      <c r="AH337" s="42" t="s">
        <v>82</v>
      </c>
      <c r="AI337" s="42" t="s">
        <v>55</v>
      </c>
      <c r="AJ337" s="42" t="str">
        <f>VLOOKUP(G337,'Sheet 1 (2)'!$H$4:$AH$536,27,FALSE)</f>
        <v/>
      </c>
      <c r="AK337" s="42" t="str">
        <f t="shared" si="30"/>
        <v/>
      </c>
      <c r="AL337" s="44">
        <v>1</v>
      </c>
      <c r="AM337" s="44">
        <f t="shared" si="6"/>
        <v>1</v>
      </c>
    </row>
    <row r="338" spans="1:39" ht="15.75" customHeight="1" x14ac:dyDescent="0.2">
      <c r="A338" s="42" t="s">
        <v>1147</v>
      </c>
      <c r="B338" s="42" t="s">
        <v>895</v>
      </c>
      <c r="C338" s="42" t="s">
        <v>1377</v>
      </c>
      <c r="D338" s="42" t="s">
        <v>904</v>
      </c>
      <c r="E338" s="42" t="s">
        <v>1379</v>
      </c>
      <c r="F338" s="42" t="s">
        <v>960</v>
      </c>
      <c r="G338" s="42" t="s">
        <v>1509</v>
      </c>
      <c r="H338" s="42" t="s">
        <v>1510</v>
      </c>
      <c r="I338" s="42" t="s">
        <v>82</v>
      </c>
      <c r="J338" s="42" t="s">
        <v>1561</v>
      </c>
      <c r="K338" s="42" t="s">
        <v>2322</v>
      </c>
      <c r="L338" s="42" t="s">
        <v>55</v>
      </c>
      <c r="M338" s="42" t="str">
        <f>VLOOKUP(G338,'Sheet 1 (2)'!$H$4:$M$536,6,FALSE)</f>
        <v/>
      </c>
      <c r="N338" s="42" t="str">
        <f t="shared" si="25"/>
        <v/>
      </c>
      <c r="O338" s="42"/>
      <c r="P338" s="42" t="s">
        <v>264</v>
      </c>
      <c r="Q338" s="42" t="s">
        <v>55</v>
      </c>
      <c r="R338" s="42" t="str">
        <f>VLOOKUP(G338,'Sheet 1 (2)'!$H$4:$O$536,8,FALSE)</f>
        <v/>
      </c>
      <c r="S338" s="42" t="str">
        <f t="shared" si="27"/>
        <v/>
      </c>
      <c r="T338" s="42" t="s">
        <v>2186</v>
      </c>
      <c r="U338" s="42" t="s">
        <v>55</v>
      </c>
      <c r="V338" s="42" t="str">
        <f>VLOOKUP(G338,'Sheet 1 (2)'!$H$4:$Q$536,10,FALSE)</f>
        <v/>
      </c>
      <c r="W338" s="42" t="str">
        <f t="shared" si="2"/>
        <v/>
      </c>
      <c r="X338" s="42" t="s">
        <v>1513</v>
      </c>
      <c r="Y338" s="42" t="s">
        <v>55</v>
      </c>
      <c r="Z338" s="42" t="str">
        <f>VLOOKUP(G338,'Sheet 1 (2)'!$H$4:$S$536,12,FALSE)</f>
        <v/>
      </c>
      <c r="AA338" s="42" t="str">
        <f t="shared" si="17"/>
        <v/>
      </c>
      <c r="AB338" s="42" t="s">
        <v>55</v>
      </c>
      <c r="AC338" s="42" t="str">
        <f>VLOOKUP(G338,'Sheet 1 (2)'!$H$4:$AF$536,25,FALSE)</f>
        <v/>
      </c>
      <c r="AD338" s="42" t="s">
        <v>270</v>
      </c>
      <c r="AE338" s="42" t="str">
        <f t="shared" si="24"/>
        <v/>
      </c>
      <c r="AF338" s="42" t="s">
        <v>55</v>
      </c>
      <c r="AG338" s="42" t="str">
        <f>VLOOKUP(G338,'Sheet 1 (2)'!$H$4:$AG$536,26,FALSE)</f>
        <v>SI</v>
      </c>
      <c r="AH338" s="42" t="s">
        <v>82</v>
      </c>
      <c r="AI338" s="42" t="s">
        <v>55</v>
      </c>
      <c r="AJ338" s="42" t="str">
        <f>VLOOKUP(G338,'Sheet 1 (2)'!$H$4:$AH$536,27,FALSE)</f>
        <v/>
      </c>
      <c r="AK338" s="42" t="str">
        <f t="shared" si="30"/>
        <v/>
      </c>
      <c r="AL338" s="44">
        <v>1</v>
      </c>
      <c r="AM338" s="44">
        <f t="shared" si="6"/>
        <v>1</v>
      </c>
    </row>
    <row r="339" spans="1:39" ht="15.75" customHeight="1" x14ac:dyDescent="0.2">
      <c r="A339" s="42" t="s">
        <v>1147</v>
      </c>
      <c r="B339" s="42" t="s">
        <v>895</v>
      </c>
      <c r="C339" s="42" t="s">
        <v>1377</v>
      </c>
      <c r="D339" s="42" t="s">
        <v>904</v>
      </c>
      <c r="E339" s="42" t="s">
        <v>1379</v>
      </c>
      <c r="F339" s="42" t="s">
        <v>960</v>
      </c>
      <c r="G339" s="42" t="s">
        <v>1514</v>
      </c>
      <c r="H339" s="42" t="s">
        <v>1515</v>
      </c>
      <c r="I339" s="42" t="s">
        <v>82</v>
      </c>
      <c r="J339" s="42" t="s">
        <v>1561</v>
      </c>
      <c r="K339" s="42" t="s">
        <v>2329</v>
      </c>
      <c r="L339" s="42" t="s">
        <v>55</v>
      </c>
      <c r="M339" s="42" t="str">
        <f>VLOOKUP(G339,'Sheet 1 (2)'!$H$4:$M$536,6,FALSE)</f>
        <v/>
      </c>
      <c r="N339" s="42" t="str">
        <f t="shared" si="25"/>
        <v/>
      </c>
      <c r="O339" s="42"/>
      <c r="P339" s="42" t="s">
        <v>264</v>
      </c>
      <c r="Q339" s="42" t="s">
        <v>55</v>
      </c>
      <c r="R339" s="42" t="str">
        <f>VLOOKUP(G339,'Sheet 1 (2)'!$H$4:$O$536,8,FALSE)</f>
        <v/>
      </c>
      <c r="S339" s="42" t="str">
        <f t="shared" si="27"/>
        <v/>
      </c>
      <c r="T339" s="42" t="s">
        <v>2186</v>
      </c>
      <c r="U339" s="42" t="s">
        <v>55</v>
      </c>
      <c r="V339" s="42" t="str">
        <f>VLOOKUP(G339,'Sheet 1 (2)'!$H$4:$Q$536,10,FALSE)</f>
        <v/>
      </c>
      <c r="W339" s="42" t="str">
        <f t="shared" si="2"/>
        <v/>
      </c>
      <c r="X339" s="42" t="s">
        <v>1517</v>
      </c>
      <c r="Y339" s="42" t="s">
        <v>55</v>
      </c>
      <c r="Z339" s="42" t="str">
        <f>VLOOKUP(G339,'Sheet 1 (2)'!$H$4:$S$536,12,FALSE)</f>
        <v/>
      </c>
      <c r="AA339" s="42" t="str">
        <f t="shared" si="17"/>
        <v/>
      </c>
      <c r="AB339" s="42" t="s">
        <v>55</v>
      </c>
      <c r="AC339" s="42" t="str">
        <f>VLOOKUP(G339,'Sheet 1 (2)'!$H$4:$AF$536,25,FALSE)</f>
        <v/>
      </c>
      <c r="AD339" s="42" t="s">
        <v>1771</v>
      </c>
      <c r="AE339" s="42" t="str">
        <f t="shared" si="24"/>
        <v/>
      </c>
      <c r="AF339" s="42" t="s">
        <v>55</v>
      </c>
      <c r="AG339" s="42" t="str">
        <f>VLOOKUP(G339,'Sheet 1 (2)'!$H$4:$AG$536,26,FALSE)</f>
        <v>SI</v>
      </c>
      <c r="AH339" s="42" t="s">
        <v>82</v>
      </c>
      <c r="AI339" s="42" t="s">
        <v>55</v>
      </c>
      <c r="AJ339" s="42" t="str">
        <f>VLOOKUP(G339,'Sheet 1 (2)'!$H$4:$AH$536,27,FALSE)</f>
        <v>Consulta. ¿Cómo se identifica a las mujeres gestantes procedentes de área chagásica?</v>
      </c>
      <c r="AK339" s="42" t="str">
        <f t="shared" si="30"/>
        <v>Consulta. ¿Cómo se identifica a las mujeres gestantes procedentes de área chagásica?</v>
      </c>
      <c r="AL339" s="44">
        <v>1</v>
      </c>
      <c r="AM339" s="44">
        <f t="shared" si="6"/>
        <v>1</v>
      </c>
    </row>
    <row r="340" spans="1:39" ht="15.75" customHeight="1" x14ac:dyDescent="0.2">
      <c r="A340" s="42" t="s">
        <v>1147</v>
      </c>
      <c r="B340" s="42" t="s">
        <v>895</v>
      </c>
      <c r="C340" s="42" t="s">
        <v>1377</v>
      </c>
      <c r="D340" s="42" t="s">
        <v>904</v>
      </c>
      <c r="E340" s="42" t="s">
        <v>1379</v>
      </c>
      <c r="F340" s="42" t="s">
        <v>960</v>
      </c>
      <c r="G340" s="42" t="s">
        <v>1525</v>
      </c>
      <c r="H340" s="42" t="s">
        <v>1526</v>
      </c>
      <c r="I340" s="42" t="s">
        <v>82</v>
      </c>
      <c r="J340" s="42" t="s">
        <v>144</v>
      </c>
      <c r="K340" s="42" t="s">
        <v>2336</v>
      </c>
      <c r="L340" s="42" t="s">
        <v>55</v>
      </c>
      <c r="M340" s="42" t="str">
        <f>VLOOKUP(G340,'Sheet 1 (2)'!$H$4:$M$536,6,FALSE)</f>
        <v/>
      </c>
      <c r="N340" s="42" t="str">
        <f t="shared" si="25"/>
        <v/>
      </c>
      <c r="O340" s="42"/>
      <c r="P340" s="42" t="s">
        <v>264</v>
      </c>
      <c r="Q340" s="42" t="s">
        <v>55</v>
      </c>
      <c r="R340" s="42" t="str">
        <f>VLOOKUP(G340,'Sheet 1 (2)'!$H$4:$O$536,8,FALSE)</f>
        <v/>
      </c>
      <c r="S340" s="42" t="str">
        <f t="shared" si="27"/>
        <v/>
      </c>
      <c r="T340" s="42" t="s">
        <v>2186</v>
      </c>
      <c r="U340" s="42" t="s">
        <v>55</v>
      </c>
      <c r="V340" s="42" t="str">
        <f>VLOOKUP(G340,'Sheet 1 (2)'!$H$4:$Q$536,10,FALSE)</f>
        <v/>
      </c>
      <c r="W340" s="42" t="str">
        <f t="shared" si="2"/>
        <v/>
      </c>
      <c r="X340" s="42" t="s">
        <v>1531</v>
      </c>
      <c r="Y340" s="42" t="s">
        <v>55</v>
      </c>
      <c r="Z340" s="42" t="str">
        <f>VLOOKUP(G340,'Sheet 1 (2)'!$H$4:$S$536,12,FALSE)</f>
        <v/>
      </c>
      <c r="AA340" s="42" t="str">
        <f t="shared" si="17"/>
        <v/>
      </c>
      <c r="AB340" s="42" t="s">
        <v>55</v>
      </c>
      <c r="AC340" s="42" t="str">
        <f>VLOOKUP(G340,'Sheet 1 (2)'!$H$4:$AF$536,25,FALSE)</f>
        <v/>
      </c>
      <c r="AD340" s="42" t="s">
        <v>2338</v>
      </c>
      <c r="AE340" s="42" t="str">
        <f t="shared" si="24"/>
        <v/>
      </c>
      <c r="AF340" s="42" t="s">
        <v>55</v>
      </c>
      <c r="AG340" s="42" t="str">
        <f>VLOOKUP(G340,'Sheet 1 (2)'!$H$4:$AG$536,26,FALSE)</f>
        <v>SI</v>
      </c>
      <c r="AH340" s="42" t="s">
        <v>82</v>
      </c>
      <c r="AI340" s="42" t="s">
        <v>55</v>
      </c>
      <c r="AJ340" s="42" t="str">
        <f>VLOOKUP(G340,'Sheet 1 (2)'!$H$4:$AH$536,27,FALSE)</f>
        <v/>
      </c>
      <c r="AK340" s="42" t="str">
        <f t="shared" si="30"/>
        <v/>
      </c>
      <c r="AL340" s="44">
        <v>1</v>
      </c>
      <c r="AM340" s="44">
        <f t="shared" si="6"/>
        <v>1</v>
      </c>
    </row>
    <row r="341" spans="1:39" ht="15.75" customHeight="1" x14ac:dyDescent="0.2">
      <c r="A341" s="42" t="s">
        <v>1147</v>
      </c>
      <c r="B341" s="42" t="s">
        <v>895</v>
      </c>
      <c r="C341" s="42" t="s">
        <v>1377</v>
      </c>
      <c r="D341" s="42" t="s">
        <v>904</v>
      </c>
      <c r="E341" s="42" t="s">
        <v>1379</v>
      </c>
      <c r="F341" s="42" t="s">
        <v>960</v>
      </c>
      <c r="G341" s="42" t="s">
        <v>1534</v>
      </c>
      <c r="H341" s="42" t="s">
        <v>1535</v>
      </c>
      <c r="I341" s="42" t="s">
        <v>82</v>
      </c>
      <c r="J341" s="42" t="s">
        <v>1561</v>
      </c>
      <c r="K341" s="42" t="s">
        <v>2344</v>
      </c>
      <c r="L341" s="42" t="s">
        <v>55</v>
      </c>
      <c r="M341" s="42" t="str">
        <f>VLOOKUP(G341,'Sheet 1 (2)'!$H$4:$M$536,6,FALSE)</f>
        <v/>
      </c>
      <c r="N341" s="42" t="str">
        <f t="shared" si="25"/>
        <v/>
      </c>
      <c r="O341" s="42"/>
      <c r="P341" s="42" t="s">
        <v>264</v>
      </c>
      <c r="Q341" s="42" t="s">
        <v>55</v>
      </c>
      <c r="R341" s="42" t="str">
        <f>VLOOKUP(G341,'Sheet 1 (2)'!$H$4:$O$536,8,FALSE)</f>
        <v/>
      </c>
      <c r="S341" s="42" t="str">
        <f t="shared" si="27"/>
        <v/>
      </c>
      <c r="T341" s="42" t="s">
        <v>2186</v>
      </c>
      <c r="U341" s="42" t="s">
        <v>55</v>
      </c>
      <c r="V341" s="42" t="str">
        <f>VLOOKUP(G341,'Sheet 1 (2)'!$H$4:$Q$536,10,FALSE)</f>
        <v/>
      </c>
      <c r="W341" s="42" t="str">
        <f t="shared" si="2"/>
        <v/>
      </c>
      <c r="X341" s="42" t="s">
        <v>1539</v>
      </c>
      <c r="Y341" s="42" t="s">
        <v>55</v>
      </c>
      <c r="Z341" s="42" t="str">
        <f>VLOOKUP(G341,'Sheet 1 (2)'!$H$4:$S$536,12,FALSE)</f>
        <v/>
      </c>
      <c r="AA341" s="42" t="str">
        <f t="shared" si="17"/>
        <v/>
      </c>
      <c r="AB341" s="42" t="s">
        <v>55</v>
      </c>
      <c r="AC341" s="42" t="str">
        <f>VLOOKUP(G341,'Sheet 1 (2)'!$H$4:$AF$536,25,FALSE)</f>
        <v/>
      </c>
      <c r="AD341" s="42" t="s">
        <v>270</v>
      </c>
      <c r="AE341" s="42" t="str">
        <f t="shared" si="24"/>
        <v/>
      </c>
      <c r="AF341" s="42" t="s">
        <v>55</v>
      </c>
      <c r="AG341" s="42" t="str">
        <f>VLOOKUP(G341,'Sheet 1 (2)'!$H$4:$AG$536,26,FALSE)</f>
        <v>SI</v>
      </c>
      <c r="AH341" s="42" t="s">
        <v>82</v>
      </c>
      <c r="AI341" s="42" t="s">
        <v>55</v>
      </c>
      <c r="AJ341" s="42" t="str">
        <f>VLOOKUP(G341,'Sheet 1 (2)'!$H$4:$AH$536,27,FALSE)</f>
        <v/>
      </c>
      <c r="AK341" s="42" t="str">
        <f t="shared" si="30"/>
        <v/>
      </c>
      <c r="AL341" s="44">
        <v>1</v>
      </c>
      <c r="AM341" s="44">
        <f t="shared" si="6"/>
        <v>1</v>
      </c>
    </row>
    <row r="342" spans="1:39" ht="15.75" customHeight="1" x14ac:dyDescent="0.2">
      <c r="A342" s="42" t="s">
        <v>1147</v>
      </c>
      <c r="B342" s="42" t="s">
        <v>895</v>
      </c>
      <c r="C342" s="42" t="s">
        <v>1377</v>
      </c>
      <c r="D342" s="42" t="s">
        <v>904</v>
      </c>
      <c r="E342" s="42" t="s">
        <v>1379</v>
      </c>
      <c r="F342" s="42" t="s">
        <v>960</v>
      </c>
      <c r="G342" s="42" t="s">
        <v>1540</v>
      </c>
      <c r="H342" s="42" t="s">
        <v>1541</v>
      </c>
      <c r="I342" s="42" t="s">
        <v>82</v>
      </c>
      <c r="J342" s="42" t="s">
        <v>144</v>
      </c>
      <c r="K342" s="42" t="s">
        <v>2351</v>
      </c>
      <c r="L342" s="42" t="s">
        <v>55</v>
      </c>
      <c r="M342" s="42" t="str">
        <f>VLOOKUP(G342,'Sheet 1 (2)'!$H$4:$M$536,6,FALSE)</f>
        <v/>
      </c>
      <c r="N342" s="42" t="str">
        <f t="shared" si="25"/>
        <v/>
      </c>
      <c r="O342" s="42"/>
      <c r="P342" s="42" t="s">
        <v>264</v>
      </c>
      <c r="Q342" s="42" t="s">
        <v>55</v>
      </c>
      <c r="R342" s="42" t="str">
        <f>VLOOKUP(G342,'Sheet 1 (2)'!$H$4:$O$536,8,FALSE)</f>
        <v/>
      </c>
      <c r="S342" s="42" t="str">
        <f t="shared" si="27"/>
        <v/>
      </c>
      <c r="T342" s="42" t="s">
        <v>2186</v>
      </c>
      <c r="U342" s="42" t="s">
        <v>55</v>
      </c>
      <c r="V342" s="42" t="str">
        <f>VLOOKUP(G342,'Sheet 1 (2)'!$H$4:$Q$536,10,FALSE)</f>
        <v/>
      </c>
      <c r="W342" s="42" t="str">
        <f t="shared" si="2"/>
        <v/>
      </c>
      <c r="X342" s="42" t="s">
        <v>1539</v>
      </c>
      <c r="Y342" s="42" t="s">
        <v>55</v>
      </c>
      <c r="Z342" s="42" t="str">
        <f>VLOOKUP(G342,'Sheet 1 (2)'!$H$4:$S$536,12,FALSE)</f>
        <v/>
      </c>
      <c r="AA342" s="42" t="str">
        <f t="shared" si="17"/>
        <v/>
      </c>
      <c r="AB342" s="42" t="s">
        <v>55</v>
      </c>
      <c r="AC342" s="42" t="str">
        <f>VLOOKUP(G342,'Sheet 1 (2)'!$H$4:$AF$536,25,FALSE)</f>
        <v/>
      </c>
      <c r="AD342" s="42" t="s">
        <v>2353</v>
      </c>
      <c r="AE342" s="42" t="str">
        <f t="shared" si="24"/>
        <v/>
      </c>
      <c r="AF342" s="42" t="s">
        <v>55</v>
      </c>
      <c r="AG342" s="42" t="str">
        <f>VLOOKUP(G342,'Sheet 1 (2)'!$H$4:$AG$536,26,FALSE)</f>
        <v>SI</v>
      </c>
      <c r="AH342" s="42" t="s">
        <v>82</v>
      </c>
      <c r="AI342" s="42" t="s">
        <v>55</v>
      </c>
      <c r="AJ342" s="42" t="str">
        <f>VLOOKUP(G342,'Sheet 1 (2)'!$H$4:$AH$536,27,FALSE)</f>
        <v xml:space="preserve">Consulta. ¿cómo identifico el código CIE10 de la fase aguda, sub aguda y crónica? </v>
      </c>
      <c r="AK342" s="42" t="str">
        <f t="shared" si="30"/>
        <v xml:space="preserve">Consulta. ¿cómo identifico el código CIE10 de la fase aguda, sub aguda y crónica? </v>
      </c>
      <c r="AL342" s="44">
        <v>1</v>
      </c>
      <c r="AM342" s="44">
        <f t="shared" si="6"/>
        <v>1</v>
      </c>
    </row>
    <row r="343" spans="1:39" ht="15.75" customHeight="1" x14ac:dyDescent="0.2">
      <c r="A343" s="42" t="s">
        <v>1147</v>
      </c>
      <c r="B343" s="42" t="s">
        <v>895</v>
      </c>
      <c r="C343" s="42" t="s">
        <v>1544</v>
      </c>
      <c r="D343" s="42" t="s">
        <v>906</v>
      </c>
      <c r="E343" s="42" t="s">
        <v>1548</v>
      </c>
      <c r="F343" s="42" t="s">
        <v>963</v>
      </c>
      <c r="G343" s="42" t="s">
        <v>1550</v>
      </c>
      <c r="H343" s="42" t="s">
        <v>1551</v>
      </c>
      <c r="I343" s="42" t="s">
        <v>82</v>
      </c>
      <c r="J343" s="42" t="s">
        <v>1632</v>
      </c>
      <c r="K343" s="42" t="s">
        <v>2359</v>
      </c>
      <c r="L343" s="42" t="s">
        <v>55</v>
      </c>
      <c r="M343" s="42" t="str">
        <f>VLOOKUP(G343,'Sheet 1 (2)'!$H$4:$M$536,6,FALSE)</f>
        <v/>
      </c>
      <c r="N343" s="42" t="str">
        <f t="shared" si="25"/>
        <v/>
      </c>
      <c r="O343" s="42"/>
      <c r="P343" s="42" t="s">
        <v>2361</v>
      </c>
      <c r="Q343" s="42" t="s">
        <v>55</v>
      </c>
      <c r="R343" s="42" t="str">
        <f>VLOOKUP(G343,'Sheet 1 (2)'!$H$4:$O$536,8,FALSE)</f>
        <v/>
      </c>
      <c r="S343" s="42" t="str">
        <f t="shared" si="27"/>
        <v/>
      </c>
      <c r="T343" s="42" t="s">
        <v>2362</v>
      </c>
      <c r="U343" s="42" t="s">
        <v>55</v>
      </c>
      <c r="V343" s="42" t="str">
        <f>VLOOKUP(G343,'Sheet 1 (2)'!$H$4:$Q$536,10,FALSE)</f>
        <v/>
      </c>
      <c r="W343" s="42" t="str">
        <f t="shared" si="2"/>
        <v/>
      </c>
      <c r="X343" s="42" t="s">
        <v>2363</v>
      </c>
      <c r="Y343" s="42" t="s">
        <v>55</v>
      </c>
      <c r="Z343" s="42" t="str">
        <f>VLOOKUP(G343,'Sheet 1 (2)'!$H$4:$S$536,12,FALSE)</f>
        <v/>
      </c>
      <c r="AA343" s="42" t="str">
        <f t="shared" si="17"/>
        <v/>
      </c>
      <c r="AB343" s="42" t="s">
        <v>55</v>
      </c>
      <c r="AC343" s="42" t="str">
        <f>VLOOKUP(G343,'Sheet 1 (2)'!$H$4:$AF$536,25,FALSE)</f>
        <v/>
      </c>
      <c r="AD343" s="42" t="s">
        <v>120</v>
      </c>
      <c r="AE343" s="42" t="str">
        <f t="shared" si="24"/>
        <v/>
      </c>
      <c r="AF343" s="42" t="s">
        <v>55</v>
      </c>
      <c r="AG343" s="42" t="str">
        <f>VLOOKUP(G343,'Sheet 1 (2)'!$H$4:$AG$536,26,FALSE)</f>
        <v>SI</v>
      </c>
      <c r="AH343" s="42" t="s">
        <v>82</v>
      </c>
      <c r="AI343" s="42" t="s">
        <v>55</v>
      </c>
      <c r="AJ343" s="42" t="str">
        <f>VLOOKUP(G343,'Sheet 1 (2)'!$H$4:$AH$536,27,FALSE)</f>
        <v>Consulta.Registro de comunidades indígenas de áreas de riesgo de rabia silvestre linkeadas a establecimientos de salud</v>
      </c>
      <c r="AK343" s="42" t="str">
        <f t="shared" si="30"/>
        <v>Consulta.Registro de comunidades indígenas de áreas de riesgo de rabia silvestre linkeadas a establecimientos de salud</v>
      </c>
      <c r="AL343" s="44">
        <v>1</v>
      </c>
      <c r="AM343" s="44">
        <f t="shared" si="6"/>
        <v>1</v>
      </c>
    </row>
    <row r="344" spans="1:39" ht="15.75" customHeight="1" x14ac:dyDescent="0.2">
      <c r="A344" s="42" t="s">
        <v>1147</v>
      </c>
      <c r="B344" s="42" t="s">
        <v>895</v>
      </c>
      <c r="C344" s="42" t="s">
        <v>1544</v>
      </c>
      <c r="D344" s="42" t="s">
        <v>906</v>
      </c>
      <c r="E344" s="42" t="s">
        <v>1548</v>
      </c>
      <c r="F344" s="42" t="s">
        <v>963</v>
      </c>
      <c r="G344" s="42" t="s">
        <v>1563</v>
      </c>
      <c r="H344" s="42" t="s">
        <v>1564</v>
      </c>
      <c r="I344" s="42" t="s">
        <v>82</v>
      </c>
      <c r="J344" s="42" t="s">
        <v>1561</v>
      </c>
      <c r="K344" s="42" t="s">
        <v>2368</v>
      </c>
      <c r="L344" s="42" t="s">
        <v>55</v>
      </c>
      <c r="M344" s="42" t="str">
        <f>VLOOKUP(G344,'Sheet 1 (2)'!$H$4:$M$536,6,FALSE)</f>
        <v/>
      </c>
      <c r="N344" s="42" t="str">
        <f t="shared" si="25"/>
        <v/>
      </c>
      <c r="O344" s="42"/>
      <c r="P344" s="42" t="s">
        <v>2369</v>
      </c>
      <c r="Q344" s="42" t="s">
        <v>55</v>
      </c>
      <c r="R344" s="42" t="str">
        <f>VLOOKUP(G344,'Sheet 1 (2)'!$H$4:$O$536,8,FALSE)</f>
        <v/>
      </c>
      <c r="S344" s="42" t="str">
        <f t="shared" si="27"/>
        <v/>
      </c>
      <c r="T344" s="42" t="s">
        <v>2370</v>
      </c>
      <c r="U344" s="42" t="s">
        <v>55</v>
      </c>
      <c r="V344" s="42" t="str">
        <f>VLOOKUP(G344,'Sheet 1 (2)'!$H$4:$Q$536,10,FALSE)</f>
        <v/>
      </c>
      <c r="W344" s="42" t="str">
        <f t="shared" si="2"/>
        <v/>
      </c>
      <c r="X344" s="42"/>
      <c r="Y344" s="42" t="s">
        <v>55</v>
      </c>
      <c r="Z344" s="42" t="str">
        <f>VLOOKUP(G344,'Sheet 1 (2)'!$H$4:$S$536,12,FALSE)</f>
        <v/>
      </c>
      <c r="AA344" s="42" t="str">
        <f t="shared" si="17"/>
        <v/>
      </c>
      <c r="AB344" s="42" t="s">
        <v>55</v>
      </c>
      <c r="AC344" s="42" t="str">
        <f>VLOOKUP(G344,'Sheet 1 (2)'!$H$4:$AF$536,25,FALSE)</f>
        <v/>
      </c>
      <c r="AD344" s="42" t="s">
        <v>270</v>
      </c>
      <c r="AE344" s="42" t="str">
        <f t="shared" si="24"/>
        <v/>
      </c>
      <c r="AF344" s="42" t="s">
        <v>55</v>
      </c>
      <c r="AG344" s="42" t="str">
        <f>VLOOKUP(G344,'Sheet 1 (2)'!$H$4:$AG$536,26,FALSE)</f>
        <v>NO</v>
      </c>
      <c r="AH344" s="42" t="s">
        <v>52</v>
      </c>
      <c r="AI344" s="42" t="s">
        <v>55</v>
      </c>
      <c r="AJ344" s="42" t="str">
        <f>VLOOKUP(G344,'Sheet 1 (2)'!$H$4:$AH$536,27,FALSE)</f>
        <v/>
      </c>
      <c r="AK344" s="42" t="str">
        <f t="shared" si="30"/>
        <v/>
      </c>
      <c r="AL344" s="44">
        <v>1</v>
      </c>
      <c r="AM344" s="44">
        <f t="shared" si="6"/>
        <v>0</v>
      </c>
    </row>
    <row r="345" spans="1:39" ht="15.75" customHeight="1" x14ac:dyDescent="0.2">
      <c r="A345" s="42" t="s">
        <v>1147</v>
      </c>
      <c r="B345" s="42" t="s">
        <v>895</v>
      </c>
      <c r="C345" s="42" t="s">
        <v>1544</v>
      </c>
      <c r="D345" s="42" t="s">
        <v>906</v>
      </c>
      <c r="E345" s="42" t="s">
        <v>1548</v>
      </c>
      <c r="F345" s="42" t="s">
        <v>963</v>
      </c>
      <c r="G345" s="42" t="s">
        <v>1589</v>
      </c>
      <c r="H345" s="42" t="s">
        <v>2380</v>
      </c>
      <c r="I345" s="42" t="s">
        <v>82</v>
      </c>
      <c r="J345" s="42" t="s">
        <v>1561</v>
      </c>
      <c r="K345" s="42" t="s">
        <v>2381</v>
      </c>
      <c r="L345" s="42" t="s">
        <v>55</v>
      </c>
      <c r="M345" s="42" t="str">
        <f>VLOOKUP(G345,'Sheet 1 (2)'!$H$4:$M$536,6,FALSE)</f>
        <v/>
      </c>
      <c r="N345" s="42" t="str">
        <f t="shared" si="25"/>
        <v/>
      </c>
      <c r="O345" s="42"/>
      <c r="P345" s="42" t="s">
        <v>2382</v>
      </c>
      <c r="Q345" s="42" t="s">
        <v>55</v>
      </c>
      <c r="R345" s="42" t="str">
        <f>VLOOKUP(G345,'Sheet 1 (2)'!$H$4:$O$536,8,FALSE)</f>
        <v/>
      </c>
      <c r="S345" s="42" t="str">
        <f t="shared" si="27"/>
        <v/>
      </c>
      <c r="T345" s="42" t="s">
        <v>2370</v>
      </c>
      <c r="U345" s="42" t="s">
        <v>55</v>
      </c>
      <c r="V345" s="42" t="str">
        <f>VLOOKUP(G345,'Sheet 1 (2)'!$H$4:$Q$536,10,FALSE)</f>
        <v/>
      </c>
      <c r="W345" s="42" t="str">
        <f t="shared" si="2"/>
        <v/>
      </c>
      <c r="X345" s="42"/>
      <c r="Y345" s="42" t="s">
        <v>55</v>
      </c>
      <c r="Z345" s="42" t="str">
        <f>VLOOKUP(G345,'Sheet 1 (2)'!$H$4:$S$536,12,FALSE)</f>
        <v/>
      </c>
      <c r="AA345" s="42" t="str">
        <f t="shared" si="17"/>
        <v/>
      </c>
      <c r="AB345" s="42" t="s">
        <v>55</v>
      </c>
      <c r="AC345" s="42" t="str">
        <f>VLOOKUP(G345,'Sheet 1 (2)'!$H$4:$AF$536,25,FALSE)</f>
        <v/>
      </c>
      <c r="AD345" s="42" t="s">
        <v>1771</v>
      </c>
      <c r="AE345" s="42" t="str">
        <f t="shared" si="24"/>
        <v/>
      </c>
      <c r="AF345" s="42" t="s">
        <v>55</v>
      </c>
      <c r="AG345" s="42" t="str">
        <f>VLOOKUP(G345,'Sheet 1 (2)'!$H$4:$AG$536,26,FALSE)</f>
        <v>NO</v>
      </c>
      <c r="AH345" s="43" t="s">
        <v>52</v>
      </c>
      <c r="AI345" s="42" t="s">
        <v>55</v>
      </c>
      <c r="AJ345" s="42" t="str">
        <f>VLOOKUP(G345,'Sheet 1 (2)'!$H$4:$AH$536,27,FALSE)</f>
        <v>Código CIE10</v>
      </c>
      <c r="AK345" s="42" t="str">
        <f t="shared" si="30"/>
        <v>Código CIE10</v>
      </c>
      <c r="AL345" s="44">
        <v>1</v>
      </c>
      <c r="AM345" s="44">
        <f t="shared" si="6"/>
        <v>0</v>
      </c>
    </row>
    <row r="346" spans="1:39" ht="15.75" customHeight="1" x14ac:dyDescent="0.2">
      <c r="A346" s="42" t="s">
        <v>1147</v>
      </c>
      <c r="B346" s="42" t="s">
        <v>895</v>
      </c>
      <c r="C346" s="42" t="s">
        <v>1544</v>
      </c>
      <c r="D346" s="42" t="s">
        <v>906</v>
      </c>
      <c r="E346" s="42" t="s">
        <v>1548</v>
      </c>
      <c r="F346" s="42" t="s">
        <v>963</v>
      </c>
      <c r="G346" s="42" t="s">
        <v>1596</v>
      </c>
      <c r="H346" s="42" t="s">
        <v>1597</v>
      </c>
      <c r="I346" s="42" t="s">
        <v>82</v>
      </c>
      <c r="J346" s="42" t="s">
        <v>1632</v>
      </c>
      <c r="K346" s="42" t="s">
        <v>2390</v>
      </c>
      <c r="L346" s="42" t="s">
        <v>55</v>
      </c>
      <c r="M346" s="42" t="str">
        <f>VLOOKUP(G346,'Sheet 1 (2)'!$H$4:$M$536,6,FALSE)</f>
        <v/>
      </c>
      <c r="N346" s="42" t="str">
        <f t="shared" si="25"/>
        <v/>
      </c>
      <c r="O346" s="42"/>
      <c r="P346" s="42" t="s">
        <v>2382</v>
      </c>
      <c r="Q346" s="42" t="s">
        <v>55</v>
      </c>
      <c r="R346" s="42" t="str">
        <f>VLOOKUP(G346,'Sheet 1 (2)'!$H$4:$O$536,8,FALSE)</f>
        <v/>
      </c>
      <c r="S346" s="42" t="str">
        <f t="shared" si="27"/>
        <v/>
      </c>
      <c r="T346" s="42" t="s">
        <v>2370</v>
      </c>
      <c r="U346" s="42" t="s">
        <v>55</v>
      </c>
      <c r="V346" s="42" t="str">
        <f>VLOOKUP(G346,'Sheet 1 (2)'!$H$4:$Q$536,10,FALSE)</f>
        <v/>
      </c>
      <c r="W346" s="42" t="str">
        <f t="shared" si="2"/>
        <v/>
      </c>
      <c r="X346" s="42"/>
      <c r="Y346" s="42" t="s">
        <v>55</v>
      </c>
      <c r="Z346" s="42" t="str">
        <f>VLOOKUP(G346,'Sheet 1 (2)'!$H$4:$S$536,12,FALSE)</f>
        <v/>
      </c>
      <c r="AA346" s="42" t="str">
        <f t="shared" si="17"/>
        <v/>
      </c>
      <c r="AB346" s="42" t="s">
        <v>55</v>
      </c>
      <c r="AC346" s="42" t="str">
        <f>VLOOKUP(G346,'Sheet 1 (2)'!$H$4:$AF$536,25,FALSE)</f>
        <v/>
      </c>
      <c r="AD346" s="42" t="s">
        <v>120</v>
      </c>
      <c r="AE346" s="42" t="str">
        <f t="shared" si="24"/>
        <v/>
      </c>
      <c r="AF346" s="42" t="s">
        <v>55</v>
      </c>
      <c r="AG346" s="42" t="str">
        <f>VLOOKUP(G346,'Sheet 1 (2)'!$H$4:$AG$536,26,FALSE)</f>
        <v>NO</v>
      </c>
      <c r="AH346" s="43" t="s">
        <v>52</v>
      </c>
      <c r="AI346" s="42" t="s">
        <v>55</v>
      </c>
      <c r="AJ346" s="42" t="str">
        <f>VLOOKUP(G346,'Sheet 1 (2)'!$H$4:$AH$536,27,FALSE)</f>
        <v>Código CIE10</v>
      </c>
      <c r="AK346" s="42" t="str">
        <f t="shared" si="30"/>
        <v>Código CIE10</v>
      </c>
      <c r="AL346" s="44">
        <v>1</v>
      </c>
      <c r="AM346" s="44">
        <f t="shared" si="6"/>
        <v>0</v>
      </c>
    </row>
    <row r="347" spans="1:39" ht="15.75" customHeight="1" x14ac:dyDescent="0.2">
      <c r="A347" s="42" t="s">
        <v>1147</v>
      </c>
      <c r="B347" s="42" t="s">
        <v>895</v>
      </c>
      <c r="C347" s="42" t="s">
        <v>1544</v>
      </c>
      <c r="D347" s="42" t="s">
        <v>906</v>
      </c>
      <c r="E347" s="42" t="s">
        <v>1548</v>
      </c>
      <c r="F347" s="42" t="s">
        <v>963</v>
      </c>
      <c r="G347" s="42" t="s">
        <v>1604</v>
      </c>
      <c r="H347" s="42" t="s">
        <v>1605</v>
      </c>
      <c r="I347" s="42" t="s">
        <v>82</v>
      </c>
      <c r="J347" s="42" t="s">
        <v>1561</v>
      </c>
      <c r="K347" s="42" t="s">
        <v>2400</v>
      </c>
      <c r="L347" s="42" t="s">
        <v>55</v>
      </c>
      <c r="M347" s="42" t="str">
        <f>VLOOKUP(G347,'Sheet 1 (2)'!$H$4:$M$536,6,FALSE)</f>
        <v/>
      </c>
      <c r="N347" s="42" t="str">
        <f t="shared" si="25"/>
        <v/>
      </c>
      <c r="O347" s="42"/>
      <c r="P347" s="42" t="s">
        <v>2402</v>
      </c>
      <c r="Q347" s="42" t="s">
        <v>55</v>
      </c>
      <c r="R347" s="42" t="str">
        <f>VLOOKUP(G347,'Sheet 1 (2)'!$H$4:$O$536,8,FALSE)</f>
        <v/>
      </c>
      <c r="S347" s="42" t="str">
        <f t="shared" si="27"/>
        <v/>
      </c>
      <c r="T347" s="42" t="s">
        <v>2382</v>
      </c>
      <c r="U347" s="42" t="s">
        <v>55</v>
      </c>
      <c r="V347" s="42" t="str">
        <f>VLOOKUP(G347,'Sheet 1 (2)'!$H$4:$Q$536,10,FALSE)</f>
        <v/>
      </c>
      <c r="W347" s="42" t="str">
        <f t="shared" si="2"/>
        <v/>
      </c>
      <c r="X347" s="42"/>
      <c r="Y347" s="42" t="s">
        <v>55</v>
      </c>
      <c r="Z347" s="42" t="str">
        <f>VLOOKUP(G347,'Sheet 1 (2)'!$H$4:$S$536,12,FALSE)</f>
        <v/>
      </c>
      <c r="AA347" s="42" t="str">
        <f t="shared" si="17"/>
        <v/>
      </c>
      <c r="AB347" s="42" t="s">
        <v>55</v>
      </c>
      <c r="AC347" s="42" t="str">
        <f>VLOOKUP(G347,'Sheet 1 (2)'!$H$4:$AF$536,25,FALSE)</f>
        <v/>
      </c>
      <c r="AD347" s="42" t="s">
        <v>1771</v>
      </c>
      <c r="AE347" s="42" t="str">
        <f t="shared" si="24"/>
        <v/>
      </c>
      <c r="AF347" s="42" t="s">
        <v>55</v>
      </c>
      <c r="AG347" s="42" t="str">
        <f>VLOOKUP(G347,'Sheet 1 (2)'!$H$4:$AG$536,26,FALSE)</f>
        <v>NO</v>
      </c>
      <c r="AH347" s="43" t="s">
        <v>52</v>
      </c>
      <c r="AI347" s="42" t="s">
        <v>55</v>
      </c>
      <c r="AJ347" s="42" t="str">
        <f>VLOOKUP(G347,'Sheet 1 (2)'!$H$4:$AH$536,27,FALSE)</f>
        <v>Código CIE10</v>
      </c>
      <c r="AK347" s="42" t="str">
        <f t="shared" si="30"/>
        <v>Código CIE10</v>
      </c>
      <c r="AL347" s="44">
        <v>1</v>
      </c>
      <c r="AM347" s="44">
        <f t="shared" si="6"/>
        <v>0</v>
      </c>
    </row>
    <row r="348" spans="1:39" ht="15.75" customHeight="1" x14ac:dyDescent="0.2">
      <c r="A348" s="42" t="s">
        <v>1147</v>
      </c>
      <c r="B348" s="42" t="s">
        <v>895</v>
      </c>
      <c r="C348" s="42" t="s">
        <v>1544</v>
      </c>
      <c r="D348" s="42" t="s">
        <v>906</v>
      </c>
      <c r="E348" s="42" t="s">
        <v>1548</v>
      </c>
      <c r="F348" s="42" t="s">
        <v>963</v>
      </c>
      <c r="G348" s="42" t="s">
        <v>1610</v>
      </c>
      <c r="H348" s="42" t="s">
        <v>1611</v>
      </c>
      <c r="I348" s="42" t="s">
        <v>82</v>
      </c>
      <c r="J348" s="42" t="s">
        <v>1632</v>
      </c>
      <c r="K348" s="42" t="s">
        <v>2408</v>
      </c>
      <c r="L348" s="42" t="s">
        <v>55</v>
      </c>
      <c r="M348" s="42" t="str">
        <f>VLOOKUP(G348,'Sheet 1 (2)'!$H$4:$M$536,6,FALSE)</f>
        <v/>
      </c>
      <c r="N348" s="42" t="str">
        <f t="shared" si="25"/>
        <v/>
      </c>
      <c r="O348" s="42"/>
      <c r="P348" s="42" t="s">
        <v>2382</v>
      </c>
      <c r="Q348" s="42" t="s">
        <v>55</v>
      </c>
      <c r="R348" s="42" t="str">
        <f>VLOOKUP(G348,'Sheet 1 (2)'!$H$4:$O$536,8,FALSE)</f>
        <v/>
      </c>
      <c r="S348" s="42" t="str">
        <f t="shared" si="27"/>
        <v/>
      </c>
      <c r="T348" s="42" t="s">
        <v>2410</v>
      </c>
      <c r="U348" s="42" t="s">
        <v>55</v>
      </c>
      <c r="V348" s="42" t="str">
        <f>VLOOKUP(G348,'Sheet 1 (2)'!$H$4:$Q$536,10,FALSE)</f>
        <v/>
      </c>
      <c r="W348" s="42" t="str">
        <f t="shared" si="2"/>
        <v/>
      </c>
      <c r="X348" s="42"/>
      <c r="Y348" s="42" t="s">
        <v>55</v>
      </c>
      <c r="Z348" s="42" t="str">
        <f>VLOOKUP(G348,'Sheet 1 (2)'!$H$4:$S$536,12,FALSE)</f>
        <v/>
      </c>
      <c r="AA348" s="42" t="str">
        <f t="shared" si="17"/>
        <v/>
      </c>
      <c r="AB348" s="42" t="s">
        <v>55</v>
      </c>
      <c r="AC348" s="42" t="str">
        <f>VLOOKUP(G348,'Sheet 1 (2)'!$H$4:$AF$536,25,FALSE)</f>
        <v/>
      </c>
      <c r="AD348" s="42" t="s">
        <v>2412</v>
      </c>
      <c r="AE348" s="42" t="str">
        <f t="shared" si="24"/>
        <v/>
      </c>
      <c r="AF348" s="42" t="s">
        <v>55</v>
      </c>
      <c r="AG348" s="42" t="str">
        <f>VLOOKUP(G348,'Sheet 1 (2)'!$H$4:$AG$536,26,FALSE)</f>
        <v>NO</v>
      </c>
      <c r="AH348" s="43" t="s">
        <v>52</v>
      </c>
      <c r="AI348" s="42" t="s">
        <v>55</v>
      </c>
      <c r="AJ348" s="42" t="str">
        <f>VLOOKUP(G348,'Sheet 1 (2)'!$H$4:$AH$536,27,FALSE)</f>
        <v>Código CIE10</v>
      </c>
      <c r="AK348" s="42" t="str">
        <f t="shared" si="30"/>
        <v>Código CIE10</v>
      </c>
      <c r="AL348" s="44">
        <v>1</v>
      </c>
      <c r="AM348" s="44">
        <f t="shared" si="6"/>
        <v>0</v>
      </c>
    </row>
    <row r="349" spans="1:39" ht="15.75" customHeight="1" x14ac:dyDescent="0.2">
      <c r="A349" s="42" t="s">
        <v>1147</v>
      </c>
      <c r="B349" s="42" t="s">
        <v>895</v>
      </c>
      <c r="C349" s="42" t="s">
        <v>1544</v>
      </c>
      <c r="D349" s="42" t="s">
        <v>906</v>
      </c>
      <c r="E349" s="42" t="s">
        <v>1548</v>
      </c>
      <c r="F349" s="42" t="s">
        <v>963</v>
      </c>
      <c r="G349" s="42" t="s">
        <v>1619</v>
      </c>
      <c r="H349" s="42" t="s">
        <v>1621</v>
      </c>
      <c r="I349" s="42" t="s">
        <v>82</v>
      </c>
      <c r="J349" s="42" t="s">
        <v>1632</v>
      </c>
      <c r="K349" s="42" t="s">
        <v>2418</v>
      </c>
      <c r="L349" s="42" t="s">
        <v>55</v>
      </c>
      <c r="M349" s="42" t="str">
        <f>VLOOKUP(G349,'Sheet 1 (2)'!$H$4:$M$536,6,FALSE)</f>
        <v/>
      </c>
      <c r="N349" s="42" t="str">
        <f t="shared" si="25"/>
        <v/>
      </c>
      <c r="O349" s="42"/>
      <c r="P349" s="42" t="s">
        <v>2402</v>
      </c>
      <c r="Q349" s="42" t="s">
        <v>55</v>
      </c>
      <c r="R349" s="42" t="str">
        <f>VLOOKUP(G349,'Sheet 1 (2)'!$H$4:$O$536,8,FALSE)</f>
        <v/>
      </c>
      <c r="S349" s="42" t="str">
        <f t="shared" si="27"/>
        <v/>
      </c>
      <c r="T349" s="42" t="s">
        <v>2382</v>
      </c>
      <c r="U349" s="42" t="s">
        <v>55</v>
      </c>
      <c r="V349" s="42" t="str">
        <f>VLOOKUP(G349,'Sheet 1 (2)'!$H$4:$Q$536,10,FALSE)</f>
        <v/>
      </c>
      <c r="W349" s="42" t="str">
        <f t="shared" si="2"/>
        <v/>
      </c>
      <c r="X349" s="42"/>
      <c r="Y349" s="42" t="s">
        <v>55</v>
      </c>
      <c r="Z349" s="42" t="str">
        <f>VLOOKUP(G349,'Sheet 1 (2)'!$H$4:$S$536,12,FALSE)</f>
        <v/>
      </c>
      <c r="AA349" s="42" t="str">
        <f t="shared" si="17"/>
        <v/>
      </c>
      <c r="AB349" s="42" t="s">
        <v>55</v>
      </c>
      <c r="AC349" s="42" t="str">
        <f>VLOOKUP(G349,'Sheet 1 (2)'!$H$4:$AF$536,25,FALSE)</f>
        <v/>
      </c>
      <c r="AD349" s="42" t="s">
        <v>120</v>
      </c>
      <c r="AE349" s="42" t="str">
        <f t="shared" si="24"/>
        <v/>
      </c>
      <c r="AF349" s="42" t="s">
        <v>55</v>
      </c>
      <c r="AG349" s="42" t="str">
        <f>VLOOKUP(G349,'Sheet 1 (2)'!$H$4:$AG$536,26,FALSE)</f>
        <v>NO</v>
      </c>
      <c r="AH349" s="42" t="s">
        <v>52</v>
      </c>
      <c r="AI349" s="42" t="s">
        <v>55</v>
      </c>
      <c r="AJ349" s="42" t="str">
        <f>VLOOKUP(G349,'Sheet 1 (2)'!$H$4:$AH$536,27,FALSE)</f>
        <v>Nos enviarán el CDC o podría definirse las metas con el HIS con diagnóstico dep este con lab=p y d.
Unidad notificación =establecimiento de salud</v>
      </c>
      <c r="AK349" s="42" t="str">
        <f t="shared" si="30"/>
        <v>Nos enviarán el CDC o podría definirse las metas con el HIS con diagnóstico dep este con lab=p y d.
Unidad notificación =establecimiento de salud</v>
      </c>
      <c r="AL349" s="44">
        <v>1</v>
      </c>
      <c r="AM349" s="44">
        <f t="shared" si="6"/>
        <v>0</v>
      </c>
    </row>
    <row r="350" spans="1:39" ht="15.75" customHeight="1" x14ac:dyDescent="0.2">
      <c r="A350" s="42" t="s">
        <v>1147</v>
      </c>
      <c r="B350" s="42" t="s">
        <v>895</v>
      </c>
      <c r="C350" s="42" t="s">
        <v>1544</v>
      </c>
      <c r="D350" s="42" t="s">
        <v>906</v>
      </c>
      <c r="E350" s="42" t="s">
        <v>1548</v>
      </c>
      <c r="F350" s="42" t="s">
        <v>963</v>
      </c>
      <c r="G350" s="42" t="s">
        <v>1631</v>
      </c>
      <c r="H350" s="42" t="s">
        <v>1633</v>
      </c>
      <c r="I350" s="42" t="s">
        <v>82</v>
      </c>
      <c r="J350" s="42" t="s">
        <v>1561</v>
      </c>
      <c r="K350" s="42" t="s">
        <v>2423</v>
      </c>
      <c r="L350" s="42" t="s">
        <v>55</v>
      </c>
      <c r="M350" s="42" t="str">
        <f>VLOOKUP(G350,'Sheet 1 (2)'!$H$4:$M$536,6,FALSE)</f>
        <v/>
      </c>
      <c r="N350" s="42" t="str">
        <f t="shared" si="25"/>
        <v/>
      </c>
      <c r="O350" s="42"/>
      <c r="P350" s="42" t="s">
        <v>2370</v>
      </c>
      <c r="Q350" s="42" t="s">
        <v>55</v>
      </c>
      <c r="R350" s="42" t="str">
        <f>VLOOKUP(G350,'Sheet 1 (2)'!$H$4:$O$536,8,FALSE)</f>
        <v/>
      </c>
      <c r="S350" s="42" t="str">
        <f t="shared" si="27"/>
        <v/>
      </c>
      <c r="T350" s="42" t="s">
        <v>2382</v>
      </c>
      <c r="U350" s="42" t="s">
        <v>55</v>
      </c>
      <c r="V350" s="42" t="str">
        <f>VLOOKUP(G350,'Sheet 1 (2)'!$H$4:$Q$536,10,FALSE)</f>
        <v/>
      </c>
      <c r="W350" s="42" t="str">
        <f t="shared" si="2"/>
        <v/>
      </c>
      <c r="X350" s="42"/>
      <c r="Y350" s="42" t="s">
        <v>55</v>
      </c>
      <c r="Z350" s="42" t="str">
        <f>VLOOKUP(G350,'Sheet 1 (2)'!$H$4:$S$536,12,FALSE)</f>
        <v/>
      </c>
      <c r="AA350" s="42" t="str">
        <f t="shared" si="17"/>
        <v/>
      </c>
      <c r="AB350" s="42" t="s">
        <v>55</v>
      </c>
      <c r="AC350" s="42" t="str">
        <f>VLOOKUP(G350,'Sheet 1 (2)'!$H$4:$AF$536,25,FALSE)</f>
        <v/>
      </c>
      <c r="AD350" s="42" t="s">
        <v>147</v>
      </c>
      <c r="AE350" s="42" t="str">
        <f t="shared" si="24"/>
        <v/>
      </c>
      <c r="AF350" s="42" t="s">
        <v>55</v>
      </c>
      <c r="AG350" s="42" t="str">
        <f>VLOOKUP(G350,'Sheet 1 (2)'!$H$4:$AG$536,26,FALSE)</f>
        <v>NO</v>
      </c>
      <c r="AH350" s="42" t="s">
        <v>52</v>
      </c>
      <c r="AI350" s="42" t="s">
        <v>55</v>
      </c>
      <c r="AJ350" s="42" t="str">
        <f>VLOOKUP(G350,'Sheet 1 (2)'!$H$4:$AH$536,27,FALSE)</f>
        <v>Solo programar laboratorios de referencia regional. Ver si cuenta con la información del año anterior.</v>
      </c>
      <c r="AK350" s="42" t="str">
        <f t="shared" si="30"/>
        <v>Solo programar laboratorios de referencia regional. Ver si cuenta con la información del año anterior.</v>
      </c>
      <c r="AL350" s="44">
        <v>1</v>
      </c>
      <c r="AM350" s="44">
        <f t="shared" si="6"/>
        <v>0</v>
      </c>
    </row>
    <row r="351" spans="1:39" ht="15.75" customHeight="1" x14ac:dyDescent="0.2">
      <c r="A351" s="42" t="s">
        <v>1147</v>
      </c>
      <c r="B351" s="42" t="s">
        <v>895</v>
      </c>
      <c r="C351" s="42" t="s">
        <v>1544</v>
      </c>
      <c r="D351" s="42" t="s">
        <v>906</v>
      </c>
      <c r="E351" s="42" t="s">
        <v>1548</v>
      </c>
      <c r="F351" s="42" t="s">
        <v>963</v>
      </c>
      <c r="G351" s="42" t="s">
        <v>1638</v>
      </c>
      <c r="H351" s="42" t="s">
        <v>1640</v>
      </c>
      <c r="I351" s="42" t="s">
        <v>82</v>
      </c>
      <c r="J351" s="42" t="s">
        <v>1632</v>
      </c>
      <c r="K351" s="42" t="s">
        <v>2431</v>
      </c>
      <c r="L351" s="42" t="s">
        <v>55</v>
      </c>
      <c r="M351" s="42" t="str">
        <f>VLOOKUP(G351,'Sheet 1 (2)'!$H$4:$M$536,6,FALSE)</f>
        <v/>
      </c>
      <c r="N351" s="42" t="str">
        <f t="shared" si="25"/>
        <v/>
      </c>
      <c r="O351" s="42"/>
      <c r="P351" s="42" t="s">
        <v>2402</v>
      </c>
      <c r="Q351" s="42" t="s">
        <v>55</v>
      </c>
      <c r="R351" s="42" t="str">
        <f>VLOOKUP(G351,'Sheet 1 (2)'!$H$4:$O$536,8,FALSE)</f>
        <v/>
      </c>
      <c r="S351" s="42" t="str">
        <f t="shared" si="27"/>
        <v/>
      </c>
      <c r="T351" s="42" t="s">
        <v>2382</v>
      </c>
      <c r="U351" s="42" t="s">
        <v>55</v>
      </c>
      <c r="V351" s="42" t="str">
        <f>VLOOKUP(G351,'Sheet 1 (2)'!$H$4:$Q$536,10,FALSE)</f>
        <v/>
      </c>
      <c r="W351" s="42" t="str">
        <f t="shared" si="2"/>
        <v/>
      </c>
      <c r="X351" s="42"/>
      <c r="Y351" s="42" t="s">
        <v>55</v>
      </c>
      <c r="Z351" s="42" t="str">
        <f>VLOOKUP(G351,'Sheet 1 (2)'!$H$4:$S$536,12,FALSE)</f>
        <v/>
      </c>
      <c r="AA351" s="42" t="str">
        <f t="shared" si="17"/>
        <v/>
      </c>
      <c r="AB351" s="42" t="s">
        <v>55</v>
      </c>
      <c r="AC351" s="42" t="str">
        <f>VLOOKUP(G351,'Sheet 1 (2)'!$H$4:$AF$536,25,FALSE)</f>
        <v/>
      </c>
      <c r="AD351" s="42" t="s">
        <v>585</v>
      </c>
      <c r="AE351" s="42" t="str">
        <f t="shared" si="24"/>
        <v/>
      </c>
      <c r="AF351" s="42" t="s">
        <v>55</v>
      </c>
      <c r="AG351" s="42" t="str">
        <f>VLOOKUP(G351,'Sheet 1 (2)'!$H$4:$AG$536,26,FALSE)</f>
        <v>NO</v>
      </c>
      <c r="AH351" s="43" t="s">
        <v>52</v>
      </c>
      <c r="AI351" s="42" t="s">
        <v>55</v>
      </c>
      <c r="AJ351" s="42" t="str">
        <f>VLOOKUP(G351,'Sheet 1 (2)'!$H$4:$AH$536,27,FALSE)</f>
        <v>Código CIE10</v>
      </c>
      <c r="AK351" s="42" t="str">
        <f t="shared" si="30"/>
        <v>Código CIE10</v>
      </c>
      <c r="AL351" s="44">
        <v>1</v>
      </c>
      <c r="AM351" s="44">
        <f t="shared" si="6"/>
        <v>0</v>
      </c>
    </row>
    <row r="352" spans="1:39" ht="15.75" customHeight="1" x14ac:dyDescent="0.2">
      <c r="A352" s="42" t="s">
        <v>1147</v>
      </c>
      <c r="B352" s="42" t="s">
        <v>895</v>
      </c>
      <c r="C352" s="42" t="s">
        <v>1544</v>
      </c>
      <c r="D352" s="42" t="s">
        <v>906</v>
      </c>
      <c r="E352" s="42" t="s">
        <v>1548</v>
      </c>
      <c r="F352" s="42" t="s">
        <v>963</v>
      </c>
      <c r="G352" s="42" t="s">
        <v>1643</v>
      </c>
      <c r="H352" s="42" t="s">
        <v>1644</v>
      </c>
      <c r="I352" s="42" t="s">
        <v>82</v>
      </c>
      <c r="J352" s="42" t="s">
        <v>1561</v>
      </c>
      <c r="K352" s="42" t="s">
        <v>2438</v>
      </c>
      <c r="L352" s="42" t="s">
        <v>55</v>
      </c>
      <c r="M352" s="42" t="str">
        <f>VLOOKUP(G352,'Sheet 1 (2)'!$H$4:$M$536,6,FALSE)</f>
        <v/>
      </c>
      <c r="N352" s="42" t="str">
        <f t="shared" si="25"/>
        <v/>
      </c>
      <c r="O352" s="42"/>
      <c r="P352" s="42" t="s">
        <v>2382</v>
      </c>
      <c r="Q352" s="42" t="s">
        <v>55</v>
      </c>
      <c r="R352" s="42" t="str">
        <f>VLOOKUP(G352,'Sheet 1 (2)'!$H$4:$O$536,8,FALSE)</f>
        <v/>
      </c>
      <c r="S352" s="42" t="str">
        <f t="shared" si="27"/>
        <v/>
      </c>
      <c r="T352" s="42" t="s">
        <v>2402</v>
      </c>
      <c r="U352" s="42" t="s">
        <v>55</v>
      </c>
      <c r="V352" s="42" t="str">
        <f>VLOOKUP(G352,'Sheet 1 (2)'!$H$4:$Q$536,10,FALSE)</f>
        <v/>
      </c>
      <c r="W352" s="42" t="str">
        <f t="shared" si="2"/>
        <v/>
      </c>
      <c r="X352" s="42"/>
      <c r="Y352" s="42" t="s">
        <v>55</v>
      </c>
      <c r="Z352" s="42" t="str">
        <f>VLOOKUP(G352,'Sheet 1 (2)'!$H$4:$S$536,12,FALSE)</f>
        <v/>
      </c>
      <c r="AA352" s="42" t="str">
        <f t="shared" si="17"/>
        <v/>
      </c>
      <c r="AB352" s="42" t="s">
        <v>55</v>
      </c>
      <c r="AC352" s="42" t="str">
        <f>VLOOKUP(G352,'Sheet 1 (2)'!$H$4:$AF$536,25,FALSE)</f>
        <v/>
      </c>
      <c r="AD352" s="42" t="s">
        <v>2441</v>
      </c>
      <c r="AE352" s="42" t="str">
        <f t="shared" si="24"/>
        <v/>
      </c>
      <c r="AF352" s="42" t="s">
        <v>55</v>
      </c>
      <c r="AG352" s="42" t="str">
        <f>VLOOKUP(G352,'Sheet 1 (2)'!$H$4:$AG$536,26,FALSE)</f>
        <v>NO</v>
      </c>
      <c r="AH352" s="43" t="s">
        <v>52</v>
      </c>
      <c r="AI352" s="42" t="s">
        <v>55</v>
      </c>
      <c r="AJ352" s="42" t="str">
        <f>VLOOKUP(G352,'Sheet 1 (2)'!$H$4:$AH$536,27,FALSE)</f>
        <v>Consulta. Falta código CIE10</v>
      </c>
      <c r="AK352" s="42" t="str">
        <f t="shared" si="30"/>
        <v>Consulta. Falta código CIE10</v>
      </c>
      <c r="AL352" s="44">
        <v>1</v>
      </c>
      <c r="AM352" s="44">
        <f t="shared" si="6"/>
        <v>0</v>
      </c>
    </row>
    <row r="353" spans="1:39" ht="15.75" customHeight="1" x14ac:dyDescent="0.2">
      <c r="A353" s="42" t="s">
        <v>1147</v>
      </c>
      <c r="B353" s="42" t="s">
        <v>895</v>
      </c>
      <c r="C353" s="42" t="s">
        <v>1544</v>
      </c>
      <c r="D353" s="42" t="s">
        <v>906</v>
      </c>
      <c r="E353" s="42" t="s">
        <v>1548</v>
      </c>
      <c r="F353" s="42" t="s">
        <v>963</v>
      </c>
      <c r="G353" s="42" t="s">
        <v>1647</v>
      </c>
      <c r="H353" s="42" t="s">
        <v>1649</v>
      </c>
      <c r="I353" s="42" t="s">
        <v>82</v>
      </c>
      <c r="J353" s="42" t="s">
        <v>1561</v>
      </c>
      <c r="K353" s="42" t="s">
        <v>2444</v>
      </c>
      <c r="L353" s="42" t="s">
        <v>55</v>
      </c>
      <c r="M353" s="42" t="str">
        <f>VLOOKUP(G353,'Sheet 1 (2)'!$H$4:$M$536,6,FALSE)</f>
        <v/>
      </c>
      <c r="N353" s="42" t="str">
        <f t="shared" si="25"/>
        <v/>
      </c>
      <c r="O353" s="42"/>
      <c r="P353" s="42" t="s">
        <v>2445</v>
      </c>
      <c r="Q353" s="42" t="s">
        <v>55</v>
      </c>
      <c r="R353" s="42" t="str">
        <f>VLOOKUP(G353,'Sheet 1 (2)'!$H$4:$O$536,8,FALSE)</f>
        <v/>
      </c>
      <c r="S353" s="42" t="str">
        <f t="shared" si="27"/>
        <v/>
      </c>
      <c r="T353" s="42" t="s">
        <v>2446</v>
      </c>
      <c r="U353" s="42" t="s">
        <v>55</v>
      </c>
      <c r="V353" s="42" t="str">
        <f>VLOOKUP(G353,'Sheet 1 (2)'!$H$4:$Q$536,10,FALSE)</f>
        <v/>
      </c>
      <c r="W353" s="42" t="str">
        <f t="shared" si="2"/>
        <v/>
      </c>
      <c r="X353" s="42" t="s">
        <v>2450</v>
      </c>
      <c r="Y353" s="42" t="s">
        <v>55</v>
      </c>
      <c r="Z353" s="42" t="str">
        <f>VLOOKUP(G353,'Sheet 1 (2)'!$H$4:$S$536,12,FALSE)</f>
        <v/>
      </c>
      <c r="AA353" s="42" t="str">
        <f t="shared" si="17"/>
        <v/>
      </c>
      <c r="AB353" s="42" t="s">
        <v>55</v>
      </c>
      <c r="AC353" s="42" t="str">
        <f>VLOOKUP(G353,'Sheet 1 (2)'!$H$4:$AF$536,25,FALSE)</f>
        <v/>
      </c>
      <c r="AD353" s="42" t="s">
        <v>367</v>
      </c>
      <c r="AE353" s="42" t="str">
        <f t="shared" si="24"/>
        <v/>
      </c>
      <c r="AF353" s="42" t="s">
        <v>55</v>
      </c>
      <c r="AG353" s="42" t="str">
        <f>VLOOKUP(G353,'Sheet 1 (2)'!$H$4:$AG$536,26,FALSE)</f>
        <v>NO</v>
      </c>
      <c r="AH353" s="42" t="s">
        <v>52</v>
      </c>
      <c r="AI353" s="42" t="s">
        <v>55</v>
      </c>
      <c r="AJ353" s="42" t="str">
        <f>VLOOKUP(G353,'Sheet 1 (2)'!$H$4:$AH$536,27,FALSE)</f>
        <v>No se va a calcular</v>
      </c>
      <c r="AK353" s="42" t="str">
        <f t="shared" si="30"/>
        <v>No se va a calcular</v>
      </c>
      <c r="AL353" s="44">
        <v>1</v>
      </c>
      <c r="AM353" s="44">
        <f t="shared" si="6"/>
        <v>0</v>
      </c>
    </row>
    <row r="354" spans="1:39" ht="15.75" customHeight="1" x14ac:dyDescent="0.2">
      <c r="A354" s="42" t="s">
        <v>1147</v>
      </c>
      <c r="B354" s="42" t="s">
        <v>895</v>
      </c>
      <c r="C354" s="42" t="s">
        <v>1544</v>
      </c>
      <c r="D354" s="42" t="s">
        <v>906</v>
      </c>
      <c r="E354" s="42" t="s">
        <v>1548</v>
      </c>
      <c r="F354" s="42" t="s">
        <v>963</v>
      </c>
      <c r="G354" s="42" t="s">
        <v>1655</v>
      </c>
      <c r="H354" s="42" t="s">
        <v>2453</v>
      </c>
      <c r="I354" s="42" t="s">
        <v>82</v>
      </c>
      <c r="J354" s="42" t="s">
        <v>1561</v>
      </c>
      <c r="K354" s="42" t="s">
        <v>2454</v>
      </c>
      <c r="L354" s="42" t="s">
        <v>55</v>
      </c>
      <c r="M354" s="42" t="str">
        <f>VLOOKUP(G354,'Sheet 1 (2)'!$H$4:$M$536,6,FALSE)</f>
        <v/>
      </c>
      <c r="N354" s="42" t="str">
        <f t="shared" si="25"/>
        <v/>
      </c>
      <c r="O354" s="42"/>
      <c r="P354" s="42" t="s">
        <v>2455</v>
      </c>
      <c r="Q354" s="42" t="s">
        <v>55</v>
      </c>
      <c r="R354" s="42" t="str">
        <f>VLOOKUP(G354,'Sheet 1 (2)'!$H$4:$O$536,8,FALSE)</f>
        <v/>
      </c>
      <c r="S354" s="42" t="str">
        <f t="shared" si="27"/>
        <v/>
      </c>
      <c r="T354" s="42"/>
      <c r="U354" s="42" t="s">
        <v>55</v>
      </c>
      <c r="V354" s="42" t="str">
        <f>VLOOKUP(G354,'Sheet 1 (2)'!$H$4:$Q$536,10,FALSE)</f>
        <v/>
      </c>
      <c r="W354" s="42" t="str">
        <f t="shared" si="2"/>
        <v/>
      </c>
      <c r="X354" s="42" t="s">
        <v>2450</v>
      </c>
      <c r="Y354" s="42" t="s">
        <v>55</v>
      </c>
      <c r="Z354" s="42" t="str">
        <f>VLOOKUP(G354,'Sheet 1 (2)'!$H$4:$S$536,12,FALSE)</f>
        <v/>
      </c>
      <c r="AA354" s="42" t="str">
        <f t="shared" si="17"/>
        <v/>
      </c>
      <c r="AB354" s="42" t="s">
        <v>55</v>
      </c>
      <c r="AC354" s="42" t="str">
        <f>VLOOKUP(G354,'Sheet 1 (2)'!$H$4:$AF$536,25,FALSE)</f>
        <v/>
      </c>
      <c r="AD354" s="42" t="s">
        <v>2441</v>
      </c>
      <c r="AE354" s="42" t="str">
        <f t="shared" si="24"/>
        <v/>
      </c>
      <c r="AF354" s="42" t="s">
        <v>55</v>
      </c>
      <c r="AG354" s="42" t="str">
        <f>VLOOKUP(G354,'Sheet 1 (2)'!$H$4:$AG$536,26,FALSE)</f>
        <v>SI</v>
      </c>
      <c r="AH354" s="42" t="s">
        <v>82</v>
      </c>
      <c r="AI354" s="42" t="s">
        <v>55</v>
      </c>
      <c r="AJ354" s="42" t="str">
        <f>VLOOKUP(G354,'Sheet 1 (2)'!$H$4:$AH$536,27,FALSE)</f>
        <v>Consulta. Se podría utilizar única fuente de información HIS</v>
      </c>
      <c r="AK354" s="42" t="str">
        <f t="shared" si="30"/>
        <v>Consulta. Se podría utilizar única fuente de información HIS</v>
      </c>
      <c r="AL354" s="44">
        <v>1</v>
      </c>
      <c r="AM354" s="44">
        <f t="shared" si="6"/>
        <v>1</v>
      </c>
    </row>
    <row r="355" spans="1:39" ht="15.75" customHeight="1" x14ac:dyDescent="0.2">
      <c r="A355" s="42" t="s">
        <v>1147</v>
      </c>
      <c r="B355" s="42" t="s">
        <v>895</v>
      </c>
      <c r="C355" s="42" t="s">
        <v>1544</v>
      </c>
      <c r="D355" s="42" t="s">
        <v>906</v>
      </c>
      <c r="E355" s="42" t="s">
        <v>1548</v>
      </c>
      <c r="F355" s="42" t="s">
        <v>963</v>
      </c>
      <c r="G355" s="42" t="s">
        <v>1658</v>
      </c>
      <c r="H355" s="42" t="s">
        <v>1659</v>
      </c>
      <c r="I355" s="42" t="s">
        <v>82</v>
      </c>
      <c r="J355" s="42" t="s">
        <v>1632</v>
      </c>
      <c r="K355" s="42" t="s">
        <v>2463</v>
      </c>
      <c r="L355" s="42" t="s">
        <v>55</v>
      </c>
      <c r="M355" s="42" t="str">
        <f>VLOOKUP(G355,'Sheet 1 (2)'!$H$4:$M$536,6,FALSE)</f>
        <v/>
      </c>
      <c r="N355" s="42" t="str">
        <f t="shared" si="25"/>
        <v/>
      </c>
      <c r="O355" s="42"/>
      <c r="P355" s="42" t="s">
        <v>2445</v>
      </c>
      <c r="Q355" s="42" t="s">
        <v>55</v>
      </c>
      <c r="R355" s="42" t="str">
        <f>VLOOKUP(G355,'Sheet 1 (2)'!$H$4:$O$536,8,FALSE)</f>
        <v/>
      </c>
      <c r="S355" s="42" t="str">
        <f t="shared" si="27"/>
        <v/>
      </c>
      <c r="T355" s="42" t="s">
        <v>2446</v>
      </c>
      <c r="U355" s="42" t="s">
        <v>55</v>
      </c>
      <c r="V355" s="42" t="str">
        <f>VLOOKUP(G355,'Sheet 1 (2)'!$H$4:$Q$536,10,FALSE)</f>
        <v/>
      </c>
      <c r="W355" s="42" t="str">
        <f t="shared" si="2"/>
        <v/>
      </c>
      <c r="X355" s="42" t="s">
        <v>2450</v>
      </c>
      <c r="Y355" s="42" t="s">
        <v>55</v>
      </c>
      <c r="Z355" s="42" t="str">
        <f>VLOOKUP(G355,'Sheet 1 (2)'!$H$4:$S$536,12,FALSE)</f>
        <v/>
      </c>
      <c r="AA355" s="42" t="str">
        <f t="shared" si="17"/>
        <v/>
      </c>
      <c r="AB355" s="42" t="s">
        <v>55</v>
      </c>
      <c r="AC355" s="42" t="str">
        <f>VLOOKUP(G355,'Sheet 1 (2)'!$H$4:$AF$536,25,FALSE)</f>
        <v/>
      </c>
      <c r="AD355" s="42" t="s">
        <v>2465</v>
      </c>
      <c r="AE355" s="42" t="str">
        <f t="shared" si="24"/>
        <v/>
      </c>
      <c r="AF355" s="42" t="s">
        <v>55</v>
      </c>
      <c r="AG355" s="42" t="str">
        <f>VLOOKUP(G355,'Sheet 1 (2)'!$H$4:$AG$536,26,FALSE)</f>
        <v>SI</v>
      </c>
      <c r="AH355" s="42" t="s">
        <v>82</v>
      </c>
      <c r="AI355" s="42" t="s">
        <v>55</v>
      </c>
      <c r="AJ355" s="42" t="str">
        <f>VLOOKUP(G355,'Sheet 1 (2)'!$H$4:$AH$536,27,FALSE)</f>
        <v>Consulta. Se podría utilizar única fuente de información HIS</v>
      </c>
      <c r="AK355" s="42" t="str">
        <f t="shared" si="30"/>
        <v>Consulta. Se podría utilizar única fuente de información HIS</v>
      </c>
      <c r="AL355" s="44">
        <v>1</v>
      </c>
      <c r="AM355" s="44">
        <f t="shared" si="6"/>
        <v>1</v>
      </c>
    </row>
    <row r="356" spans="1:39" ht="15.75" customHeight="1" x14ac:dyDescent="0.2">
      <c r="A356" s="42" t="s">
        <v>1147</v>
      </c>
      <c r="B356" s="42" t="s">
        <v>895</v>
      </c>
      <c r="C356" s="42" t="s">
        <v>1544</v>
      </c>
      <c r="D356" s="42" t="s">
        <v>906</v>
      </c>
      <c r="E356" s="42" t="s">
        <v>1548</v>
      </c>
      <c r="F356" s="42" t="s">
        <v>963</v>
      </c>
      <c r="G356" s="42" t="s">
        <v>1663</v>
      </c>
      <c r="H356" s="42" t="s">
        <v>1664</v>
      </c>
      <c r="I356" s="42" t="s">
        <v>82</v>
      </c>
      <c r="J356" s="42" t="s">
        <v>1561</v>
      </c>
      <c r="K356" s="42" t="s">
        <v>2469</v>
      </c>
      <c r="L356" s="42" t="s">
        <v>55</v>
      </c>
      <c r="M356" s="42" t="str">
        <f>VLOOKUP(G356,'Sheet 1 (2)'!$H$4:$M$536,6,FALSE)</f>
        <v/>
      </c>
      <c r="N356" s="42" t="str">
        <f t="shared" si="25"/>
        <v/>
      </c>
      <c r="O356" s="42"/>
      <c r="P356" s="42" t="s">
        <v>2470</v>
      </c>
      <c r="Q356" s="42" t="s">
        <v>55</v>
      </c>
      <c r="R356" s="42" t="str">
        <f>VLOOKUP(G356,'Sheet 1 (2)'!$H$4:$O$536,8,FALSE)</f>
        <v/>
      </c>
      <c r="S356" s="42" t="str">
        <f t="shared" si="27"/>
        <v/>
      </c>
      <c r="T356" s="42"/>
      <c r="U356" s="42" t="s">
        <v>55</v>
      </c>
      <c r="V356" s="42" t="str">
        <f>VLOOKUP(G356,'Sheet 1 (2)'!$H$4:$Q$536,10,FALSE)</f>
        <v/>
      </c>
      <c r="W356" s="42" t="str">
        <f t="shared" si="2"/>
        <v/>
      </c>
      <c r="X356" s="42" t="s">
        <v>2472</v>
      </c>
      <c r="Y356" s="42" t="s">
        <v>55</v>
      </c>
      <c r="Z356" s="42" t="str">
        <f>VLOOKUP(G356,'Sheet 1 (2)'!$H$4:$S$536,12,FALSE)</f>
        <v/>
      </c>
      <c r="AA356" s="42" t="str">
        <f t="shared" si="17"/>
        <v/>
      </c>
      <c r="AB356" s="42" t="s">
        <v>55</v>
      </c>
      <c r="AC356" s="42" t="str">
        <f>VLOOKUP(G356,'Sheet 1 (2)'!$H$4:$AF$536,25,FALSE)</f>
        <v/>
      </c>
      <c r="AD356" s="42" t="s">
        <v>2473</v>
      </c>
      <c r="AE356" s="42" t="str">
        <f t="shared" si="24"/>
        <v/>
      </c>
      <c r="AF356" s="42" t="s">
        <v>55</v>
      </c>
      <c r="AG356" s="42" t="str">
        <f>VLOOKUP(G356,'Sheet 1 (2)'!$H$4:$AG$536,26,FALSE)</f>
        <v>SI</v>
      </c>
      <c r="AH356" s="42" t="s">
        <v>82</v>
      </c>
      <c r="AI356" s="42" t="s">
        <v>55</v>
      </c>
      <c r="AJ356" s="42" t="str">
        <f>VLOOKUP(G356,'Sheet 1 (2)'!$H$4:$AH$536,27,FALSE)</f>
        <v>Consulta. Falta fuente NET LAB. Base de áreas de riesgo</v>
      </c>
      <c r="AK356" s="42" t="str">
        <f t="shared" si="30"/>
        <v>Consulta. Falta fuente NET LAB. Base de áreas de riesgo</v>
      </c>
      <c r="AL356" s="44">
        <v>1</v>
      </c>
      <c r="AM356" s="44">
        <f t="shared" si="6"/>
        <v>1</v>
      </c>
    </row>
    <row r="357" spans="1:39" ht="15.75" customHeight="1" x14ac:dyDescent="0.2">
      <c r="A357" s="42" t="s">
        <v>1147</v>
      </c>
      <c r="B357" s="42" t="s">
        <v>895</v>
      </c>
      <c r="C357" s="42" t="s">
        <v>1544</v>
      </c>
      <c r="D357" s="42" t="s">
        <v>906</v>
      </c>
      <c r="E357" s="42" t="s">
        <v>1548</v>
      </c>
      <c r="F357" s="42" t="s">
        <v>963</v>
      </c>
      <c r="G357" s="42" t="s">
        <v>1669</v>
      </c>
      <c r="H357" s="42" t="s">
        <v>1670</v>
      </c>
      <c r="I357" s="42" t="s">
        <v>82</v>
      </c>
      <c r="J357" s="42" t="s">
        <v>1632</v>
      </c>
      <c r="K357" s="42" t="s">
        <v>2477</v>
      </c>
      <c r="L357" s="42" t="s">
        <v>55</v>
      </c>
      <c r="M357" s="42" t="str">
        <f>VLOOKUP(G357,'Sheet 1 (2)'!$H$4:$M$536,6,FALSE)</f>
        <v/>
      </c>
      <c r="N357" s="42" t="str">
        <f t="shared" si="25"/>
        <v/>
      </c>
      <c r="O357" s="42"/>
      <c r="P357" s="42" t="s">
        <v>2446</v>
      </c>
      <c r="Q357" s="42" t="s">
        <v>55</v>
      </c>
      <c r="R357" s="42" t="str">
        <f>VLOOKUP(G357,'Sheet 1 (2)'!$H$4:$O$536,8,FALSE)</f>
        <v/>
      </c>
      <c r="S357" s="42" t="str">
        <f t="shared" si="27"/>
        <v/>
      </c>
      <c r="T357" s="42"/>
      <c r="U357" s="42" t="s">
        <v>55</v>
      </c>
      <c r="V357" s="42" t="str">
        <f>VLOOKUP(G357,'Sheet 1 (2)'!$H$4:$Q$536,10,FALSE)</f>
        <v/>
      </c>
      <c r="W357" s="42" t="str">
        <f t="shared" si="2"/>
        <v/>
      </c>
      <c r="X357" s="42" t="s">
        <v>2472</v>
      </c>
      <c r="Y357" s="42" t="s">
        <v>55</v>
      </c>
      <c r="Z357" s="42" t="str">
        <f>VLOOKUP(G357,'Sheet 1 (2)'!$H$4:$S$536,12,FALSE)</f>
        <v/>
      </c>
      <c r="AA357" s="42" t="str">
        <f t="shared" si="17"/>
        <v/>
      </c>
      <c r="AB357" s="42" t="s">
        <v>55</v>
      </c>
      <c r="AC357" s="42" t="str">
        <f>VLOOKUP(G357,'Sheet 1 (2)'!$H$4:$AF$536,25,FALSE)</f>
        <v/>
      </c>
      <c r="AD357" s="42" t="s">
        <v>2353</v>
      </c>
      <c r="AE357" s="42" t="str">
        <f t="shared" si="24"/>
        <v/>
      </c>
      <c r="AF357" s="42" t="s">
        <v>55</v>
      </c>
      <c r="AG357" s="42" t="str">
        <f>VLOOKUP(G357,'Sheet 1 (2)'!$H$4:$AG$536,26,FALSE)</f>
        <v>SI</v>
      </c>
      <c r="AH357" s="42" t="s">
        <v>82</v>
      </c>
      <c r="AI357" s="42" t="s">
        <v>55</v>
      </c>
      <c r="AJ357" s="42" t="str">
        <f>VLOOKUP(G357,'Sheet 1 (2)'!$H$4:$AH$536,27,FALSE)</f>
        <v/>
      </c>
      <c r="AK357" s="42" t="str">
        <f t="shared" si="30"/>
        <v/>
      </c>
      <c r="AL357" s="44">
        <v>1</v>
      </c>
      <c r="AM357" s="44">
        <f t="shared" si="6"/>
        <v>1</v>
      </c>
    </row>
    <row r="358" spans="1:39" ht="15.75" customHeight="1" x14ac:dyDescent="0.2">
      <c r="A358" s="42" t="s">
        <v>1147</v>
      </c>
      <c r="B358" s="42" t="s">
        <v>895</v>
      </c>
      <c r="C358" s="42" t="s">
        <v>1544</v>
      </c>
      <c r="D358" s="42" t="s">
        <v>906</v>
      </c>
      <c r="E358" s="42" t="s">
        <v>1548</v>
      </c>
      <c r="F358" s="42" t="s">
        <v>963</v>
      </c>
      <c r="G358" s="42" t="s">
        <v>1677</v>
      </c>
      <c r="H358" s="42" t="s">
        <v>2483</v>
      </c>
      <c r="I358" s="42" t="s">
        <v>82</v>
      </c>
      <c r="J358" s="42" t="s">
        <v>1632</v>
      </c>
      <c r="K358" s="42" t="s">
        <v>2484</v>
      </c>
      <c r="L358" s="42" t="s">
        <v>55</v>
      </c>
      <c r="M358" s="42" t="str">
        <f>VLOOKUP(G358,'Sheet 1 (2)'!$H$4:$M$536,6,FALSE)</f>
        <v/>
      </c>
      <c r="N358" s="42" t="str">
        <f t="shared" si="25"/>
        <v/>
      </c>
      <c r="O358" s="42"/>
      <c r="P358" s="42" t="s">
        <v>2446</v>
      </c>
      <c r="Q358" s="42" t="s">
        <v>55</v>
      </c>
      <c r="R358" s="42" t="str">
        <f>VLOOKUP(G358,'Sheet 1 (2)'!$H$4:$O$536,8,FALSE)</f>
        <v/>
      </c>
      <c r="S358" s="42" t="str">
        <f t="shared" si="27"/>
        <v/>
      </c>
      <c r="T358" s="42"/>
      <c r="U358" s="42" t="s">
        <v>55</v>
      </c>
      <c r="V358" s="42" t="str">
        <f>VLOOKUP(G358,'Sheet 1 (2)'!$H$4:$Q$536,10,FALSE)</f>
        <v/>
      </c>
      <c r="W358" s="42" t="str">
        <f t="shared" si="2"/>
        <v/>
      </c>
      <c r="X358" s="42" t="s">
        <v>2486</v>
      </c>
      <c r="Y358" s="42" t="s">
        <v>55</v>
      </c>
      <c r="Z358" s="42" t="str">
        <f>VLOOKUP(G358,'Sheet 1 (2)'!$H$4:$S$536,12,FALSE)</f>
        <v/>
      </c>
      <c r="AA358" s="42" t="str">
        <f t="shared" si="17"/>
        <v/>
      </c>
      <c r="AB358" s="42" t="s">
        <v>55</v>
      </c>
      <c r="AC358" s="42" t="str">
        <f>VLOOKUP(G358,'Sheet 1 (2)'!$H$4:$AF$536,25,FALSE)</f>
        <v/>
      </c>
      <c r="AD358" s="42" t="s">
        <v>2487</v>
      </c>
      <c r="AE358" s="42" t="str">
        <f t="shared" si="24"/>
        <v/>
      </c>
      <c r="AF358" s="42" t="s">
        <v>55</v>
      </c>
      <c r="AG358" s="42" t="str">
        <f>VLOOKUP(G358,'Sheet 1 (2)'!$H$4:$AG$536,26,FALSE)</f>
        <v>SI</v>
      </c>
      <c r="AH358" s="42" t="s">
        <v>82</v>
      </c>
      <c r="AI358" s="42" t="s">
        <v>55</v>
      </c>
      <c r="AJ358" s="42" t="str">
        <f>VLOOKUP(G358,'Sheet 1 (2)'!$H$4:$AH$536,27,FALSE)</f>
        <v/>
      </c>
      <c r="AK358" s="42" t="str">
        <f t="shared" si="30"/>
        <v/>
      </c>
      <c r="AL358" s="44">
        <v>1</v>
      </c>
      <c r="AM358" s="44">
        <f t="shared" si="6"/>
        <v>1</v>
      </c>
    </row>
    <row r="359" spans="1:39" ht="15.75" customHeight="1" x14ac:dyDescent="0.2">
      <c r="A359" s="42" t="s">
        <v>1147</v>
      </c>
      <c r="B359" s="42" t="s">
        <v>895</v>
      </c>
      <c r="C359" s="42" t="s">
        <v>1544</v>
      </c>
      <c r="D359" s="42" t="s">
        <v>906</v>
      </c>
      <c r="E359" s="42" t="s">
        <v>1548</v>
      </c>
      <c r="F359" s="42" t="s">
        <v>963</v>
      </c>
      <c r="G359" s="42" t="s">
        <v>1683</v>
      </c>
      <c r="H359" s="42" t="s">
        <v>1685</v>
      </c>
      <c r="I359" s="42" t="s">
        <v>82</v>
      </c>
      <c r="J359" s="42" t="s">
        <v>1561</v>
      </c>
      <c r="K359" s="42" t="s">
        <v>2491</v>
      </c>
      <c r="L359" s="42" t="s">
        <v>55</v>
      </c>
      <c r="M359" s="42" t="str">
        <f>VLOOKUP(G359,'Sheet 1 (2)'!$H$4:$M$536,6,FALSE)</f>
        <v/>
      </c>
      <c r="N359" s="42" t="str">
        <f t="shared" si="25"/>
        <v/>
      </c>
      <c r="O359" s="42"/>
      <c r="P359" s="42" t="s">
        <v>2446</v>
      </c>
      <c r="Q359" s="42" t="s">
        <v>55</v>
      </c>
      <c r="R359" s="42" t="str">
        <f>VLOOKUP(G359,'Sheet 1 (2)'!$H$4:$O$536,8,FALSE)</f>
        <v/>
      </c>
      <c r="S359" s="42" t="str">
        <f t="shared" si="27"/>
        <v/>
      </c>
      <c r="T359" s="42"/>
      <c r="U359" s="42" t="s">
        <v>55</v>
      </c>
      <c r="V359" s="42" t="str">
        <f>VLOOKUP(G359,'Sheet 1 (2)'!$H$4:$Q$536,10,FALSE)</f>
        <v/>
      </c>
      <c r="W359" s="42" t="str">
        <f t="shared" si="2"/>
        <v/>
      </c>
      <c r="X359" s="42" t="s">
        <v>2493</v>
      </c>
      <c r="Y359" s="42" t="s">
        <v>55</v>
      </c>
      <c r="Z359" s="42" t="str">
        <f>VLOOKUP(G359,'Sheet 1 (2)'!$H$4:$S$536,12,FALSE)</f>
        <v/>
      </c>
      <c r="AA359" s="42" t="str">
        <f t="shared" si="17"/>
        <v/>
      </c>
      <c r="AB359" s="42" t="s">
        <v>55</v>
      </c>
      <c r="AC359" s="42" t="str">
        <f>VLOOKUP(G359,'Sheet 1 (2)'!$H$4:$AF$536,25,FALSE)</f>
        <v/>
      </c>
      <c r="AD359" s="42" t="s">
        <v>2497</v>
      </c>
      <c r="AE359" s="42" t="str">
        <f t="shared" si="24"/>
        <v/>
      </c>
      <c r="AF359" s="42" t="s">
        <v>55</v>
      </c>
      <c r="AG359" s="42" t="str">
        <f>VLOOKUP(G359,'Sheet 1 (2)'!$H$4:$AG$536,26,FALSE)</f>
        <v>SI</v>
      </c>
      <c r="AH359" s="42" t="s">
        <v>82</v>
      </c>
      <c r="AI359" s="42" t="s">
        <v>55</v>
      </c>
      <c r="AJ359" s="42" t="str">
        <f>VLOOKUP(G359,'Sheet 1 (2)'!$H$4:$AH$536,27,FALSE)</f>
        <v/>
      </c>
      <c r="AK359" s="42" t="str">
        <f t="shared" si="30"/>
        <v/>
      </c>
      <c r="AL359" s="44">
        <v>1</v>
      </c>
      <c r="AM359" s="44">
        <f t="shared" si="6"/>
        <v>1</v>
      </c>
    </row>
    <row r="360" spans="1:39" ht="15.75" customHeight="1" x14ac:dyDescent="0.2">
      <c r="A360" s="42" t="s">
        <v>1147</v>
      </c>
      <c r="B360" s="42" t="s">
        <v>895</v>
      </c>
      <c r="C360" s="42" t="s">
        <v>1544</v>
      </c>
      <c r="D360" s="42" t="s">
        <v>906</v>
      </c>
      <c r="E360" s="42" t="s">
        <v>1548</v>
      </c>
      <c r="F360" s="42" t="s">
        <v>963</v>
      </c>
      <c r="G360" s="42" t="s">
        <v>1689</v>
      </c>
      <c r="H360" s="42" t="s">
        <v>1690</v>
      </c>
      <c r="I360" s="42" t="s">
        <v>82</v>
      </c>
      <c r="J360" s="42" t="s">
        <v>1561</v>
      </c>
      <c r="K360" s="42" t="s">
        <v>2499</v>
      </c>
      <c r="L360" s="42" t="s">
        <v>55</v>
      </c>
      <c r="M360" s="42" t="str">
        <f>VLOOKUP(G360,'Sheet 1 (2)'!$H$4:$M$536,6,FALSE)</f>
        <v/>
      </c>
      <c r="N360" s="42" t="str">
        <f t="shared" si="25"/>
        <v/>
      </c>
      <c r="O360" s="42"/>
      <c r="P360" s="42" t="s">
        <v>2446</v>
      </c>
      <c r="Q360" s="42" t="s">
        <v>55</v>
      </c>
      <c r="R360" s="42" t="str">
        <f>VLOOKUP(G360,'Sheet 1 (2)'!$H$4:$O$536,8,FALSE)</f>
        <v/>
      </c>
      <c r="S360" s="42" t="str">
        <f t="shared" si="27"/>
        <v/>
      </c>
      <c r="T360" s="42"/>
      <c r="U360" s="42" t="s">
        <v>55</v>
      </c>
      <c r="V360" s="42" t="str">
        <f>VLOOKUP(G360,'Sheet 1 (2)'!$H$4:$Q$536,10,FALSE)</f>
        <v/>
      </c>
      <c r="W360" s="42" t="str">
        <f t="shared" si="2"/>
        <v/>
      </c>
      <c r="X360" s="42" t="s">
        <v>2500</v>
      </c>
      <c r="Y360" s="42" t="s">
        <v>55</v>
      </c>
      <c r="Z360" s="42" t="str">
        <f>VLOOKUP(G360,'Sheet 1 (2)'!$H$4:$S$536,12,FALSE)</f>
        <v/>
      </c>
      <c r="AA360" s="42" t="str">
        <f t="shared" si="17"/>
        <v/>
      </c>
      <c r="AB360" s="42" t="s">
        <v>55</v>
      </c>
      <c r="AC360" s="42" t="str">
        <f>VLOOKUP(G360,'Sheet 1 (2)'!$H$4:$AF$536,25,FALSE)</f>
        <v/>
      </c>
      <c r="AD360" s="42" t="s">
        <v>367</v>
      </c>
      <c r="AE360" s="42" t="str">
        <f t="shared" si="24"/>
        <v/>
      </c>
      <c r="AF360" s="42" t="s">
        <v>55</v>
      </c>
      <c r="AG360" s="42" t="str">
        <f>VLOOKUP(G360,'Sheet 1 (2)'!$H$4:$AG$536,26,FALSE)</f>
        <v>NO</v>
      </c>
      <c r="AH360" s="42" t="s">
        <v>52</v>
      </c>
      <c r="AI360" s="42" t="s">
        <v>55</v>
      </c>
      <c r="AJ360" s="42" t="str">
        <f>VLOOKUP(G360,'Sheet 1 (2)'!$H$4:$AH$536,27,FALSE)</f>
        <v>Consulta. Falta fuente NET LAB. Base de áreas de riesgo. Base que vincula II.EE con establecimiento de salud</v>
      </c>
      <c r="AK360" s="42" t="str">
        <f t="shared" si="30"/>
        <v>Consulta. Falta fuente NET LAB. Base de áreas de riesgo. Base que vincula II.EE con establecimiento de salud</v>
      </c>
      <c r="AL360" s="44">
        <v>1</v>
      </c>
      <c r="AM360" s="44">
        <f t="shared" si="6"/>
        <v>0</v>
      </c>
    </row>
    <row r="361" spans="1:39" ht="15.75" customHeight="1" x14ac:dyDescent="0.2">
      <c r="A361" s="42" t="s">
        <v>1147</v>
      </c>
      <c r="B361" s="42" t="s">
        <v>895</v>
      </c>
      <c r="C361" s="42" t="s">
        <v>1544</v>
      </c>
      <c r="D361" s="42" t="s">
        <v>906</v>
      </c>
      <c r="E361" s="42" t="s">
        <v>1548</v>
      </c>
      <c r="F361" s="42" t="s">
        <v>963</v>
      </c>
      <c r="G361" s="42" t="s">
        <v>1694</v>
      </c>
      <c r="H361" s="42" t="s">
        <v>1695</v>
      </c>
      <c r="I361" s="42" t="s">
        <v>82</v>
      </c>
      <c r="J361" s="42" t="s">
        <v>1561</v>
      </c>
      <c r="K361" s="42" t="s">
        <v>2505</v>
      </c>
      <c r="L361" s="42" t="s">
        <v>55</v>
      </c>
      <c r="M361" s="42" t="str">
        <f>VLOOKUP(G361,'Sheet 1 (2)'!$H$4:$M$536,6,FALSE)</f>
        <v/>
      </c>
      <c r="N361" s="42" t="str">
        <f t="shared" si="25"/>
        <v/>
      </c>
      <c r="O361" s="42"/>
      <c r="P361" s="42" t="s">
        <v>2446</v>
      </c>
      <c r="Q361" s="42" t="s">
        <v>55</v>
      </c>
      <c r="R361" s="42" t="str">
        <f>VLOOKUP(G361,'Sheet 1 (2)'!$H$4:$O$536,8,FALSE)</f>
        <v/>
      </c>
      <c r="S361" s="42" t="str">
        <f t="shared" si="27"/>
        <v/>
      </c>
      <c r="T361" s="42" t="s">
        <v>2470</v>
      </c>
      <c r="U361" s="42" t="s">
        <v>55</v>
      </c>
      <c r="V361" s="42" t="str">
        <f>VLOOKUP(G361,'Sheet 1 (2)'!$H$4:$Q$536,10,FALSE)</f>
        <v/>
      </c>
      <c r="W361" s="42" t="str">
        <f t="shared" si="2"/>
        <v/>
      </c>
      <c r="X361" s="42" t="s">
        <v>2500</v>
      </c>
      <c r="Y361" s="42" t="s">
        <v>55</v>
      </c>
      <c r="Z361" s="42" t="str">
        <f>VLOOKUP(G361,'Sheet 1 (2)'!$H$4:$S$536,12,FALSE)</f>
        <v/>
      </c>
      <c r="AA361" s="42" t="str">
        <f t="shared" si="17"/>
        <v/>
      </c>
      <c r="AB361" s="42" t="s">
        <v>55</v>
      </c>
      <c r="AC361" s="42" t="str">
        <f>VLOOKUP(G361,'Sheet 1 (2)'!$H$4:$AF$536,25,FALSE)</f>
        <v/>
      </c>
      <c r="AD361" s="42" t="s">
        <v>58</v>
      </c>
      <c r="AE361" s="42" t="str">
        <f t="shared" si="24"/>
        <v/>
      </c>
      <c r="AF361" s="42" t="s">
        <v>55</v>
      </c>
      <c r="AG361" s="42" t="str">
        <f>VLOOKUP(G361,'Sheet 1 (2)'!$H$4:$AG$536,26,FALSE)</f>
        <v>SI</v>
      </c>
      <c r="AH361" s="42" t="s">
        <v>82</v>
      </c>
      <c r="AI361" s="42" t="s">
        <v>55</v>
      </c>
      <c r="AJ361" s="42" t="str">
        <f>VLOOKUP(G361,'Sheet 1 (2)'!$H$4:$AH$536,27,FALSE)</f>
        <v>Consulta. Se podría utilizar única fuente de información HIS</v>
      </c>
      <c r="AK361" s="42" t="str">
        <f t="shared" si="30"/>
        <v>Consulta. Se podría utilizar única fuente de información HIS</v>
      </c>
      <c r="AL361" s="44">
        <v>1</v>
      </c>
      <c r="AM361" s="44">
        <f t="shared" si="6"/>
        <v>1</v>
      </c>
    </row>
    <row r="362" spans="1:39" ht="15.75" customHeight="1" x14ac:dyDescent="0.2">
      <c r="A362" s="42" t="s">
        <v>1147</v>
      </c>
      <c r="B362" s="42" t="s">
        <v>895</v>
      </c>
      <c r="C362" s="42" t="s">
        <v>1544</v>
      </c>
      <c r="D362" s="42" t="s">
        <v>906</v>
      </c>
      <c r="E362" s="42" t="s">
        <v>1548</v>
      </c>
      <c r="F362" s="42" t="s">
        <v>963</v>
      </c>
      <c r="G362" s="42" t="s">
        <v>1709</v>
      </c>
      <c r="H362" s="42" t="s">
        <v>1710</v>
      </c>
      <c r="I362" s="42" t="s">
        <v>82</v>
      </c>
      <c r="J362" s="42" t="s">
        <v>1632</v>
      </c>
      <c r="K362" s="42" t="s">
        <v>2510</v>
      </c>
      <c r="L362" s="42" t="s">
        <v>55</v>
      </c>
      <c r="M362" s="42" t="str">
        <f>VLOOKUP(G362,'Sheet 1 (2)'!$H$4:$M$536,6,FALSE)</f>
        <v/>
      </c>
      <c r="N362" s="42" t="str">
        <f t="shared" si="25"/>
        <v/>
      </c>
      <c r="O362" s="42"/>
      <c r="P362" s="42" t="s">
        <v>2446</v>
      </c>
      <c r="Q362" s="42" t="s">
        <v>55</v>
      </c>
      <c r="R362" s="42" t="str">
        <f>VLOOKUP(G362,'Sheet 1 (2)'!$H$4:$O$536,8,FALSE)</f>
        <v/>
      </c>
      <c r="S362" s="42" t="str">
        <f t="shared" si="27"/>
        <v/>
      </c>
      <c r="T362" s="42" t="s">
        <v>2470</v>
      </c>
      <c r="U362" s="42" t="s">
        <v>55</v>
      </c>
      <c r="V362" s="42" t="str">
        <f>VLOOKUP(G362,'Sheet 1 (2)'!$H$4:$Q$536,10,FALSE)</f>
        <v/>
      </c>
      <c r="W362" s="42" t="str">
        <f t="shared" si="2"/>
        <v/>
      </c>
      <c r="X362" s="42" t="s">
        <v>2500</v>
      </c>
      <c r="Y362" s="42" t="s">
        <v>55</v>
      </c>
      <c r="Z362" s="42" t="str">
        <f>VLOOKUP(G362,'Sheet 1 (2)'!$H$4:$S$536,12,FALSE)</f>
        <v/>
      </c>
      <c r="AA362" s="42" t="str">
        <f t="shared" si="17"/>
        <v/>
      </c>
      <c r="AB362" s="42" t="s">
        <v>55</v>
      </c>
      <c r="AC362" s="42" t="str">
        <f>VLOOKUP(G362,'Sheet 1 (2)'!$H$4:$AF$536,25,FALSE)</f>
        <v/>
      </c>
      <c r="AD362" s="42" t="s">
        <v>327</v>
      </c>
      <c r="AE362" s="42" t="str">
        <f t="shared" si="24"/>
        <v/>
      </c>
      <c r="AF362" s="42" t="s">
        <v>55</v>
      </c>
      <c r="AG362" s="42" t="str">
        <f>VLOOKUP(G362,'Sheet 1 (2)'!$H$4:$AG$536,26,FALSE)</f>
        <v>SI</v>
      </c>
      <c r="AH362" s="42" t="s">
        <v>82</v>
      </c>
      <c r="AI362" s="42" t="s">
        <v>55</v>
      </c>
      <c r="AJ362" s="42" t="str">
        <f>VLOOKUP(G362,'Sheet 1 (2)'!$H$4:$AH$536,27,FALSE)</f>
        <v>Consulta. Se podría utilizar única fuente de información HIS</v>
      </c>
      <c r="AK362" s="42" t="str">
        <f t="shared" si="30"/>
        <v>Consulta. Se podría utilizar única fuente de información HIS</v>
      </c>
      <c r="AL362" s="44">
        <v>1</v>
      </c>
      <c r="AM362" s="44">
        <f t="shared" si="6"/>
        <v>1</v>
      </c>
    </row>
    <row r="363" spans="1:39" ht="15.75" customHeight="1" x14ac:dyDescent="0.2">
      <c r="A363" s="42" t="s">
        <v>1401</v>
      </c>
      <c r="B363" s="42" t="s">
        <v>907</v>
      </c>
      <c r="C363" s="42" t="s">
        <v>1615</v>
      </c>
      <c r="D363" s="42" t="s">
        <v>937</v>
      </c>
      <c r="E363" s="42" t="s">
        <v>1616</v>
      </c>
      <c r="F363" s="42" t="s">
        <v>1008</v>
      </c>
      <c r="G363" s="42" t="s">
        <v>2615</v>
      </c>
      <c r="H363" s="42" t="s">
        <v>2616</v>
      </c>
      <c r="I363" s="42" t="s">
        <v>82</v>
      </c>
      <c r="J363" s="42" t="s">
        <v>2617</v>
      </c>
      <c r="K363" s="42" t="s">
        <v>2618</v>
      </c>
      <c r="L363" s="42" t="s">
        <v>55</v>
      </c>
      <c r="M363" s="42" t="str">
        <f>VLOOKUP(G363,'Sheet 1 (2)'!$H$4:$M$536,6,FALSE)</f>
        <v/>
      </c>
      <c r="N363" s="42" t="str">
        <f t="shared" si="25"/>
        <v/>
      </c>
      <c r="O363" s="42" t="str">
        <f>VLOOKUP(G363,Hoja1!$C$4:$D$146,2,FALSE)</f>
        <v>80%*4399701</v>
      </c>
      <c r="P363" s="42" t="s">
        <v>264</v>
      </c>
      <c r="Q363" s="42" t="s">
        <v>55</v>
      </c>
      <c r="R363" s="42" t="str">
        <f>VLOOKUP(G363,'Sheet 1 (2)'!$H$4:$O$536,8,FALSE)</f>
        <v/>
      </c>
      <c r="S363" s="42" t="str">
        <f t="shared" si="27"/>
        <v/>
      </c>
      <c r="T363" s="42"/>
      <c r="U363" s="42" t="s">
        <v>55</v>
      </c>
      <c r="V363" s="42" t="str">
        <f>VLOOKUP(G363,'Sheet 1 (2)'!$H$4:$Q$536,10,FALSE)</f>
        <v/>
      </c>
      <c r="W363" s="42" t="str">
        <f t="shared" si="2"/>
        <v/>
      </c>
      <c r="X363" s="42" t="s">
        <v>2619</v>
      </c>
      <c r="Y363" s="42" t="s">
        <v>55</v>
      </c>
      <c r="Z363" s="42" t="str">
        <f>VLOOKUP(G363,'Sheet 1 (2)'!$H$4:$S$536,12,FALSE)</f>
        <v/>
      </c>
      <c r="AA363" s="42" t="str">
        <f t="shared" si="17"/>
        <v/>
      </c>
      <c r="AB363" s="42" t="s">
        <v>55</v>
      </c>
      <c r="AC363" s="42" t="str">
        <f>VLOOKUP(G363,'Sheet 1 (2)'!$H$4:$AF$536,25,FALSE)</f>
        <v/>
      </c>
      <c r="AD363" s="42" t="s">
        <v>2621</v>
      </c>
      <c r="AE363" s="42" t="str">
        <f t="shared" si="24"/>
        <v/>
      </c>
      <c r="AF363" s="42" t="s">
        <v>52</v>
      </c>
      <c r="AG363" s="42" t="str">
        <f>VLOOKUP(G363,'Sheet 1 (2)'!$H$4:$AG$536,26,FALSE)</f>
        <v/>
      </c>
      <c r="AH363" s="42" t="s">
        <v>52</v>
      </c>
      <c r="AI363" s="42" t="s">
        <v>1639</v>
      </c>
      <c r="AJ363" s="42" t="str">
        <f>VLOOKUP(G363,'Sheet 1 (2)'!$H$4:$AH$536,27,FALSE)</f>
        <v/>
      </c>
      <c r="AK363" s="42" t="str">
        <f t="shared" si="30"/>
        <v>ESPERA DE LA BASE DE DATOS DEL Mapa que identifica ámbitos con fuentes de exposición a agentes contaminantes, elaborados por la Micro Red, Red o DIRESA.</v>
      </c>
      <c r="AL363" s="44">
        <v>1</v>
      </c>
      <c r="AM363" s="44">
        <f t="shared" si="6"/>
        <v>0</v>
      </c>
    </row>
    <row r="364" spans="1:39" ht="15.75" customHeight="1" x14ac:dyDescent="0.2">
      <c r="A364" s="42" t="s">
        <v>1401</v>
      </c>
      <c r="B364" s="42" t="s">
        <v>907</v>
      </c>
      <c r="C364" s="42" t="s">
        <v>1615</v>
      </c>
      <c r="D364" s="42" t="s">
        <v>937</v>
      </c>
      <c r="E364" s="42" t="s">
        <v>1616</v>
      </c>
      <c r="F364" s="42" t="s">
        <v>1008</v>
      </c>
      <c r="G364" s="42" t="s">
        <v>2623</v>
      </c>
      <c r="H364" s="42" t="s">
        <v>2624</v>
      </c>
      <c r="I364" s="42" t="s">
        <v>82</v>
      </c>
      <c r="J364" s="42" t="s">
        <v>493</v>
      </c>
      <c r="K364" s="42" t="s">
        <v>2625</v>
      </c>
      <c r="L364" s="42" t="s">
        <v>55</v>
      </c>
      <c r="M364" s="42" t="str">
        <f>VLOOKUP(G364,'Sheet 1 (2)'!$H$4:$M$536,6,FALSE)</f>
        <v/>
      </c>
      <c r="N364" s="42" t="str">
        <f t="shared" si="25"/>
        <v/>
      </c>
      <c r="O364" s="42" t="str">
        <f>VLOOKUP(G364,Hoja1!$C$4:$D$146,2,FALSE)</f>
        <v>100%*4399702</v>
      </c>
      <c r="P364" s="42" t="s">
        <v>264</v>
      </c>
      <c r="Q364" s="42" t="s">
        <v>55</v>
      </c>
      <c r="R364" s="42" t="str">
        <f>VLOOKUP(G364,'Sheet 1 (2)'!$H$4:$O$536,8,FALSE)</f>
        <v/>
      </c>
      <c r="S364" s="42" t="str">
        <f t="shared" si="27"/>
        <v/>
      </c>
      <c r="T364" s="42"/>
      <c r="U364" s="42" t="s">
        <v>55</v>
      </c>
      <c r="V364" s="42" t="str">
        <f>VLOOKUP(G364,'Sheet 1 (2)'!$H$4:$Q$536,10,FALSE)</f>
        <v/>
      </c>
      <c r="W364" s="42" t="str">
        <f t="shared" si="2"/>
        <v/>
      </c>
      <c r="X364" s="42" t="s">
        <v>2626</v>
      </c>
      <c r="Y364" s="42" t="s">
        <v>55</v>
      </c>
      <c r="Z364" s="42" t="str">
        <f>VLOOKUP(G364,'Sheet 1 (2)'!$H$4:$S$536,12,FALSE)</f>
        <v/>
      </c>
      <c r="AA364" s="42" t="str">
        <f t="shared" si="17"/>
        <v/>
      </c>
      <c r="AB364" s="42" t="s">
        <v>55</v>
      </c>
      <c r="AC364" s="42" t="str">
        <f>VLOOKUP(G364,'Sheet 1 (2)'!$H$4:$AF$536,25,FALSE)</f>
        <v/>
      </c>
      <c r="AD364" s="42" t="s">
        <v>58</v>
      </c>
      <c r="AE364" s="42" t="str">
        <f t="shared" si="24"/>
        <v/>
      </c>
      <c r="AF364" s="42" t="s">
        <v>52</v>
      </c>
      <c r="AG364" s="42" t="str">
        <f>VLOOKUP(G364,'Sheet 1 (2)'!$H$4:$AG$536,26,FALSE)</f>
        <v/>
      </c>
      <c r="AH364" s="42" t="s">
        <v>52</v>
      </c>
      <c r="AI364" s="42" t="s">
        <v>1639</v>
      </c>
      <c r="AJ364" s="42" t="str">
        <f>VLOOKUP(G364,'Sheet 1 (2)'!$H$4:$AH$536,27,FALSE)</f>
        <v/>
      </c>
      <c r="AK364" s="42" t="str">
        <f t="shared" si="30"/>
        <v>ESPERA DE LA BASE DE DATOS DEL Mapa que identifica ámbitos con fuentes de exposición a agentes contaminantes, elaborados por la Micro Red, Red o DIRESA.</v>
      </c>
      <c r="AL364" s="44">
        <v>1</v>
      </c>
      <c r="AM364" s="44">
        <f t="shared" si="6"/>
        <v>0</v>
      </c>
    </row>
    <row r="365" spans="1:39" ht="15.75" customHeight="1" x14ac:dyDescent="0.2">
      <c r="A365" s="42" t="s">
        <v>1401</v>
      </c>
      <c r="B365" s="42" t="s">
        <v>907</v>
      </c>
      <c r="C365" s="42" t="s">
        <v>1615</v>
      </c>
      <c r="D365" s="42" t="s">
        <v>937</v>
      </c>
      <c r="E365" s="42" t="s">
        <v>1616</v>
      </c>
      <c r="F365" s="42" t="s">
        <v>1008</v>
      </c>
      <c r="G365" s="42" t="s">
        <v>2627</v>
      </c>
      <c r="H365" s="42" t="s">
        <v>2628</v>
      </c>
      <c r="I365" s="42" t="s">
        <v>82</v>
      </c>
      <c r="J365" s="42" t="s">
        <v>1632</v>
      </c>
      <c r="K365" s="42" t="s">
        <v>2629</v>
      </c>
      <c r="L365" s="42" t="s">
        <v>55</v>
      </c>
      <c r="M365" s="42" t="str">
        <f>VLOOKUP(G365,'Sheet 1 (2)'!$H$4:$M$536,6,FALSE)</f>
        <v/>
      </c>
      <c r="N365" s="42" t="str">
        <f t="shared" si="25"/>
        <v/>
      </c>
      <c r="O365" s="42" t="str">
        <f>VLOOKUP(G365,Hoja1!$C$4:$D$146,2,FALSE)</f>
        <v>82.2%*4399703**</v>
      </c>
      <c r="P365" s="42" t="s">
        <v>264</v>
      </c>
      <c r="Q365" s="42" t="s">
        <v>55</v>
      </c>
      <c r="R365" s="42" t="str">
        <f>VLOOKUP(G365,'Sheet 1 (2)'!$H$4:$O$536,8,FALSE)</f>
        <v/>
      </c>
      <c r="S365" s="42" t="str">
        <f t="shared" si="27"/>
        <v/>
      </c>
      <c r="T365" s="42"/>
      <c r="U365" s="42" t="s">
        <v>55</v>
      </c>
      <c r="V365" s="42" t="str">
        <f>VLOOKUP(G365,'Sheet 1 (2)'!$H$4:$Q$536,10,FALSE)</f>
        <v/>
      </c>
      <c r="W365" s="42" t="str">
        <f t="shared" si="2"/>
        <v/>
      </c>
      <c r="X365" s="42" t="s">
        <v>2630</v>
      </c>
      <c r="Y365" s="42" t="s">
        <v>55</v>
      </c>
      <c r="Z365" s="42" t="str">
        <f>VLOOKUP(G365,'Sheet 1 (2)'!$H$4:$S$536,12,FALSE)</f>
        <v/>
      </c>
      <c r="AA365" s="42" t="str">
        <f t="shared" si="17"/>
        <v/>
      </c>
      <c r="AB365" s="42" t="s">
        <v>55</v>
      </c>
      <c r="AC365" s="42" t="str">
        <f>VLOOKUP(G365,'Sheet 1 (2)'!$H$4:$AF$536,25,FALSE)</f>
        <v/>
      </c>
      <c r="AD365" s="42" t="s">
        <v>1637</v>
      </c>
      <c r="AE365" s="42" t="str">
        <f t="shared" si="24"/>
        <v/>
      </c>
      <c r="AF365" s="42" t="s">
        <v>52</v>
      </c>
      <c r="AG365" s="42" t="str">
        <f>VLOOKUP(G365,'Sheet 1 (2)'!$H$4:$AG$536,26,FALSE)</f>
        <v/>
      </c>
      <c r="AH365" s="42" t="s">
        <v>52</v>
      </c>
      <c r="AI365" s="42" t="s">
        <v>1639</v>
      </c>
      <c r="AJ365" s="42" t="str">
        <f>VLOOKUP(G365,'Sheet 1 (2)'!$H$4:$AH$536,27,FALSE)</f>
        <v/>
      </c>
      <c r="AK365" s="42" t="str">
        <f t="shared" si="30"/>
        <v>ESPERA DE LA BASE DE DATOS DEL Mapa que identifica ámbitos con fuentes de exposición a agentes contaminantes, elaborados por la Micro Red, Red o DIRESA.</v>
      </c>
      <c r="AL365" s="44">
        <v>1</v>
      </c>
      <c r="AM365" s="44">
        <f t="shared" si="6"/>
        <v>0</v>
      </c>
    </row>
    <row r="366" spans="1:39" ht="15.75" customHeight="1" x14ac:dyDescent="0.2">
      <c r="A366" s="42" t="s">
        <v>1401</v>
      </c>
      <c r="B366" s="42" t="s">
        <v>907</v>
      </c>
      <c r="C366" s="42" t="s">
        <v>1615</v>
      </c>
      <c r="D366" s="42" t="s">
        <v>937</v>
      </c>
      <c r="E366" s="42" t="s">
        <v>1616</v>
      </c>
      <c r="F366" s="42" t="s">
        <v>1008</v>
      </c>
      <c r="G366" s="42" t="s">
        <v>2631</v>
      </c>
      <c r="H366" s="42" t="s">
        <v>2632</v>
      </c>
      <c r="I366" s="42" t="s">
        <v>82</v>
      </c>
      <c r="J366" s="42" t="s">
        <v>1632</v>
      </c>
      <c r="K366" s="42" t="s">
        <v>2633</v>
      </c>
      <c r="L366" s="42" t="s">
        <v>55</v>
      </c>
      <c r="M366" s="42" t="str">
        <f>VLOOKUP(G366,'Sheet 1 (2)'!$H$4:$M$536,6,FALSE)</f>
        <v/>
      </c>
      <c r="N366" s="42" t="str">
        <f t="shared" si="25"/>
        <v/>
      </c>
      <c r="O366" s="42" t="str">
        <f>VLOOKUP(G366,Hoja1!$C$4:$D$146,2,FALSE)</f>
        <v>82.2%*4399703**</v>
      </c>
      <c r="P366" s="42" t="s">
        <v>264</v>
      </c>
      <c r="Q366" s="42" t="s">
        <v>55</v>
      </c>
      <c r="R366" s="42" t="str">
        <f>VLOOKUP(G366,'Sheet 1 (2)'!$H$4:$O$536,8,FALSE)</f>
        <v/>
      </c>
      <c r="S366" s="42" t="str">
        <f t="shared" si="27"/>
        <v/>
      </c>
      <c r="T366" s="42"/>
      <c r="U366" s="42" t="s">
        <v>55</v>
      </c>
      <c r="V366" s="42" t="str">
        <f>VLOOKUP(G366,'Sheet 1 (2)'!$H$4:$Q$536,10,FALSE)</f>
        <v/>
      </c>
      <c r="W366" s="42" t="str">
        <f t="shared" si="2"/>
        <v/>
      </c>
      <c r="X366" s="42" t="s">
        <v>2634</v>
      </c>
      <c r="Y366" s="42" t="s">
        <v>55</v>
      </c>
      <c r="Z366" s="42" t="str">
        <f>VLOOKUP(G366,'Sheet 1 (2)'!$H$4:$S$536,12,FALSE)</f>
        <v/>
      </c>
      <c r="AA366" s="42" t="str">
        <f t="shared" si="17"/>
        <v/>
      </c>
      <c r="AB366" s="42" t="s">
        <v>55</v>
      </c>
      <c r="AC366" s="42" t="str">
        <f>VLOOKUP(G366,'Sheet 1 (2)'!$H$4:$AF$536,25,FALSE)</f>
        <v/>
      </c>
      <c r="AD366" s="42" t="s">
        <v>1637</v>
      </c>
      <c r="AE366" s="42" t="str">
        <f t="shared" si="24"/>
        <v/>
      </c>
      <c r="AF366" s="42" t="s">
        <v>52</v>
      </c>
      <c r="AG366" s="42" t="str">
        <f>VLOOKUP(G366,'Sheet 1 (2)'!$H$4:$AG$536,26,FALSE)</f>
        <v/>
      </c>
      <c r="AH366" s="42" t="s">
        <v>52</v>
      </c>
      <c r="AI366" s="42" t="s">
        <v>1639</v>
      </c>
      <c r="AJ366" s="42" t="str">
        <f>VLOOKUP(G366,'Sheet 1 (2)'!$H$4:$AH$536,27,FALSE)</f>
        <v/>
      </c>
      <c r="AK366" s="42" t="str">
        <f t="shared" si="30"/>
        <v>ESPERA DE LA BASE DE DATOS DEL Mapa que identifica ámbitos con fuentes de exposición a agentes contaminantes, elaborados por la Micro Red, Red o DIRESA.</v>
      </c>
      <c r="AL366" s="44">
        <v>1</v>
      </c>
      <c r="AM366" s="44">
        <f t="shared" si="6"/>
        <v>0</v>
      </c>
    </row>
    <row r="367" spans="1:39" ht="15.75" customHeight="1" x14ac:dyDescent="0.2">
      <c r="A367" s="42" t="s">
        <v>1401</v>
      </c>
      <c r="B367" s="42" t="s">
        <v>907</v>
      </c>
      <c r="C367" s="42" t="s">
        <v>1615</v>
      </c>
      <c r="D367" s="42" t="s">
        <v>937</v>
      </c>
      <c r="E367" s="42" t="s">
        <v>1616</v>
      </c>
      <c r="F367" s="42" t="s">
        <v>1008</v>
      </c>
      <c r="G367" s="42" t="s">
        <v>2635</v>
      </c>
      <c r="H367" s="42" t="s">
        <v>2636</v>
      </c>
      <c r="I367" s="42" t="s">
        <v>82</v>
      </c>
      <c r="J367" s="42" t="s">
        <v>1632</v>
      </c>
      <c r="K367" s="42" t="s">
        <v>2637</v>
      </c>
      <c r="L367" s="42" t="s">
        <v>55</v>
      </c>
      <c r="M367" s="42" t="str">
        <f>VLOOKUP(G367,'Sheet 1 (2)'!$H$4:$M$536,6,FALSE)</f>
        <v/>
      </c>
      <c r="N367" s="42" t="str">
        <f t="shared" si="25"/>
        <v/>
      </c>
      <c r="O367" s="42" t="str">
        <f>VLOOKUP(G367,Hoja1!$C$4:$D$146,2,FALSE)</f>
        <v>82.2%*4399703**</v>
      </c>
      <c r="P367" s="42" t="s">
        <v>264</v>
      </c>
      <c r="Q367" s="42" t="s">
        <v>55</v>
      </c>
      <c r="R367" s="42" t="str">
        <f>VLOOKUP(G367,'Sheet 1 (2)'!$H$4:$O$536,8,FALSE)</f>
        <v/>
      </c>
      <c r="S367" s="42" t="str">
        <f t="shared" si="27"/>
        <v/>
      </c>
      <c r="T367" s="42"/>
      <c r="U367" s="42" t="s">
        <v>55</v>
      </c>
      <c r="V367" s="42" t="str">
        <f>VLOOKUP(G367,'Sheet 1 (2)'!$H$4:$Q$536,10,FALSE)</f>
        <v/>
      </c>
      <c r="W367" s="42" t="str">
        <f t="shared" si="2"/>
        <v/>
      </c>
      <c r="X367" s="42" t="s">
        <v>2638</v>
      </c>
      <c r="Y367" s="42" t="s">
        <v>55</v>
      </c>
      <c r="Z367" s="42" t="str">
        <f>VLOOKUP(G367,'Sheet 1 (2)'!$H$4:$S$536,12,FALSE)</f>
        <v/>
      </c>
      <c r="AA367" s="42" t="str">
        <f t="shared" si="17"/>
        <v/>
      </c>
      <c r="AB367" s="42" t="s">
        <v>55</v>
      </c>
      <c r="AC367" s="42" t="str">
        <f>VLOOKUP(G367,'Sheet 1 (2)'!$H$4:$AF$536,25,FALSE)</f>
        <v/>
      </c>
      <c r="AD367" s="42" t="s">
        <v>701</v>
      </c>
      <c r="AE367" s="42" t="str">
        <f t="shared" si="24"/>
        <v/>
      </c>
      <c r="AF367" s="42" t="s">
        <v>52</v>
      </c>
      <c r="AG367" s="42" t="str">
        <f>VLOOKUP(G367,'Sheet 1 (2)'!$H$4:$AG$536,26,FALSE)</f>
        <v/>
      </c>
      <c r="AH367" s="42" t="s">
        <v>52</v>
      </c>
      <c r="AI367" s="42" t="s">
        <v>1639</v>
      </c>
      <c r="AJ367" s="42" t="str">
        <f>VLOOKUP(G367,'Sheet 1 (2)'!$H$4:$AH$536,27,FALSE)</f>
        <v/>
      </c>
      <c r="AK367" s="42" t="str">
        <f t="shared" si="30"/>
        <v>ESPERA DE LA BASE DE DATOS DEL Mapa que identifica ámbitos con fuentes de exposición a agentes contaminantes, elaborados por la Micro Red, Red o DIRESA.</v>
      </c>
      <c r="AL367" s="44">
        <v>1</v>
      </c>
      <c r="AM367" s="44">
        <f t="shared" si="6"/>
        <v>0</v>
      </c>
    </row>
    <row r="368" spans="1:39" ht="15.75" customHeight="1" x14ac:dyDescent="0.2">
      <c r="A368" s="42" t="s">
        <v>1401</v>
      </c>
      <c r="B368" s="42" t="s">
        <v>907</v>
      </c>
      <c r="C368" s="42" t="s">
        <v>1615</v>
      </c>
      <c r="D368" s="42" t="s">
        <v>937</v>
      </c>
      <c r="E368" s="42" t="s">
        <v>1616</v>
      </c>
      <c r="F368" s="42" t="s">
        <v>1008</v>
      </c>
      <c r="G368" s="42" t="s">
        <v>2639</v>
      </c>
      <c r="H368" s="42" t="s">
        <v>2640</v>
      </c>
      <c r="I368" s="42" t="s">
        <v>82</v>
      </c>
      <c r="J368" s="42" t="s">
        <v>1632</v>
      </c>
      <c r="K368" s="42" t="s">
        <v>2641</v>
      </c>
      <c r="L368" s="42" t="s">
        <v>55</v>
      </c>
      <c r="M368" s="42" t="str">
        <f>VLOOKUP(G368,'Sheet 1 (2)'!$H$4:$M$536,6,FALSE)</f>
        <v/>
      </c>
      <c r="N368" s="42" t="str">
        <f t="shared" si="25"/>
        <v/>
      </c>
      <c r="O368" s="42" t="str">
        <f>VLOOKUP(G368,Hoja1!$C$4:$D$146,2,FALSE)</f>
        <v>82.2%*4399703**</v>
      </c>
      <c r="P368" s="42" t="s">
        <v>264</v>
      </c>
      <c r="Q368" s="42" t="s">
        <v>55</v>
      </c>
      <c r="R368" s="42" t="str">
        <f>VLOOKUP(G368,'Sheet 1 (2)'!$H$4:$O$536,8,FALSE)</f>
        <v/>
      </c>
      <c r="S368" s="42" t="str">
        <f t="shared" si="27"/>
        <v/>
      </c>
      <c r="T368" s="42"/>
      <c r="U368" s="42" t="s">
        <v>55</v>
      </c>
      <c r="V368" s="42" t="str">
        <f>VLOOKUP(G368,'Sheet 1 (2)'!$H$4:$Q$536,10,FALSE)</f>
        <v/>
      </c>
      <c r="W368" s="42" t="str">
        <f t="shared" si="2"/>
        <v/>
      </c>
      <c r="X368" s="42" t="s">
        <v>2642</v>
      </c>
      <c r="Y368" s="42" t="s">
        <v>55</v>
      </c>
      <c r="Z368" s="42" t="str">
        <f>VLOOKUP(G368,'Sheet 1 (2)'!$H$4:$S$536,12,FALSE)</f>
        <v/>
      </c>
      <c r="AA368" s="42" t="str">
        <f t="shared" si="17"/>
        <v/>
      </c>
      <c r="AB368" s="42" t="s">
        <v>55</v>
      </c>
      <c r="AC368" s="42" t="str">
        <f>VLOOKUP(G368,'Sheet 1 (2)'!$H$4:$AF$536,25,FALSE)</f>
        <v/>
      </c>
      <c r="AD368" s="42" t="s">
        <v>684</v>
      </c>
      <c r="AE368" s="42" t="str">
        <f t="shared" si="24"/>
        <v/>
      </c>
      <c r="AF368" s="42" t="s">
        <v>52</v>
      </c>
      <c r="AG368" s="42" t="str">
        <f>VLOOKUP(G368,'Sheet 1 (2)'!$H$4:$AG$536,26,FALSE)</f>
        <v/>
      </c>
      <c r="AH368" s="42" t="s">
        <v>52</v>
      </c>
      <c r="AI368" s="42" t="s">
        <v>1639</v>
      </c>
      <c r="AJ368" s="42" t="str">
        <f>VLOOKUP(G368,'Sheet 1 (2)'!$H$4:$AH$536,27,FALSE)</f>
        <v/>
      </c>
      <c r="AK368" s="42" t="str">
        <f t="shared" si="30"/>
        <v>ESPERA DE LA BASE DE DATOS DEL Mapa que identifica ámbitos con fuentes de exposición a agentes contaminantes, elaborados por la Micro Red, Red o DIRESA.</v>
      </c>
      <c r="AL368" s="44">
        <v>1</v>
      </c>
      <c r="AM368" s="44">
        <f t="shared" si="6"/>
        <v>0</v>
      </c>
    </row>
    <row r="369" spans="1:39" ht="15.75" customHeight="1" x14ac:dyDescent="0.2">
      <c r="A369" s="42" t="s">
        <v>1401</v>
      </c>
      <c r="B369" s="42" t="s">
        <v>907</v>
      </c>
      <c r="C369" s="42" t="s">
        <v>1615</v>
      </c>
      <c r="D369" s="42" t="s">
        <v>937</v>
      </c>
      <c r="E369" s="42" t="s">
        <v>1616</v>
      </c>
      <c r="F369" s="42" t="s">
        <v>1008</v>
      </c>
      <c r="G369" s="42" t="s">
        <v>2643</v>
      </c>
      <c r="H369" s="42" t="s">
        <v>2644</v>
      </c>
      <c r="I369" s="42" t="s">
        <v>82</v>
      </c>
      <c r="J369" s="42" t="s">
        <v>1632</v>
      </c>
      <c r="K369" s="42" t="s">
        <v>2645</v>
      </c>
      <c r="L369" s="42" t="s">
        <v>55</v>
      </c>
      <c r="M369" s="42" t="str">
        <f>VLOOKUP(G369,'Sheet 1 (2)'!$H$4:$M$536,6,FALSE)</f>
        <v/>
      </c>
      <c r="N369" s="42" t="str">
        <f t="shared" si="25"/>
        <v/>
      </c>
      <c r="O369" s="42" t="str">
        <f>VLOOKUP(G369,Hoja1!$C$4:$D$146,2,FALSE)</f>
        <v>82.2%*4399703**</v>
      </c>
      <c r="P369" s="42" t="s">
        <v>264</v>
      </c>
      <c r="Q369" s="42" t="s">
        <v>55</v>
      </c>
      <c r="R369" s="42" t="str">
        <f>VLOOKUP(G369,'Sheet 1 (2)'!$H$4:$O$536,8,FALSE)</f>
        <v/>
      </c>
      <c r="S369" s="42" t="str">
        <f t="shared" si="27"/>
        <v/>
      </c>
      <c r="T369" s="42"/>
      <c r="U369" s="42" t="s">
        <v>55</v>
      </c>
      <c r="V369" s="42" t="str">
        <f>VLOOKUP(G369,'Sheet 1 (2)'!$H$4:$Q$536,10,FALSE)</f>
        <v/>
      </c>
      <c r="W369" s="42" t="str">
        <f t="shared" si="2"/>
        <v/>
      </c>
      <c r="X369" s="42" t="s">
        <v>2642</v>
      </c>
      <c r="Y369" s="42" t="s">
        <v>55</v>
      </c>
      <c r="Z369" s="42" t="str">
        <f>VLOOKUP(G369,'Sheet 1 (2)'!$H$4:$S$536,12,FALSE)</f>
        <v/>
      </c>
      <c r="AA369" s="42" t="str">
        <f t="shared" si="17"/>
        <v/>
      </c>
      <c r="AB369" s="42" t="s">
        <v>55</v>
      </c>
      <c r="AC369" s="42" t="str">
        <f>VLOOKUP(G369,'Sheet 1 (2)'!$H$4:$AF$536,25,FALSE)</f>
        <v/>
      </c>
      <c r="AD369" s="42" t="s">
        <v>709</v>
      </c>
      <c r="AE369" s="42" t="str">
        <f t="shared" si="24"/>
        <v/>
      </c>
      <c r="AF369" s="42" t="s">
        <v>52</v>
      </c>
      <c r="AG369" s="42" t="str">
        <f>VLOOKUP(G369,'Sheet 1 (2)'!$H$4:$AG$536,26,FALSE)</f>
        <v/>
      </c>
      <c r="AH369" s="42" t="s">
        <v>52</v>
      </c>
      <c r="AI369" s="42" t="s">
        <v>1639</v>
      </c>
      <c r="AJ369" s="42" t="str">
        <f>VLOOKUP(G369,'Sheet 1 (2)'!$H$4:$AH$536,27,FALSE)</f>
        <v/>
      </c>
      <c r="AK369" s="42" t="str">
        <f t="shared" si="30"/>
        <v>ESPERA DE LA BASE DE DATOS DEL Mapa que identifica ámbitos con fuentes de exposición a agentes contaminantes, elaborados por la Micro Red, Red o DIRESA.</v>
      </c>
      <c r="AL369" s="44">
        <v>1</v>
      </c>
      <c r="AM369" s="44">
        <f t="shared" si="6"/>
        <v>0</v>
      </c>
    </row>
    <row r="370" spans="1:39" ht="15.75" customHeight="1" x14ac:dyDescent="0.2">
      <c r="A370" s="42" t="s">
        <v>1401</v>
      </c>
      <c r="B370" s="42" t="s">
        <v>907</v>
      </c>
      <c r="C370" s="42" t="s">
        <v>1615</v>
      </c>
      <c r="D370" s="42" t="s">
        <v>937</v>
      </c>
      <c r="E370" s="42" t="s">
        <v>1616</v>
      </c>
      <c r="F370" s="42" t="s">
        <v>1008</v>
      </c>
      <c r="G370" s="42" t="s">
        <v>2646</v>
      </c>
      <c r="H370" s="42" t="s">
        <v>2647</v>
      </c>
      <c r="I370" s="42" t="s">
        <v>82</v>
      </c>
      <c r="J370" s="42" t="s">
        <v>1632</v>
      </c>
      <c r="K370" s="42" t="s">
        <v>2648</v>
      </c>
      <c r="L370" s="42" t="s">
        <v>55</v>
      </c>
      <c r="M370" s="42" t="str">
        <f>VLOOKUP(G370,'Sheet 1 (2)'!$H$4:$M$536,6,FALSE)</f>
        <v/>
      </c>
      <c r="N370" s="42" t="str">
        <f t="shared" si="25"/>
        <v/>
      </c>
      <c r="O370" s="42" t="str">
        <f>VLOOKUP(G370,Hoja1!$C$4:$D$146,2,FALSE)</f>
        <v>50%*(4399708+4399721+4399717+4399725)*</v>
      </c>
      <c r="P370" s="42" t="s">
        <v>264</v>
      </c>
      <c r="Q370" s="42" t="s">
        <v>55</v>
      </c>
      <c r="R370" s="42" t="str">
        <f>VLOOKUP(G370,'Sheet 1 (2)'!$H$4:$O$536,8,FALSE)</f>
        <v/>
      </c>
      <c r="S370" s="42" t="str">
        <f t="shared" si="27"/>
        <v/>
      </c>
      <c r="T370" s="42"/>
      <c r="U370" s="42" t="s">
        <v>55</v>
      </c>
      <c r="V370" s="42" t="str">
        <f>VLOOKUP(G370,'Sheet 1 (2)'!$H$4:$Q$536,10,FALSE)</f>
        <v/>
      </c>
      <c r="W370" s="42" t="str">
        <f t="shared" si="2"/>
        <v/>
      </c>
      <c r="X370" s="42" t="s">
        <v>2649</v>
      </c>
      <c r="Y370" s="42" t="s">
        <v>55</v>
      </c>
      <c r="Z370" s="42" t="str">
        <f>VLOOKUP(G370,'Sheet 1 (2)'!$H$4:$S$536,12,FALSE)</f>
        <v/>
      </c>
      <c r="AA370" s="42" t="str">
        <f t="shared" si="17"/>
        <v/>
      </c>
      <c r="AB370" s="42" t="s">
        <v>55</v>
      </c>
      <c r="AC370" s="42" t="str">
        <f>VLOOKUP(G370,'Sheet 1 (2)'!$H$4:$AF$536,25,FALSE)</f>
        <v/>
      </c>
      <c r="AD370" s="42" t="s">
        <v>709</v>
      </c>
      <c r="AE370" s="42" t="str">
        <f t="shared" si="24"/>
        <v/>
      </c>
      <c r="AF370" s="42" t="s">
        <v>52</v>
      </c>
      <c r="AG370" s="42" t="str">
        <f>VLOOKUP(G370,'Sheet 1 (2)'!$H$4:$AG$536,26,FALSE)</f>
        <v/>
      </c>
      <c r="AH370" s="42" t="s">
        <v>52</v>
      </c>
      <c r="AI370" s="42" t="s">
        <v>1639</v>
      </c>
      <c r="AJ370" s="42" t="str">
        <f>VLOOKUP(G370,'Sheet 1 (2)'!$H$4:$AH$536,27,FALSE)</f>
        <v/>
      </c>
      <c r="AK370" s="42" t="str">
        <f t="shared" si="30"/>
        <v>ESPERA DE LA BASE DE DATOS DEL Mapa que identifica ámbitos con fuentes de exposición a agentes contaminantes, elaborados por la Micro Red, Red o DIRESA.</v>
      </c>
      <c r="AL370" s="44">
        <v>1</v>
      </c>
      <c r="AM370" s="44">
        <f t="shared" si="6"/>
        <v>0</v>
      </c>
    </row>
    <row r="371" spans="1:39" ht="15.75" customHeight="1" x14ac:dyDescent="0.2">
      <c r="A371" s="42" t="s">
        <v>1401</v>
      </c>
      <c r="B371" s="42" t="s">
        <v>907</v>
      </c>
      <c r="C371" s="42" t="s">
        <v>1615</v>
      </c>
      <c r="D371" s="42" t="s">
        <v>937</v>
      </c>
      <c r="E371" s="42" t="s">
        <v>1616</v>
      </c>
      <c r="F371" s="42" t="s">
        <v>1008</v>
      </c>
      <c r="G371" s="42" t="s">
        <v>2650</v>
      </c>
      <c r="H371" s="42" t="s">
        <v>2651</v>
      </c>
      <c r="I371" s="42" t="s">
        <v>82</v>
      </c>
      <c r="J371" s="42" t="s">
        <v>1632</v>
      </c>
      <c r="K371" s="42" t="s">
        <v>2652</v>
      </c>
      <c r="L371" s="42" t="s">
        <v>55</v>
      </c>
      <c r="M371" s="42" t="str">
        <f>VLOOKUP(G371,'Sheet 1 (2)'!$H$4:$M$536,6,FALSE)</f>
        <v/>
      </c>
      <c r="N371" s="42" t="str">
        <f t="shared" si="25"/>
        <v/>
      </c>
      <c r="O371" s="42" t="str">
        <f>VLOOKUP(G371,Hoja1!$C$4:$D$146,2,FALSE)</f>
        <v>'2%*(4399707+4399708)</v>
      </c>
      <c r="P371" s="42" t="s">
        <v>264</v>
      </c>
      <c r="Q371" s="42" t="s">
        <v>55</v>
      </c>
      <c r="R371" s="42" t="str">
        <f>VLOOKUP(G371,'Sheet 1 (2)'!$H$4:$O$536,8,FALSE)</f>
        <v/>
      </c>
      <c r="S371" s="42" t="str">
        <f t="shared" si="27"/>
        <v/>
      </c>
      <c r="T371" s="42"/>
      <c r="U371" s="42" t="s">
        <v>55</v>
      </c>
      <c r="V371" s="42" t="str">
        <f>VLOOKUP(G371,'Sheet 1 (2)'!$H$4:$Q$536,10,FALSE)</f>
        <v/>
      </c>
      <c r="W371" s="42" t="str">
        <f t="shared" si="2"/>
        <v/>
      </c>
      <c r="X371" s="42" t="s">
        <v>2653</v>
      </c>
      <c r="Y371" s="42" t="s">
        <v>55</v>
      </c>
      <c r="Z371" s="42" t="str">
        <f>VLOOKUP(G371,'Sheet 1 (2)'!$H$4:$S$536,12,FALSE)</f>
        <v/>
      </c>
      <c r="AA371" s="42" t="str">
        <f t="shared" si="17"/>
        <v/>
      </c>
      <c r="AB371" s="42" t="s">
        <v>55</v>
      </c>
      <c r="AC371" s="42" t="str">
        <f>VLOOKUP(G371,'Sheet 1 (2)'!$H$4:$AF$536,25,FALSE)</f>
        <v/>
      </c>
      <c r="AD371" s="42" t="s">
        <v>709</v>
      </c>
      <c r="AE371" s="42" t="str">
        <f t="shared" si="24"/>
        <v/>
      </c>
      <c r="AF371" s="42" t="s">
        <v>52</v>
      </c>
      <c r="AG371" s="42" t="str">
        <f>VLOOKUP(G371,'Sheet 1 (2)'!$H$4:$AG$536,26,FALSE)</f>
        <v/>
      </c>
      <c r="AH371" s="42" t="s">
        <v>52</v>
      </c>
      <c r="AI371" s="42" t="s">
        <v>1639</v>
      </c>
      <c r="AJ371" s="42" t="str">
        <f>VLOOKUP(G371,'Sheet 1 (2)'!$H$4:$AH$536,27,FALSE)</f>
        <v/>
      </c>
      <c r="AK371" s="42" t="str">
        <f t="shared" si="30"/>
        <v>ESPERA DE LA BASE DE DATOS DEL Mapa que identifica ámbitos con fuentes de exposición a agentes contaminantes, elaborados por la Micro Red, Red o DIRESA.</v>
      </c>
      <c r="AL371" s="44">
        <v>1</v>
      </c>
      <c r="AM371" s="44">
        <f t="shared" si="6"/>
        <v>0</v>
      </c>
    </row>
    <row r="372" spans="1:39" ht="15.75" customHeight="1" x14ac:dyDescent="0.2">
      <c r="A372" s="42" t="s">
        <v>1401</v>
      </c>
      <c r="B372" s="42" t="s">
        <v>907</v>
      </c>
      <c r="C372" s="42" t="s">
        <v>1615</v>
      </c>
      <c r="D372" s="42" t="s">
        <v>937</v>
      </c>
      <c r="E372" s="42" t="s">
        <v>1616</v>
      </c>
      <c r="F372" s="42" t="s">
        <v>1008</v>
      </c>
      <c r="G372" s="42" t="s">
        <v>2654</v>
      </c>
      <c r="H372" s="42" t="s">
        <v>2655</v>
      </c>
      <c r="I372" s="42" t="s">
        <v>82</v>
      </c>
      <c r="J372" s="42" t="s">
        <v>2617</v>
      </c>
      <c r="K372" s="42" t="s">
        <v>2657</v>
      </c>
      <c r="L372" s="42" t="s">
        <v>55</v>
      </c>
      <c r="M372" s="42" t="str">
        <f>VLOOKUP(G372,'Sheet 1 (2)'!$H$4:$M$536,6,FALSE)</f>
        <v/>
      </c>
      <c r="N372" s="42" t="str">
        <f t="shared" si="25"/>
        <v/>
      </c>
      <c r="O372" s="42" t="str">
        <f>VLOOKUP(G372,Hoja1!$C$4:$D$146,2,FALSE)</f>
        <v>80%*4399705</v>
      </c>
      <c r="P372" s="42" t="s">
        <v>264</v>
      </c>
      <c r="Q372" s="42" t="s">
        <v>55</v>
      </c>
      <c r="R372" s="42" t="str">
        <f>VLOOKUP(G372,'Sheet 1 (2)'!$H$4:$O$536,8,FALSE)</f>
        <v/>
      </c>
      <c r="S372" s="42" t="str">
        <f t="shared" si="27"/>
        <v/>
      </c>
      <c r="T372" s="42"/>
      <c r="U372" s="42" t="s">
        <v>55</v>
      </c>
      <c r="V372" s="42" t="str">
        <f>VLOOKUP(G372,'Sheet 1 (2)'!$H$4:$Q$536,10,FALSE)</f>
        <v/>
      </c>
      <c r="W372" s="42" t="str">
        <f t="shared" si="2"/>
        <v/>
      </c>
      <c r="X372" s="42" t="s">
        <v>2658</v>
      </c>
      <c r="Y372" s="42" t="s">
        <v>55</v>
      </c>
      <c r="Z372" s="42" t="str">
        <f>VLOOKUP(G372,'Sheet 1 (2)'!$H$4:$S$536,12,FALSE)</f>
        <v/>
      </c>
      <c r="AA372" s="42" t="str">
        <f t="shared" si="17"/>
        <v/>
      </c>
      <c r="AB372" s="42" t="s">
        <v>55</v>
      </c>
      <c r="AC372" s="42" t="str">
        <f>VLOOKUP(G372,'Sheet 1 (2)'!$H$4:$AF$536,25,FALSE)</f>
        <v/>
      </c>
      <c r="AD372" s="42" t="s">
        <v>79</v>
      </c>
      <c r="AE372" s="42" t="str">
        <f t="shared" si="24"/>
        <v/>
      </c>
      <c r="AF372" s="42" t="s">
        <v>52</v>
      </c>
      <c r="AG372" s="42" t="str">
        <f>VLOOKUP(G372,'Sheet 1 (2)'!$H$4:$AG$536,26,FALSE)</f>
        <v/>
      </c>
      <c r="AH372" s="42" t="s">
        <v>52</v>
      </c>
      <c r="AI372" s="42" t="s">
        <v>1639</v>
      </c>
      <c r="AJ372" s="42" t="str">
        <f>VLOOKUP(G372,'Sheet 1 (2)'!$H$4:$AH$536,27,FALSE)</f>
        <v/>
      </c>
      <c r="AK372" s="42" t="str">
        <f t="shared" si="30"/>
        <v>ESPERA DE LA BASE DE DATOS DEL Mapa que identifica ámbitos con fuentes de exposición a agentes contaminantes, elaborados por la Micro Red, Red o DIRESA.</v>
      </c>
      <c r="AL372" s="44">
        <v>1</v>
      </c>
      <c r="AM372" s="44">
        <f t="shared" si="6"/>
        <v>0</v>
      </c>
    </row>
    <row r="373" spans="1:39" ht="15.75" customHeight="1" x14ac:dyDescent="0.2">
      <c r="A373" s="42" t="s">
        <v>1401</v>
      </c>
      <c r="B373" s="42" t="s">
        <v>907</v>
      </c>
      <c r="C373" s="42" t="s">
        <v>1615</v>
      </c>
      <c r="D373" s="42" t="s">
        <v>937</v>
      </c>
      <c r="E373" s="42" t="s">
        <v>1616</v>
      </c>
      <c r="F373" s="42" t="s">
        <v>1008</v>
      </c>
      <c r="G373" s="42" t="s">
        <v>2659</v>
      </c>
      <c r="H373" s="42" t="s">
        <v>2660</v>
      </c>
      <c r="I373" s="42" t="s">
        <v>82</v>
      </c>
      <c r="J373" s="42" t="s">
        <v>2617</v>
      </c>
      <c r="K373" s="42" t="s">
        <v>2661</v>
      </c>
      <c r="L373" s="42" t="s">
        <v>55</v>
      </c>
      <c r="M373" s="42" t="str">
        <f>VLOOKUP(G373,'Sheet 1 (2)'!$H$4:$M$536,6,FALSE)</f>
        <v/>
      </c>
      <c r="N373" s="42" t="str">
        <f t="shared" si="25"/>
        <v/>
      </c>
      <c r="O373" s="42" t="str">
        <f>VLOOKUP(G373,Hoja1!$C$4:$D$146,2,FALSE)</f>
        <v>80%*4399706</v>
      </c>
      <c r="P373" s="42" t="s">
        <v>264</v>
      </c>
      <c r="Q373" s="42" t="s">
        <v>55</v>
      </c>
      <c r="R373" s="42" t="str">
        <f>VLOOKUP(G373,'Sheet 1 (2)'!$H$4:$O$536,8,FALSE)</f>
        <v/>
      </c>
      <c r="S373" s="42" t="str">
        <f t="shared" si="27"/>
        <v/>
      </c>
      <c r="T373" s="42"/>
      <c r="U373" s="42" t="s">
        <v>55</v>
      </c>
      <c r="V373" s="42" t="str">
        <f>VLOOKUP(G373,'Sheet 1 (2)'!$H$4:$Q$536,10,FALSE)</f>
        <v/>
      </c>
      <c r="W373" s="42" t="str">
        <f t="shared" si="2"/>
        <v/>
      </c>
      <c r="X373" s="42" t="s">
        <v>2658</v>
      </c>
      <c r="Y373" s="42" t="s">
        <v>55</v>
      </c>
      <c r="Z373" s="42" t="str">
        <f>VLOOKUP(G373,'Sheet 1 (2)'!$H$4:$S$536,12,FALSE)</f>
        <v/>
      </c>
      <c r="AA373" s="42" t="str">
        <f t="shared" si="17"/>
        <v/>
      </c>
      <c r="AB373" s="42" t="s">
        <v>55</v>
      </c>
      <c r="AC373" s="42" t="str">
        <f>VLOOKUP(G373,'Sheet 1 (2)'!$H$4:$AF$536,25,FALSE)</f>
        <v/>
      </c>
      <c r="AD373" s="42" t="s">
        <v>79</v>
      </c>
      <c r="AE373" s="42" t="str">
        <f t="shared" si="24"/>
        <v/>
      </c>
      <c r="AF373" s="42" t="s">
        <v>52</v>
      </c>
      <c r="AG373" s="42" t="str">
        <f>VLOOKUP(G373,'Sheet 1 (2)'!$H$4:$AG$536,26,FALSE)</f>
        <v/>
      </c>
      <c r="AH373" s="42" t="s">
        <v>52</v>
      </c>
      <c r="AI373" s="42" t="s">
        <v>1639</v>
      </c>
      <c r="AJ373" s="42" t="str">
        <f>VLOOKUP(G373,'Sheet 1 (2)'!$H$4:$AH$536,27,FALSE)</f>
        <v/>
      </c>
      <c r="AK373" s="42" t="str">
        <f t="shared" si="30"/>
        <v>ESPERA DE LA BASE DE DATOS DEL Mapa que identifica ámbitos con fuentes de exposición a agentes contaminantes, elaborados por la Micro Red, Red o DIRESA.</v>
      </c>
      <c r="AL373" s="44">
        <v>1</v>
      </c>
      <c r="AM373" s="44">
        <f t="shared" si="6"/>
        <v>0</v>
      </c>
    </row>
    <row r="374" spans="1:39" ht="15.75" customHeight="1" x14ac:dyDescent="0.2">
      <c r="A374" s="42" t="s">
        <v>1401</v>
      </c>
      <c r="B374" s="42" t="s">
        <v>907</v>
      </c>
      <c r="C374" s="42" t="s">
        <v>1615</v>
      </c>
      <c r="D374" s="42" t="s">
        <v>937</v>
      </c>
      <c r="E374" s="42" t="s">
        <v>1616</v>
      </c>
      <c r="F374" s="42" t="s">
        <v>1008</v>
      </c>
      <c r="G374" s="42" t="s">
        <v>2662</v>
      </c>
      <c r="H374" s="42" t="s">
        <v>2663</v>
      </c>
      <c r="I374" s="42" t="s">
        <v>82</v>
      </c>
      <c r="J374" s="42" t="s">
        <v>2617</v>
      </c>
      <c r="K374" s="42" t="s">
        <v>2664</v>
      </c>
      <c r="L374" s="42" t="s">
        <v>55</v>
      </c>
      <c r="M374" s="42" t="str">
        <f>VLOOKUP(G374,'Sheet 1 (2)'!$H$4:$M$536,6,FALSE)</f>
        <v/>
      </c>
      <c r="N374" s="42" t="str">
        <f t="shared" si="25"/>
        <v/>
      </c>
      <c r="O374" s="42" t="str">
        <f>VLOOKUP(G374,Hoja1!$C$4:$D$146,2,FALSE)</f>
        <v>80%*(4399707+4399708)</v>
      </c>
      <c r="P374" s="42" t="s">
        <v>264</v>
      </c>
      <c r="Q374" s="42" t="s">
        <v>55</v>
      </c>
      <c r="R374" s="42" t="str">
        <f>VLOOKUP(G374,'Sheet 1 (2)'!$H$4:$O$536,8,FALSE)</f>
        <v/>
      </c>
      <c r="S374" s="42" t="str">
        <f t="shared" si="27"/>
        <v/>
      </c>
      <c r="T374" s="42"/>
      <c r="U374" s="42" t="s">
        <v>55</v>
      </c>
      <c r="V374" s="42" t="str">
        <f>VLOOKUP(G374,'Sheet 1 (2)'!$H$4:$Q$536,10,FALSE)</f>
        <v/>
      </c>
      <c r="W374" s="42" t="str">
        <f t="shared" si="2"/>
        <v/>
      </c>
      <c r="X374" s="42" t="s">
        <v>2665</v>
      </c>
      <c r="Y374" s="42" t="s">
        <v>55</v>
      </c>
      <c r="Z374" s="42" t="str">
        <f>VLOOKUP(G374,'Sheet 1 (2)'!$H$4:$S$536,12,FALSE)</f>
        <v/>
      </c>
      <c r="AA374" s="42" t="str">
        <f t="shared" si="17"/>
        <v/>
      </c>
      <c r="AB374" s="42" t="s">
        <v>55</v>
      </c>
      <c r="AC374" s="42" t="str">
        <f>VLOOKUP(G374,'Sheet 1 (2)'!$H$4:$AF$536,25,FALSE)</f>
        <v/>
      </c>
      <c r="AD374" s="42" t="s">
        <v>2666</v>
      </c>
      <c r="AE374" s="42" t="str">
        <f t="shared" si="24"/>
        <v/>
      </c>
      <c r="AF374" s="42" t="s">
        <v>52</v>
      </c>
      <c r="AG374" s="42" t="str">
        <f>VLOOKUP(G374,'Sheet 1 (2)'!$H$4:$AG$536,26,FALSE)</f>
        <v/>
      </c>
      <c r="AH374" s="42" t="s">
        <v>52</v>
      </c>
      <c r="AI374" s="42" t="s">
        <v>1639</v>
      </c>
      <c r="AJ374" s="42" t="str">
        <f>VLOOKUP(G374,'Sheet 1 (2)'!$H$4:$AH$536,27,FALSE)</f>
        <v/>
      </c>
      <c r="AK374" s="42" t="str">
        <f t="shared" si="30"/>
        <v>ESPERA DE LA BASE DE DATOS DEL Mapa que identifica ámbitos con fuentes de exposición a agentes contaminantes, elaborados por la Micro Red, Red o DIRESA.</v>
      </c>
      <c r="AL374" s="44">
        <v>1</v>
      </c>
      <c r="AM374" s="44">
        <f t="shared" si="6"/>
        <v>0</v>
      </c>
    </row>
    <row r="375" spans="1:39" ht="15.75" customHeight="1" x14ac:dyDescent="0.2">
      <c r="A375" s="42" t="s">
        <v>1401</v>
      </c>
      <c r="B375" s="42" t="s">
        <v>907</v>
      </c>
      <c r="C375" s="42" t="s">
        <v>1615</v>
      </c>
      <c r="D375" s="42" t="s">
        <v>937</v>
      </c>
      <c r="E375" s="42" t="s">
        <v>1616</v>
      </c>
      <c r="F375" s="42" t="s">
        <v>1008</v>
      </c>
      <c r="G375" s="42" t="s">
        <v>2667</v>
      </c>
      <c r="H375" s="42" t="s">
        <v>2668</v>
      </c>
      <c r="I375" s="42" t="s">
        <v>82</v>
      </c>
      <c r="J375" s="42" t="s">
        <v>1632</v>
      </c>
      <c r="K375" s="42" t="s">
        <v>2669</v>
      </c>
      <c r="L375" s="42" t="s">
        <v>55</v>
      </c>
      <c r="M375" s="42" t="str">
        <f>VLOOKUP(G375,'Sheet 1 (2)'!$H$4:$M$536,6,FALSE)</f>
        <v/>
      </c>
      <c r="N375" s="42" t="str">
        <f t="shared" si="25"/>
        <v/>
      </c>
      <c r="O375" s="42" t="str">
        <f>VLOOKUP(G375,Hoja1!$C$4:$D$146,2,FALSE)</f>
        <v>0.3%*4399703**</v>
      </c>
      <c r="P375" s="42" t="s">
        <v>264</v>
      </c>
      <c r="Q375" s="42" t="s">
        <v>55</v>
      </c>
      <c r="R375" s="42" t="str">
        <f>VLOOKUP(G375,'Sheet 1 (2)'!$H$4:$O$536,8,FALSE)</f>
        <v/>
      </c>
      <c r="S375" s="42" t="str">
        <f t="shared" si="27"/>
        <v/>
      </c>
      <c r="T375" s="42"/>
      <c r="U375" s="42" t="s">
        <v>55</v>
      </c>
      <c r="V375" s="42" t="str">
        <f>VLOOKUP(G375,'Sheet 1 (2)'!$H$4:$Q$536,10,FALSE)</f>
        <v/>
      </c>
      <c r="W375" s="42" t="str">
        <f t="shared" si="2"/>
        <v/>
      </c>
      <c r="X375" s="42" t="s">
        <v>2670</v>
      </c>
      <c r="Y375" s="42" t="s">
        <v>55</v>
      </c>
      <c r="Z375" s="42" t="str">
        <f>VLOOKUP(G375,'Sheet 1 (2)'!$H$4:$S$536,12,FALSE)</f>
        <v/>
      </c>
      <c r="AA375" s="42" t="str">
        <f t="shared" si="17"/>
        <v/>
      </c>
      <c r="AB375" s="42" t="s">
        <v>55</v>
      </c>
      <c r="AC375" s="42" t="str">
        <f>VLOOKUP(G375,'Sheet 1 (2)'!$H$4:$AF$536,25,FALSE)</f>
        <v/>
      </c>
      <c r="AD375" s="42" t="s">
        <v>2666</v>
      </c>
      <c r="AE375" s="42" t="str">
        <f t="shared" si="24"/>
        <v/>
      </c>
      <c r="AF375" s="42" t="s">
        <v>52</v>
      </c>
      <c r="AG375" s="42" t="str">
        <f>VLOOKUP(G375,'Sheet 1 (2)'!$H$4:$AG$536,26,FALSE)</f>
        <v/>
      </c>
      <c r="AH375" s="42" t="s">
        <v>52</v>
      </c>
      <c r="AI375" s="42" t="s">
        <v>1639</v>
      </c>
      <c r="AJ375" s="42" t="str">
        <f>VLOOKUP(G375,'Sheet 1 (2)'!$H$4:$AH$536,27,FALSE)</f>
        <v/>
      </c>
      <c r="AK375" s="42" t="str">
        <f t="shared" si="30"/>
        <v>ESPERA DE LA BASE DE DATOS DEL Mapa que identifica ámbitos con fuentes de exposición a agentes contaminantes, elaborados por la Micro Red, Red o DIRESA.</v>
      </c>
      <c r="AL375" s="44">
        <v>1</v>
      </c>
      <c r="AM375" s="44">
        <f t="shared" si="6"/>
        <v>0</v>
      </c>
    </row>
    <row r="376" spans="1:39" ht="15.75" customHeight="1" x14ac:dyDescent="0.2">
      <c r="A376" s="42" t="s">
        <v>1401</v>
      </c>
      <c r="B376" s="42" t="s">
        <v>907</v>
      </c>
      <c r="C376" s="42" t="s">
        <v>1615</v>
      </c>
      <c r="D376" s="42" t="s">
        <v>937</v>
      </c>
      <c r="E376" s="42" t="s">
        <v>1616</v>
      </c>
      <c r="F376" s="42" t="s">
        <v>1008</v>
      </c>
      <c r="G376" s="42" t="s">
        <v>2671</v>
      </c>
      <c r="H376" s="42" t="s">
        <v>2672</v>
      </c>
      <c r="I376" s="42" t="s">
        <v>82</v>
      </c>
      <c r="J376" s="42" t="s">
        <v>1632</v>
      </c>
      <c r="K376" s="42" t="s">
        <v>2673</v>
      </c>
      <c r="L376" s="42" t="s">
        <v>55</v>
      </c>
      <c r="M376" s="42" t="str">
        <f>VLOOKUP(G376,'Sheet 1 (2)'!$H$4:$M$536,6,FALSE)</f>
        <v/>
      </c>
      <c r="N376" s="42" t="str">
        <f t="shared" si="25"/>
        <v/>
      </c>
      <c r="O376" s="42" t="str">
        <f>VLOOKUP(G376,Hoja1!$C$4:$D$146,2,FALSE)</f>
        <v>0.3%*4399703)**</v>
      </c>
      <c r="P376" s="42" t="s">
        <v>264</v>
      </c>
      <c r="Q376" s="42" t="s">
        <v>55</v>
      </c>
      <c r="R376" s="42" t="str">
        <f>VLOOKUP(G376,'Sheet 1 (2)'!$H$4:$O$536,8,FALSE)</f>
        <v/>
      </c>
      <c r="S376" s="42" t="str">
        <f t="shared" si="27"/>
        <v/>
      </c>
      <c r="T376" s="42"/>
      <c r="U376" s="42" t="s">
        <v>55</v>
      </c>
      <c r="V376" s="42" t="str">
        <f>VLOOKUP(G376,'Sheet 1 (2)'!$H$4:$Q$536,10,FALSE)</f>
        <v/>
      </c>
      <c r="W376" s="42" t="str">
        <f t="shared" si="2"/>
        <v/>
      </c>
      <c r="X376" s="42" t="s">
        <v>2674</v>
      </c>
      <c r="Y376" s="42" t="s">
        <v>55</v>
      </c>
      <c r="Z376" s="42" t="str">
        <f>VLOOKUP(G376,'Sheet 1 (2)'!$H$4:$S$536,12,FALSE)</f>
        <v/>
      </c>
      <c r="AA376" s="42" t="str">
        <f t="shared" si="17"/>
        <v/>
      </c>
      <c r="AB376" s="42" t="s">
        <v>55</v>
      </c>
      <c r="AC376" s="42" t="str">
        <f>VLOOKUP(G376,'Sheet 1 (2)'!$H$4:$AF$536,25,FALSE)</f>
        <v/>
      </c>
      <c r="AD376" s="42" t="s">
        <v>709</v>
      </c>
      <c r="AE376" s="42" t="str">
        <f t="shared" si="24"/>
        <v/>
      </c>
      <c r="AF376" s="42" t="s">
        <v>52</v>
      </c>
      <c r="AG376" s="42" t="str">
        <f>VLOOKUP(G376,'Sheet 1 (2)'!$H$4:$AG$536,26,FALSE)</f>
        <v/>
      </c>
      <c r="AH376" s="42" t="s">
        <v>52</v>
      </c>
      <c r="AI376" s="42" t="s">
        <v>1639</v>
      </c>
      <c r="AJ376" s="42" t="str">
        <f>VLOOKUP(G376,'Sheet 1 (2)'!$H$4:$AH$536,27,FALSE)</f>
        <v/>
      </c>
      <c r="AK376" s="42" t="str">
        <f t="shared" si="30"/>
        <v>ESPERA DE LA BASE DE DATOS DEL Mapa que identifica ámbitos con fuentes de exposición a agentes contaminantes, elaborados por la Micro Red, Red o DIRESA.</v>
      </c>
      <c r="AL376" s="44">
        <v>1</v>
      </c>
      <c r="AM376" s="44">
        <f t="shared" si="6"/>
        <v>0</v>
      </c>
    </row>
    <row r="377" spans="1:39" ht="15.75" customHeight="1" x14ac:dyDescent="0.2">
      <c r="A377" s="42" t="s">
        <v>1401</v>
      </c>
      <c r="B377" s="42" t="s">
        <v>907</v>
      </c>
      <c r="C377" s="42" t="s">
        <v>1615</v>
      </c>
      <c r="D377" s="42" t="s">
        <v>937</v>
      </c>
      <c r="E377" s="42" t="s">
        <v>1616</v>
      </c>
      <c r="F377" s="42" t="s">
        <v>1008</v>
      </c>
      <c r="G377" s="42" t="s">
        <v>2675</v>
      </c>
      <c r="H377" s="42" t="s">
        <v>2676</v>
      </c>
      <c r="I377" s="42" t="s">
        <v>82</v>
      </c>
      <c r="J377" s="42" t="s">
        <v>1632</v>
      </c>
      <c r="K377" s="42" t="s">
        <v>2677</v>
      </c>
      <c r="L377" s="42" t="s">
        <v>55</v>
      </c>
      <c r="M377" s="42" t="str">
        <f>VLOOKUP(G377,'Sheet 1 (2)'!$H$4:$M$536,6,FALSE)</f>
        <v/>
      </c>
      <c r="N377" s="42" t="str">
        <f t="shared" si="25"/>
        <v/>
      </c>
      <c r="O377" s="42" t="str">
        <f>VLOOKUP(G377,Hoja1!$C$4:$D$146,2,FALSE)</f>
        <v>0.3%*4399703)**</v>
      </c>
      <c r="P377" s="42" t="s">
        <v>264</v>
      </c>
      <c r="Q377" s="42" t="s">
        <v>55</v>
      </c>
      <c r="R377" s="42" t="str">
        <f>VLOOKUP(G377,'Sheet 1 (2)'!$H$4:$O$536,8,FALSE)</f>
        <v/>
      </c>
      <c r="S377" s="42" t="str">
        <f t="shared" si="27"/>
        <v/>
      </c>
      <c r="T377" s="42"/>
      <c r="U377" s="42" t="s">
        <v>55</v>
      </c>
      <c r="V377" s="42" t="str">
        <f>VLOOKUP(G377,'Sheet 1 (2)'!$H$4:$Q$536,10,FALSE)</f>
        <v/>
      </c>
      <c r="W377" s="42" t="str">
        <f t="shared" si="2"/>
        <v/>
      </c>
      <c r="X377" s="42" t="s">
        <v>2674</v>
      </c>
      <c r="Y377" s="42" t="s">
        <v>55</v>
      </c>
      <c r="Z377" s="42" t="str">
        <f>VLOOKUP(G377,'Sheet 1 (2)'!$H$4:$S$536,12,FALSE)</f>
        <v/>
      </c>
      <c r="AA377" s="42" t="str">
        <f t="shared" si="17"/>
        <v/>
      </c>
      <c r="AB377" s="42" t="s">
        <v>55</v>
      </c>
      <c r="AC377" s="42" t="str">
        <f>VLOOKUP(G377,'Sheet 1 (2)'!$H$4:$AF$536,25,FALSE)</f>
        <v/>
      </c>
      <c r="AD377" s="42" t="s">
        <v>176</v>
      </c>
      <c r="AE377" s="42" t="str">
        <f t="shared" si="24"/>
        <v/>
      </c>
      <c r="AF377" s="42" t="s">
        <v>52</v>
      </c>
      <c r="AG377" s="42" t="str">
        <f>VLOOKUP(G377,'Sheet 1 (2)'!$H$4:$AG$536,26,FALSE)</f>
        <v/>
      </c>
      <c r="AH377" s="42" t="s">
        <v>52</v>
      </c>
      <c r="AI377" s="42" t="s">
        <v>1639</v>
      </c>
      <c r="AJ377" s="42" t="str">
        <f>VLOOKUP(G377,'Sheet 1 (2)'!$H$4:$AH$536,27,FALSE)</f>
        <v/>
      </c>
      <c r="AK377" s="42" t="str">
        <f t="shared" si="30"/>
        <v>ESPERA DE LA BASE DE DATOS DEL Mapa que identifica ámbitos con fuentes de exposición a agentes contaminantes, elaborados por la Micro Red, Red o DIRESA.</v>
      </c>
      <c r="AL377" s="44">
        <v>1</v>
      </c>
      <c r="AM377" s="44">
        <f t="shared" si="6"/>
        <v>0</v>
      </c>
    </row>
    <row r="378" spans="1:39" ht="15.75" customHeight="1" x14ac:dyDescent="0.2">
      <c r="A378" s="42" t="s">
        <v>1401</v>
      </c>
      <c r="B378" s="42" t="s">
        <v>907</v>
      </c>
      <c r="C378" s="42" t="s">
        <v>1615</v>
      </c>
      <c r="D378" s="42" t="s">
        <v>937</v>
      </c>
      <c r="E378" s="42" t="s">
        <v>1616</v>
      </c>
      <c r="F378" s="42" t="s">
        <v>1008</v>
      </c>
      <c r="G378" s="42" t="s">
        <v>2678</v>
      </c>
      <c r="H378" s="42" t="s">
        <v>2679</v>
      </c>
      <c r="I378" s="42" t="s">
        <v>82</v>
      </c>
      <c r="J378" s="42" t="s">
        <v>1632</v>
      </c>
      <c r="K378" s="42" t="s">
        <v>2680</v>
      </c>
      <c r="L378" s="42" t="s">
        <v>55</v>
      </c>
      <c r="M378" s="42" t="str">
        <f>VLOOKUP(G378,'Sheet 1 (2)'!$H$4:$M$536,6,FALSE)</f>
        <v/>
      </c>
      <c r="N378" s="42" t="str">
        <f t="shared" si="25"/>
        <v/>
      </c>
      <c r="O378" s="42" t="str">
        <f>VLOOKUP(G378,Hoja1!$C$4:$D$146,2,FALSE)</f>
        <v>0.3%*4399703)**</v>
      </c>
      <c r="P378" s="42" t="s">
        <v>264</v>
      </c>
      <c r="Q378" s="42" t="s">
        <v>55</v>
      </c>
      <c r="R378" s="42" t="str">
        <f>VLOOKUP(G378,'Sheet 1 (2)'!$H$4:$O$536,8,FALSE)</f>
        <v/>
      </c>
      <c r="S378" s="42" t="str">
        <f t="shared" si="27"/>
        <v/>
      </c>
      <c r="T378" s="42"/>
      <c r="U378" s="42" t="s">
        <v>55</v>
      </c>
      <c r="V378" s="42" t="str">
        <f>VLOOKUP(G378,'Sheet 1 (2)'!$H$4:$Q$536,10,FALSE)</f>
        <v/>
      </c>
      <c r="W378" s="42" t="str">
        <f t="shared" si="2"/>
        <v/>
      </c>
      <c r="X378" s="42" t="s">
        <v>2681</v>
      </c>
      <c r="Y378" s="42" t="s">
        <v>55</v>
      </c>
      <c r="Z378" s="42" t="str">
        <f>VLOOKUP(G378,'Sheet 1 (2)'!$H$4:$S$536,12,FALSE)</f>
        <v/>
      </c>
      <c r="AA378" s="42" t="str">
        <f t="shared" si="17"/>
        <v/>
      </c>
      <c r="AB378" s="42" t="s">
        <v>55</v>
      </c>
      <c r="AC378" s="42" t="str">
        <f>VLOOKUP(G378,'Sheet 1 (2)'!$H$4:$AF$536,25,FALSE)</f>
        <v/>
      </c>
      <c r="AD378" s="42" t="s">
        <v>709</v>
      </c>
      <c r="AE378" s="42" t="str">
        <f t="shared" si="24"/>
        <v/>
      </c>
      <c r="AF378" s="42" t="s">
        <v>52</v>
      </c>
      <c r="AG378" s="42" t="str">
        <f>VLOOKUP(G378,'Sheet 1 (2)'!$H$4:$AG$536,26,FALSE)</f>
        <v/>
      </c>
      <c r="AH378" s="42" t="s">
        <v>52</v>
      </c>
      <c r="AI378" s="42" t="s">
        <v>1639</v>
      </c>
      <c r="AJ378" s="42" t="str">
        <f>VLOOKUP(G378,'Sheet 1 (2)'!$H$4:$AH$536,27,FALSE)</f>
        <v/>
      </c>
      <c r="AK378" s="42" t="str">
        <f t="shared" si="30"/>
        <v>ESPERA DE LA BASE DE DATOS DEL Mapa que identifica ámbitos con fuentes de exposición a agentes contaminantes, elaborados por la Micro Red, Red o DIRESA.</v>
      </c>
      <c r="AL378" s="44">
        <v>1</v>
      </c>
      <c r="AM378" s="44">
        <f t="shared" si="6"/>
        <v>0</v>
      </c>
    </row>
    <row r="379" spans="1:39" ht="15.75" customHeight="1" x14ac:dyDescent="0.2">
      <c r="A379" s="42" t="s">
        <v>1401</v>
      </c>
      <c r="B379" s="42" t="s">
        <v>907</v>
      </c>
      <c r="C379" s="42" t="s">
        <v>1615</v>
      </c>
      <c r="D379" s="42" t="s">
        <v>937</v>
      </c>
      <c r="E379" s="42" t="s">
        <v>1616</v>
      </c>
      <c r="F379" s="42" t="s">
        <v>1008</v>
      </c>
      <c r="G379" s="42" t="s">
        <v>2682</v>
      </c>
      <c r="H379" s="42" t="s">
        <v>2683</v>
      </c>
      <c r="I379" s="42" t="s">
        <v>82</v>
      </c>
      <c r="J379" s="42" t="s">
        <v>1632</v>
      </c>
      <c r="K379" s="42" t="s">
        <v>2684</v>
      </c>
      <c r="L379" s="42" t="s">
        <v>55</v>
      </c>
      <c r="M379" s="42" t="str">
        <f>VLOOKUP(G379,'Sheet 1 (2)'!$H$4:$M$536,6,FALSE)</f>
        <v/>
      </c>
      <c r="N379" s="42" t="str">
        <f t="shared" si="25"/>
        <v/>
      </c>
      <c r="O379" s="42" t="str">
        <f>VLOOKUP(G379,Hoja1!$C$4:$D$146,2,FALSE)</f>
        <v>11.35%*4399703)**</v>
      </c>
      <c r="P379" s="42" t="s">
        <v>264</v>
      </c>
      <c r="Q379" s="42" t="s">
        <v>55</v>
      </c>
      <c r="R379" s="42" t="str">
        <f>VLOOKUP(G379,'Sheet 1 (2)'!$H$4:$O$536,8,FALSE)</f>
        <v/>
      </c>
      <c r="S379" s="42" t="str">
        <f t="shared" si="27"/>
        <v/>
      </c>
      <c r="T379" s="42"/>
      <c r="U379" s="42" t="s">
        <v>55</v>
      </c>
      <c r="V379" s="42" t="str">
        <f>VLOOKUP(G379,'Sheet 1 (2)'!$H$4:$Q$536,10,FALSE)</f>
        <v/>
      </c>
      <c r="W379" s="42" t="str">
        <f t="shared" si="2"/>
        <v/>
      </c>
      <c r="X379" s="42" t="s">
        <v>2681</v>
      </c>
      <c r="Y379" s="42" t="s">
        <v>55</v>
      </c>
      <c r="Z379" s="42" t="str">
        <f>VLOOKUP(G379,'Sheet 1 (2)'!$H$4:$S$536,12,FALSE)</f>
        <v/>
      </c>
      <c r="AA379" s="42" t="str">
        <f t="shared" si="17"/>
        <v/>
      </c>
      <c r="AB379" s="42" t="s">
        <v>55</v>
      </c>
      <c r="AC379" s="42" t="str">
        <f>VLOOKUP(G379,'Sheet 1 (2)'!$H$4:$AF$536,25,FALSE)</f>
        <v/>
      </c>
      <c r="AD379" s="42" t="s">
        <v>2685</v>
      </c>
      <c r="AE379" s="42" t="str">
        <f t="shared" si="24"/>
        <v/>
      </c>
      <c r="AF379" s="42" t="s">
        <v>52</v>
      </c>
      <c r="AG379" s="42" t="str">
        <f>VLOOKUP(G379,'Sheet 1 (2)'!$H$4:$AG$536,26,FALSE)</f>
        <v/>
      </c>
      <c r="AH379" s="42" t="s">
        <v>52</v>
      </c>
      <c r="AI379" s="42" t="s">
        <v>1639</v>
      </c>
      <c r="AJ379" s="42" t="str">
        <f>VLOOKUP(G379,'Sheet 1 (2)'!$H$4:$AH$536,27,FALSE)</f>
        <v/>
      </c>
      <c r="AK379" s="42" t="str">
        <f t="shared" si="30"/>
        <v>ESPERA DE LA BASE DE DATOS DEL Mapa que identifica ámbitos con fuentes de exposición a agentes contaminantes, elaborados por la Micro Red, Red o DIRESA.</v>
      </c>
      <c r="AL379" s="44">
        <v>1</v>
      </c>
      <c r="AM379" s="44">
        <f t="shared" si="6"/>
        <v>0</v>
      </c>
    </row>
    <row r="380" spans="1:39" ht="15.75" customHeight="1" x14ac:dyDescent="0.2">
      <c r="A380" s="42" t="s">
        <v>1401</v>
      </c>
      <c r="B380" s="42" t="s">
        <v>907</v>
      </c>
      <c r="C380" s="42" t="s">
        <v>1615</v>
      </c>
      <c r="D380" s="42" t="s">
        <v>937</v>
      </c>
      <c r="E380" s="42" t="s">
        <v>1616</v>
      </c>
      <c r="F380" s="42" t="s">
        <v>1008</v>
      </c>
      <c r="G380" s="42" t="s">
        <v>2686</v>
      </c>
      <c r="H380" s="42" t="s">
        <v>2687</v>
      </c>
      <c r="I380" s="42" t="s">
        <v>82</v>
      </c>
      <c r="J380" s="42" t="s">
        <v>1632</v>
      </c>
      <c r="K380" s="42" t="s">
        <v>2688</v>
      </c>
      <c r="L380" s="42" t="s">
        <v>55</v>
      </c>
      <c r="M380" s="42" t="str">
        <f>VLOOKUP(G380,'Sheet 1 (2)'!$H$4:$M$536,6,FALSE)</f>
        <v/>
      </c>
      <c r="N380" s="42" t="str">
        <f t="shared" si="25"/>
        <v/>
      </c>
      <c r="O380" s="42" t="str">
        <f>VLOOKUP(G380,Hoja1!$C$4:$D$146,2,FALSE)</f>
        <v>11.35%*4399703)**</v>
      </c>
      <c r="P380" s="42" t="s">
        <v>264</v>
      </c>
      <c r="Q380" s="42" t="s">
        <v>55</v>
      </c>
      <c r="R380" s="42" t="str">
        <f>VLOOKUP(G380,'Sheet 1 (2)'!$H$4:$O$536,8,FALSE)</f>
        <v/>
      </c>
      <c r="S380" s="42" t="str">
        <f t="shared" si="27"/>
        <v/>
      </c>
      <c r="T380" s="42"/>
      <c r="U380" s="42" t="s">
        <v>55</v>
      </c>
      <c r="V380" s="42" t="str">
        <f>VLOOKUP(G380,'Sheet 1 (2)'!$H$4:$Q$536,10,FALSE)</f>
        <v/>
      </c>
      <c r="W380" s="42" t="str">
        <f t="shared" si="2"/>
        <v/>
      </c>
      <c r="X380" s="42" t="s">
        <v>2689</v>
      </c>
      <c r="Y380" s="42" t="s">
        <v>55</v>
      </c>
      <c r="Z380" s="42" t="str">
        <f>VLOOKUP(G380,'Sheet 1 (2)'!$H$4:$S$536,12,FALSE)</f>
        <v/>
      </c>
      <c r="AA380" s="42" t="str">
        <f t="shared" si="17"/>
        <v/>
      </c>
      <c r="AB380" s="42" t="s">
        <v>55</v>
      </c>
      <c r="AC380" s="42" t="str">
        <f>VLOOKUP(G380,'Sheet 1 (2)'!$H$4:$AF$536,25,FALSE)</f>
        <v/>
      </c>
      <c r="AD380" s="42" t="s">
        <v>709</v>
      </c>
      <c r="AE380" s="42" t="str">
        <f t="shared" si="24"/>
        <v/>
      </c>
      <c r="AF380" s="42" t="s">
        <v>52</v>
      </c>
      <c r="AG380" s="42" t="str">
        <f>VLOOKUP(G380,'Sheet 1 (2)'!$H$4:$AG$536,26,FALSE)</f>
        <v/>
      </c>
      <c r="AH380" s="42" t="s">
        <v>52</v>
      </c>
      <c r="AI380" s="42" t="s">
        <v>1639</v>
      </c>
      <c r="AJ380" s="42" t="str">
        <f>VLOOKUP(G380,'Sheet 1 (2)'!$H$4:$AH$536,27,FALSE)</f>
        <v/>
      </c>
      <c r="AK380" s="42" t="str">
        <f t="shared" si="30"/>
        <v>ESPERA DE LA BASE DE DATOS DEL Mapa que identifica ámbitos con fuentes de exposición a agentes contaminantes, elaborados por la Micro Red, Red o DIRESA.</v>
      </c>
      <c r="AL380" s="44">
        <v>1</v>
      </c>
      <c r="AM380" s="44">
        <f t="shared" si="6"/>
        <v>0</v>
      </c>
    </row>
    <row r="381" spans="1:39" ht="15.75" customHeight="1" x14ac:dyDescent="0.2">
      <c r="A381" s="42" t="s">
        <v>1401</v>
      </c>
      <c r="B381" s="42" t="s">
        <v>907</v>
      </c>
      <c r="C381" s="42" t="s">
        <v>1615</v>
      </c>
      <c r="D381" s="42" t="s">
        <v>937</v>
      </c>
      <c r="E381" s="42" t="s">
        <v>1616</v>
      </c>
      <c r="F381" s="42" t="s">
        <v>1008</v>
      </c>
      <c r="G381" s="42" t="s">
        <v>2690</v>
      </c>
      <c r="H381" s="42" t="s">
        <v>2691</v>
      </c>
      <c r="I381" s="42" t="s">
        <v>82</v>
      </c>
      <c r="J381" s="42" t="s">
        <v>1632</v>
      </c>
      <c r="K381" s="42" t="s">
        <v>2692</v>
      </c>
      <c r="L381" s="42" t="s">
        <v>55</v>
      </c>
      <c r="M381" s="42" t="str">
        <f>VLOOKUP(G381,'Sheet 1 (2)'!$H$4:$M$536,6,FALSE)</f>
        <v/>
      </c>
      <c r="N381" s="42" t="str">
        <f t="shared" si="25"/>
        <v/>
      </c>
      <c r="O381" s="42" t="str">
        <f>VLOOKUP(G381,Hoja1!$C$4:$D$146,2,FALSE)</f>
        <v>11.35%*4399703)**</v>
      </c>
      <c r="P381" s="42" t="s">
        <v>264</v>
      </c>
      <c r="Q381" s="42" t="s">
        <v>55</v>
      </c>
      <c r="R381" s="42" t="str">
        <f>VLOOKUP(G381,'Sheet 1 (2)'!$H$4:$O$536,8,FALSE)</f>
        <v/>
      </c>
      <c r="S381" s="42" t="str">
        <f t="shared" si="27"/>
        <v/>
      </c>
      <c r="T381" s="42"/>
      <c r="U381" s="42" t="s">
        <v>55</v>
      </c>
      <c r="V381" s="42" t="str">
        <f>VLOOKUP(G381,'Sheet 1 (2)'!$H$4:$Q$536,10,FALSE)</f>
        <v/>
      </c>
      <c r="W381" s="42" t="str">
        <f t="shared" si="2"/>
        <v/>
      </c>
      <c r="X381" s="42" t="s">
        <v>2674</v>
      </c>
      <c r="Y381" s="42" t="s">
        <v>55</v>
      </c>
      <c r="Z381" s="42" t="str">
        <f>VLOOKUP(G381,'Sheet 1 (2)'!$H$4:$S$536,12,FALSE)</f>
        <v/>
      </c>
      <c r="AA381" s="42" t="str">
        <f t="shared" si="17"/>
        <v/>
      </c>
      <c r="AB381" s="42" t="s">
        <v>55</v>
      </c>
      <c r="AC381" s="42" t="str">
        <f>VLOOKUP(G381,'Sheet 1 (2)'!$H$4:$AF$536,25,FALSE)</f>
        <v/>
      </c>
      <c r="AD381" s="42" t="s">
        <v>176</v>
      </c>
      <c r="AE381" s="42" t="str">
        <f t="shared" si="24"/>
        <v/>
      </c>
      <c r="AF381" s="42" t="s">
        <v>52</v>
      </c>
      <c r="AG381" s="42" t="str">
        <f>VLOOKUP(G381,'Sheet 1 (2)'!$H$4:$AG$536,26,FALSE)</f>
        <v/>
      </c>
      <c r="AH381" s="42" t="s">
        <v>52</v>
      </c>
      <c r="AI381" s="42" t="s">
        <v>1639</v>
      </c>
      <c r="AJ381" s="42" t="str">
        <f>VLOOKUP(G381,'Sheet 1 (2)'!$H$4:$AH$536,27,FALSE)</f>
        <v/>
      </c>
      <c r="AK381" s="42" t="str">
        <f t="shared" si="30"/>
        <v>ESPERA DE LA BASE DE DATOS DEL Mapa que identifica ámbitos con fuentes de exposición a agentes contaminantes, elaborados por la Micro Red, Red o DIRESA.</v>
      </c>
      <c r="AL381" s="44">
        <v>1</v>
      </c>
      <c r="AM381" s="44">
        <f t="shared" si="6"/>
        <v>0</v>
      </c>
    </row>
    <row r="382" spans="1:39" ht="15.75" customHeight="1" x14ac:dyDescent="0.2">
      <c r="A382" s="42" t="s">
        <v>1401</v>
      </c>
      <c r="B382" s="42" t="s">
        <v>907</v>
      </c>
      <c r="C382" s="42" t="s">
        <v>1615</v>
      </c>
      <c r="D382" s="42" t="s">
        <v>937</v>
      </c>
      <c r="E382" s="42" t="s">
        <v>1616</v>
      </c>
      <c r="F382" s="42" t="s">
        <v>1008</v>
      </c>
      <c r="G382" s="42" t="s">
        <v>2693</v>
      </c>
      <c r="H382" s="42" t="s">
        <v>2694</v>
      </c>
      <c r="I382" s="42" t="s">
        <v>82</v>
      </c>
      <c r="J382" s="42" t="s">
        <v>1632</v>
      </c>
      <c r="K382" s="42" t="s">
        <v>2695</v>
      </c>
      <c r="L382" s="42" t="s">
        <v>55</v>
      </c>
      <c r="M382" s="42" t="str">
        <f>VLOOKUP(G382,'Sheet 1 (2)'!$H$4:$M$536,6,FALSE)</f>
        <v/>
      </c>
      <c r="N382" s="42" t="str">
        <f t="shared" si="25"/>
        <v/>
      </c>
      <c r="O382" s="42" t="str">
        <f>VLOOKUP(G382,Hoja1!$C$4:$D$146,2,FALSE)</f>
        <v>11.35%*4399703)**</v>
      </c>
      <c r="P382" s="42" t="s">
        <v>264</v>
      </c>
      <c r="Q382" s="42" t="s">
        <v>55</v>
      </c>
      <c r="R382" s="42" t="str">
        <f>VLOOKUP(G382,'Sheet 1 (2)'!$H$4:$O$536,8,FALSE)</f>
        <v/>
      </c>
      <c r="S382" s="42" t="str">
        <f t="shared" si="27"/>
        <v/>
      </c>
      <c r="T382" s="42"/>
      <c r="U382" s="42" t="s">
        <v>55</v>
      </c>
      <c r="V382" s="42" t="str">
        <f>VLOOKUP(G382,'Sheet 1 (2)'!$H$4:$Q$536,10,FALSE)</f>
        <v/>
      </c>
      <c r="W382" s="42" t="str">
        <f t="shared" si="2"/>
        <v/>
      </c>
      <c r="X382" s="42" t="s">
        <v>2696</v>
      </c>
      <c r="Y382" s="42" t="s">
        <v>55</v>
      </c>
      <c r="Z382" s="42" t="str">
        <f>VLOOKUP(G382,'Sheet 1 (2)'!$H$4:$S$536,12,FALSE)</f>
        <v/>
      </c>
      <c r="AA382" s="42" t="str">
        <f t="shared" si="17"/>
        <v/>
      </c>
      <c r="AB382" s="42" t="s">
        <v>55</v>
      </c>
      <c r="AC382" s="42" t="str">
        <f>VLOOKUP(G382,'Sheet 1 (2)'!$H$4:$AF$536,25,FALSE)</f>
        <v/>
      </c>
      <c r="AD382" s="42" t="s">
        <v>709</v>
      </c>
      <c r="AE382" s="42" t="str">
        <f t="shared" si="24"/>
        <v/>
      </c>
      <c r="AF382" s="42" t="s">
        <v>52</v>
      </c>
      <c r="AG382" s="42" t="str">
        <f>VLOOKUP(G382,'Sheet 1 (2)'!$H$4:$AG$536,26,FALSE)</f>
        <v/>
      </c>
      <c r="AH382" s="42" t="s">
        <v>52</v>
      </c>
      <c r="AI382" s="42" t="s">
        <v>1639</v>
      </c>
      <c r="AJ382" s="42" t="str">
        <f>VLOOKUP(G382,'Sheet 1 (2)'!$H$4:$AH$536,27,FALSE)</f>
        <v/>
      </c>
      <c r="AK382" s="42" t="str">
        <f t="shared" si="30"/>
        <v>ESPERA DE LA BASE DE DATOS DEL Mapa que identifica ámbitos con fuentes de exposición a agentes contaminantes, elaborados por la Micro Red, Red o DIRESA.</v>
      </c>
      <c r="AL382" s="44">
        <v>1</v>
      </c>
      <c r="AM382" s="44">
        <f t="shared" si="6"/>
        <v>0</v>
      </c>
    </row>
    <row r="383" spans="1:39" ht="15.75" customHeight="1" x14ac:dyDescent="0.2">
      <c r="A383" s="42" t="s">
        <v>1401</v>
      </c>
      <c r="B383" s="42" t="s">
        <v>907</v>
      </c>
      <c r="C383" s="42" t="s">
        <v>1615</v>
      </c>
      <c r="D383" s="42" t="s">
        <v>937</v>
      </c>
      <c r="E383" s="42" t="s">
        <v>1616</v>
      </c>
      <c r="F383" s="42" t="s">
        <v>1008</v>
      </c>
      <c r="G383" s="42" t="s">
        <v>2697</v>
      </c>
      <c r="H383" s="42" t="s">
        <v>2698</v>
      </c>
      <c r="I383" s="42" t="s">
        <v>82</v>
      </c>
      <c r="J383" s="42" t="s">
        <v>1632</v>
      </c>
      <c r="K383" s="42" t="s">
        <v>2699</v>
      </c>
      <c r="L383" s="42" t="s">
        <v>55</v>
      </c>
      <c r="M383" s="42" t="str">
        <f>VLOOKUP(G383,'Sheet 1 (2)'!$H$4:$M$536,6,FALSE)</f>
        <v/>
      </c>
      <c r="N383" s="42" t="str">
        <f t="shared" si="25"/>
        <v/>
      </c>
      <c r="O383" s="42" t="str">
        <f>VLOOKUP(G383,Hoja1!$C$4:$D$146,2,FALSE)</f>
        <v>0.2%*4399703)**</v>
      </c>
      <c r="P383" s="42" t="s">
        <v>264</v>
      </c>
      <c r="Q383" s="42" t="s">
        <v>55</v>
      </c>
      <c r="R383" s="42" t="str">
        <f>VLOOKUP(G383,'Sheet 1 (2)'!$H$4:$O$536,8,FALSE)</f>
        <v/>
      </c>
      <c r="S383" s="42" t="str">
        <f t="shared" si="27"/>
        <v/>
      </c>
      <c r="T383" s="42"/>
      <c r="U383" s="42" t="s">
        <v>55</v>
      </c>
      <c r="V383" s="42" t="str">
        <f>VLOOKUP(G383,'Sheet 1 (2)'!$H$4:$Q$536,10,FALSE)</f>
        <v/>
      </c>
      <c r="W383" s="42" t="str">
        <f t="shared" si="2"/>
        <v/>
      </c>
      <c r="X383" s="42" t="s">
        <v>2700</v>
      </c>
      <c r="Y383" s="42" t="s">
        <v>55</v>
      </c>
      <c r="Z383" s="42" t="str">
        <f>VLOOKUP(G383,'Sheet 1 (2)'!$H$4:$S$536,12,FALSE)</f>
        <v/>
      </c>
      <c r="AA383" s="42" t="str">
        <f t="shared" si="17"/>
        <v/>
      </c>
      <c r="AB383" s="42" t="s">
        <v>55</v>
      </c>
      <c r="AC383" s="42" t="str">
        <f>VLOOKUP(G383,'Sheet 1 (2)'!$H$4:$AF$536,25,FALSE)</f>
        <v/>
      </c>
      <c r="AD383" s="42" t="s">
        <v>2685</v>
      </c>
      <c r="AE383" s="42" t="str">
        <f t="shared" si="24"/>
        <v/>
      </c>
      <c r="AF383" s="42" t="s">
        <v>52</v>
      </c>
      <c r="AG383" s="42" t="str">
        <f>VLOOKUP(G383,'Sheet 1 (2)'!$H$4:$AG$536,26,FALSE)</f>
        <v/>
      </c>
      <c r="AH383" s="42" t="s">
        <v>52</v>
      </c>
      <c r="AI383" s="42" t="s">
        <v>1639</v>
      </c>
      <c r="AJ383" s="42" t="str">
        <f>VLOOKUP(G383,'Sheet 1 (2)'!$H$4:$AH$536,27,FALSE)</f>
        <v/>
      </c>
      <c r="AK383" s="42" t="str">
        <f t="shared" si="30"/>
        <v>ESPERA DE LA BASE DE DATOS DEL Mapa que identifica ámbitos con fuentes de exposición a agentes contaminantes, elaborados por la Micro Red, Red o DIRESA.</v>
      </c>
      <c r="AL383" s="44">
        <v>1</v>
      </c>
      <c r="AM383" s="44">
        <f t="shared" si="6"/>
        <v>0</v>
      </c>
    </row>
    <row r="384" spans="1:39" ht="15.75" customHeight="1" x14ac:dyDescent="0.2">
      <c r="A384" s="42" t="s">
        <v>1401</v>
      </c>
      <c r="B384" s="42" t="s">
        <v>907</v>
      </c>
      <c r="C384" s="42" t="s">
        <v>1615</v>
      </c>
      <c r="D384" s="42" t="s">
        <v>937</v>
      </c>
      <c r="E384" s="42" t="s">
        <v>1616</v>
      </c>
      <c r="F384" s="42" t="s">
        <v>1008</v>
      </c>
      <c r="G384" s="42" t="s">
        <v>2701</v>
      </c>
      <c r="H384" s="42" t="s">
        <v>2702</v>
      </c>
      <c r="I384" s="42" t="s">
        <v>82</v>
      </c>
      <c r="J384" s="42" t="s">
        <v>1632</v>
      </c>
      <c r="K384" s="42" t="s">
        <v>2703</v>
      </c>
      <c r="L384" s="42" t="s">
        <v>55</v>
      </c>
      <c r="M384" s="42" t="str">
        <f>VLOOKUP(G384,'Sheet 1 (2)'!$H$4:$M$536,6,FALSE)</f>
        <v/>
      </c>
      <c r="N384" s="42" t="str">
        <f t="shared" si="25"/>
        <v/>
      </c>
      <c r="O384" s="42" t="str">
        <f>VLOOKUP(G384,Hoja1!$C$4:$D$146,2,FALSE)</f>
        <v>0.2%*4399703)**</v>
      </c>
      <c r="P384" s="42" t="s">
        <v>264</v>
      </c>
      <c r="Q384" s="42" t="s">
        <v>55</v>
      </c>
      <c r="R384" s="42" t="str">
        <f>VLOOKUP(G384,'Sheet 1 (2)'!$H$4:$O$536,8,FALSE)</f>
        <v/>
      </c>
      <c r="S384" s="42" t="str">
        <f t="shared" si="27"/>
        <v/>
      </c>
      <c r="T384" s="42"/>
      <c r="U384" s="42" t="s">
        <v>55</v>
      </c>
      <c r="V384" s="42" t="str">
        <f>VLOOKUP(G384,'Sheet 1 (2)'!$H$4:$Q$536,10,FALSE)</f>
        <v/>
      </c>
      <c r="W384" s="42" t="str">
        <f t="shared" si="2"/>
        <v/>
      </c>
      <c r="X384" s="42" t="s">
        <v>2704</v>
      </c>
      <c r="Y384" s="42" t="s">
        <v>55</v>
      </c>
      <c r="Z384" s="42" t="str">
        <f>VLOOKUP(G384,'Sheet 1 (2)'!$H$4:$S$536,12,FALSE)</f>
        <v/>
      </c>
      <c r="AA384" s="42" t="str">
        <f t="shared" si="17"/>
        <v/>
      </c>
      <c r="AB384" s="42" t="s">
        <v>55</v>
      </c>
      <c r="AC384" s="42" t="str">
        <f>VLOOKUP(G384,'Sheet 1 (2)'!$H$4:$AF$536,25,FALSE)</f>
        <v/>
      </c>
      <c r="AD384" s="42" t="s">
        <v>187</v>
      </c>
      <c r="AE384" s="42" t="str">
        <f t="shared" si="24"/>
        <v/>
      </c>
      <c r="AF384" s="42" t="s">
        <v>52</v>
      </c>
      <c r="AG384" s="42" t="str">
        <f>VLOOKUP(G384,'Sheet 1 (2)'!$H$4:$AG$536,26,FALSE)</f>
        <v/>
      </c>
      <c r="AH384" s="42" t="s">
        <v>52</v>
      </c>
      <c r="AI384" s="42" t="s">
        <v>1639</v>
      </c>
      <c r="AJ384" s="42" t="str">
        <f>VLOOKUP(G384,'Sheet 1 (2)'!$H$4:$AH$536,27,FALSE)</f>
        <v/>
      </c>
      <c r="AK384" s="42" t="str">
        <f t="shared" si="30"/>
        <v>ESPERA DE LA BASE DE DATOS DEL Mapa que identifica ámbitos con fuentes de exposición a agentes contaminantes, elaborados por la Micro Red, Red o DIRESA.</v>
      </c>
      <c r="AL384" s="44">
        <v>1</v>
      </c>
      <c r="AM384" s="44">
        <f t="shared" si="6"/>
        <v>0</v>
      </c>
    </row>
    <row r="385" spans="1:39" ht="15.75" customHeight="1" x14ac:dyDescent="0.2">
      <c r="A385" s="42" t="s">
        <v>1401</v>
      </c>
      <c r="B385" s="42" t="s">
        <v>907</v>
      </c>
      <c r="C385" s="42" t="s">
        <v>1615</v>
      </c>
      <c r="D385" s="42" t="s">
        <v>937</v>
      </c>
      <c r="E385" s="42" t="s">
        <v>1616</v>
      </c>
      <c r="F385" s="42" t="s">
        <v>1008</v>
      </c>
      <c r="G385" s="42" t="s">
        <v>2705</v>
      </c>
      <c r="H385" s="42" t="s">
        <v>2706</v>
      </c>
      <c r="I385" s="42" t="s">
        <v>82</v>
      </c>
      <c r="J385" s="42" t="s">
        <v>1632</v>
      </c>
      <c r="K385" s="42" t="s">
        <v>2707</v>
      </c>
      <c r="L385" s="42" t="s">
        <v>55</v>
      </c>
      <c r="M385" s="42" t="str">
        <f>VLOOKUP(G385,'Sheet 1 (2)'!$H$4:$M$536,6,FALSE)</f>
        <v/>
      </c>
      <c r="N385" s="42" t="str">
        <f t="shared" si="25"/>
        <v/>
      </c>
      <c r="O385" s="42" t="str">
        <f>VLOOKUP(G385,Hoja1!$C$4:$D$146,2,FALSE)</f>
        <v>0.2%*4399703)**</v>
      </c>
      <c r="P385" s="42" t="s">
        <v>264</v>
      </c>
      <c r="Q385" s="42" t="s">
        <v>55</v>
      </c>
      <c r="R385" s="42" t="str">
        <f>VLOOKUP(G385,'Sheet 1 (2)'!$H$4:$O$536,8,FALSE)</f>
        <v/>
      </c>
      <c r="S385" s="42" t="str">
        <f t="shared" si="27"/>
        <v/>
      </c>
      <c r="T385" s="42"/>
      <c r="U385" s="42" t="s">
        <v>55</v>
      </c>
      <c r="V385" s="42" t="str">
        <f>VLOOKUP(G385,'Sheet 1 (2)'!$H$4:$Q$536,10,FALSE)</f>
        <v/>
      </c>
      <c r="W385" s="42" t="str">
        <f t="shared" si="2"/>
        <v/>
      </c>
      <c r="X385" s="42" t="s">
        <v>2700</v>
      </c>
      <c r="Y385" s="42" t="s">
        <v>55</v>
      </c>
      <c r="Z385" s="42" t="str">
        <f>VLOOKUP(G385,'Sheet 1 (2)'!$H$4:$S$536,12,FALSE)</f>
        <v/>
      </c>
      <c r="AA385" s="42" t="str">
        <f t="shared" si="17"/>
        <v/>
      </c>
      <c r="AB385" s="42" t="s">
        <v>55</v>
      </c>
      <c r="AC385" s="42" t="str">
        <f>VLOOKUP(G385,'Sheet 1 (2)'!$H$4:$AF$536,25,FALSE)</f>
        <v/>
      </c>
      <c r="AD385" s="42" t="s">
        <v>187</v>
      </c>
      <c r="AE385" s="42" t="str">
        <f t="shared" si="24"/>
        <v/>
      </c>
      <c r="AF385" s="42" t="s">
        <v>52</v>
      </c>
      <c r="AG385" s="42" t="str">
        <f>VLOOKUP(G385,'Sheet 1 (2)'!$H$4:$AG$536,26,FALSE)</f>
        <v/>
      </c>
      <c r="AH385" s="42" t="s">
        <v>52</v>
      </c>
      <c r="AI385" s="42" t="s">
        <v>1639</v>
      </c>
      <c r="AJ385" s="42" t="str">
        <f>VLOOKUP(G385,'Sheet 1 (2)'!$H$4:$AH$536,27,FALSE)</f>
        <v/>
      </c>
      <c r="AK385" s="42" t="str">
        <f t="shared" si="30"/>
        <v>ESPERA DE LA BASE DE DATOS DEL Mapa que identifica ámbitos con fuentes de exposición a agentes contaminantes, elaborados por la Micro Red, Red o DIRESA.</v>
      </c>
      <c r="AL385" s="44">
        <v>1</v>
      </c>
      <c r="AM385" s="44">
        <f t="shared" si="6"/>
        <v>0</v>
      </c>
    </row>
    <row r="386" spans="1:39" ht="15.75" customHeight="1" x14ac:dyDescent="0.2">
      <c r="A386" s="42" t="s">
        <v>1401</v>
      </c>
      <c r="B386" s="42" t="s">
        <v>907</v>
      </c>
      <c r="C386" s="42" t="s">
        <v>1615</v>
      </c>
      <c r="D386" s="42" t="s">
        <v>937</v>
      </c>
      <c r="E386" s="42" t="s">
        <v>1616</v>
      </c>
      <c r="F386" s="42" t="s">
        <v>1008</v>
      </c>
      <c r="G386" s="42" t="s">
        <v>2709</v>
      </c>
      <c r="H386" s="42" t="s">
        <v>2710</v>
      </c>
      <c r="I386" s="42" t="s">
        <v>82</v>
      </c>
      <c r="J386" s="42" t="s">
        <v>1632</v>
      </c>
      <c r="K386" s="42" t="s">
        <v>2711</v>
      </c>
      <c r="L386" s="42" t="s">
        <v>55</v>
      </c>
      <c r="M386" s="42" t="str">
        <f>VLOOKUP(G386,'Sheet 1 (2)'!$H$4:$M$536,6,FALSE)</f>
        <v/>
      </c>
      <c r="N386" s="42" t="str">
        <f t="shared" si="25"/>
        <v/>
      </c>
      <c r="O386" s="42" t="str">
        <f>VLOOKUP(G386,Hoja1!$C$4:$D$146,2,FALSE)</f>
        <v>0.2%*4399703)**</v>
      </c>
      <c r="P386" s="42" t="s">
        <v>264</v>
      </c>
      <c r="Q386" s="42" t="s">
        <v>55</v>
      </c>
      <c r="R386" s="42" t="str">
        <f>VLOOKUP(G386,'Sheet 1 (2)'!$H$4:$O$536,8,FALSE)</f>
        <v/>
      </c>
      <c r="S386" s="42" t="str">
        <f t="shared" si="27"/>
        <v/>
      </c>
      <c r="T386" s="42"/>
      <c r="U386" s="42" t="s">
        <v>55</v>
      </c>
      <c r="V386" s="42" t="str">
        <f>VLOOKUP(G386,'Sheet 1 (2)'!$H$4:$Q$536,10,FALSE)</f>
        <v/>
      </c>
      <c r="W386" s="42" t="str">
        <f t="shared" si="2"/>
        <v/>
      </c>
      <c r="X386" s="42" t="s">
        <v>2712</v>
      </c>
      <c r="Y386" s="42" t="s">
        <v>55</v>
      </c>
      <c r="Z386" s="42" t="str">
        <f>VLOOKUP(G386,'Sheet 1 (2)'!$H$4:$S$536,12,FALSE)</f>
        <v/>
      </c>
      <c r="AA386" s="42" t="str">
        <f t="shared" si="17"/>
        <v/>
      </c>
      <c r="AB386" s="42" t="s">
        <v>55</v>
      </c>
      <c r="AC386" s="42" t="str">
        <f>VLOOKUP(G386,'Sheet 1 (2)'!$H$4:$AF$536,25,FALSE)</f>
        <v/>
      </c>
      <c r="AD386" s="42" t="s">
        <v>709</v>
      </c>
      <c r="AE386" s="42" t="str">
        <f t="shared" si="24"/>
        <v/>
      </c>
      <c r="AF386" s="42" t="s">
        <v>52</v>
      </c>
      <c r="AG386" s="42" t="str">
        <f>VLOOKUP(G386,'Sheet 1 (2)'!$H$4:$AG$536,26,FALSE)</f>
        <v/>
      </c>
      <c r="AH386" s="42" t="s">
        <v>52</v>
      </c>
      <c r="AI386" s="42" t="s">
        <v>1639</v>
      </c>
      <c r="AJ386" s="42" t="str">
        <f>VLOOKUP(G386,'Sheet 1 (2)'!$H$4:$AH$536,27,FALSE)</f>
        <v/>
      </c>
      <c r="AK386" s="42" t="str">
        <f t="shared" si="30"/>
        <v>ESPERA DE LA BASE DE DATOS DEL Mapa que identifica ámbitos con fuentes de exposición a agentes contaminantes, elaborados por la Micro Red, Red o DIRESA.</v>
      </c>
      <c r="AL386" s="44">
        <v>1</v>
      </c>
      <c r="AM386" s="44">
        <f t="shared" si="6"/>
        <v>0</v>
      </c>
    </row>
    <row r="387" spans="1:39" ht="15.75" customHeight="1" x14ac:dyDescent="0.2">
      <c r="A387" s="42" t="s">
        <v>1401</v>
      </c>
      <c r="B387" s="42" t="s">
        <v>907</v>
      </c>
      <c r="C387" s="42" t="s">
        <v>1406</v>
      </c>
      <c r="D387" s="42" t="s">
        <v>923</v>
      </c>
      <c r="E387" s="42" t="s">
        <v>1408</v>
      </c>
      <c r="F387" s="42" t="s">
        <v>989</v>
      </c>
      <c r="G387" s="42" t="s">
        <v>2713</v>
      </c>
      <c r="H387" s="42" t="s">
        <v>2714</v>
      </c>
      <c r="I387" s="42" t="s">
        <v>82</v>
      </c>
      <c r="J387" s="42" t="s">
        <v>493</v>
      </c>
      <c r="K387" s="42" t="s">
        <v>2715</v>
      </c>
      <c r="L387" s="42" t="s">
        <v>55</v>
      </c>
      <c r="M387" s="42" t="str">
        <f>VLOOKUP(G387,'Sheet 1 (2)'!$H$4:$M$536,6,FALSE)</f>
        <v/>
      </c>
      <c r="N387" s="42" t="str">
        <f t="shared" si="25"/>
        <v/>
      </c>
      <c r="O387" s="42">
        <f>VLOOKUP(G387,Hoja1!$C$4:$D$146,2,FALSE)</f>
        <v>0</v>
      </c>
      <c r="P387" s="42" t="s">
        <v>1415</v>
      </c>
      <c r="Q387" s="42" t="s">
        <v>55</v>
      </c>
      <c r="R387" s="42" t="str">
        <f>VLOOKUP(G387,'Sheet 1 (2)'!$H$4:$O$536,8,FALSE)</f>
        <v/>
      </c>
      <c r="S387" s="42" t="str">
        <f t="shared" si="27"/>
        <v/>
      </c>
      <c r="T387" s="42"/>
      <c r="U387" s="42" t="s">
        <v>55</v>
      </c>
      <c r="V387" s="42" t="str">
        <f>VLOOKUP(G387,'Sheet 1 (2)'!$H$4:$Q$536,10,FALSE)</f>
        <v/>
      </c>
      <c r="W387" s="42" t="str">
        <f t="shared" si="2"/>
        <v/>
      </c>
      <c r="X387" s="42" t="s">
        <v>2716</v>
      </c>
      <c r="Y387" s="42" t="s">
        <v>55</v>
      </c>
      <c r="Z387" s="42" t="str">
        <f>VLOOKUP(G387,'Sheet 1 (2)'!$H$4:$S$536,12,FALSE)</f>
        <v/>
      </c>
      <c r="AA387" s="42" t="str">
        <f t="shared" si="17"/>
        <v/>
      </c>
      <c r="AB387" s="42" t="s">
        <v>55</v>
      </c>
      <c r="AC387" s="42" t="str">
        <f>VLOOKUP(G387,'Sheet 1 (2)'!$H$4:$AF$536,25,FALSE)</f>
        <v/>
      </c>
      <c r="AD387" s="42" t="s">
        <v>120</v>
      </c>
      <c r="AE387" s="42" t="str">
        <f t="shared" si="24"/>
        <v/>
      </c>
      <c r="AF387" s="42" t="s">
        <v>52</v>
      </c>
      <c r="AG387" s="42" t="str">
        <f>VLOOKUP(G387,'Sheet 1 (2)'!$H$4:$AG$536,26,FALSE)</f>
        <v/>
      </c>
      <c r="AH387" s="43" t="s">
        <v>52</v>
      </c>
      <c r="AI387" s="42" t="s">
        <v>1439</v>
      </c>
      <c r="AJ387" s="42" t="str">
        <f>VLOOKUP(G387,'Sheet 1 (2)'!$H$4:$AH$536,27,FALSE)</f>
        <v/>
      </c>
      <c r="AK387" s="42" t="str">
        <f t="shared" si="30"/>
        <v>Espera de la lista de establecimientos de salud con población asignada. // **O lo que se podría hacer es programar  para los ESS que brindaron el subproducto el periodo pasado.</v>
      </c>
      <c r="AL387" s="44">
        <v>1</v>
      </c>
      <c r="AM387" s="44">
        <f t="shared" si="6"/>
        <v>0</v>
      </c>
    </row>
    <row r="388" spans="1:39" ht="15.75" customHeight="1" x14ac:dyDescent="0.2">
      <c r="A388" s="42" t="s">
        <v>413</v>
      </c>
      <c r="B388" s="42" t="s">
        <v>414</v>
      </c>
      <c r="C388" s="42" t="s">
        <v>991</v>
      </c>
      <c r="D388" s="42" t="s">
        <v>845</v>
      </c>
      <c r="E388" s="42" t="s">
        <v>994</v>
      </c>
      <c r="F388" s="42" t="s">
        <v>848</v>
      </c>
      <c r="G388" s="42" t="s">
        <v>995</v>
      </c>
      <c r="H388" s="42" t="s">
        <v>996</v>
      </c>
      <c r="I388" s="42" t="s">
        <v>52</v>
      </c>
      <c r="J388" s="42" t="s">
        <v>53</v>
      </c>
      <c r="K388" s="42" t="s">
        <v>998</v>
      </c>
      <c r="L388" s="42" t="s">
        <v>55</v>
      </c>
      <c r="M388" s="42" t="str">
        <f>VLOOKUP(G388,'Sheet 1 (2)'!$H$4:$M$536,6,FALSE)</f>
        <v/>
      </c>
      <c r="N388" s="42" t="str">
        <f t="shared" si="25"/>
        <v/>
      </c>
      <c r="O388" s="42"/>
      <c r="P388" s="42" t="s">
        <v>1001</v>
      </c>
      <c r="Q388" s="42" t="s">
        <v>55</v>
      </c>
      <c r="R388" s="42" t="str">
        <f>VLOOKUP(G388,'Sheet 1 (2)'!$H$4:$O$536,8,FALSE)</f>
        <v/>
      </c>
      <c r="S388" s="42" t="str">
        <f t="shared" si="27"/>
        <v/>
      </c>
      <c r="T388" s="42"/>
      <c r="U388" s="42" t="s">
        <v>55</v>
      </c>
      <c r="V388" s="42" t="str">
        <f>VLOOKUP(G388,'Sheet 1 (2)'!$H$4:$Q$536,10,FALSE)</f>
        <v/>
      </c>
      <c r="W388" s="42" t="str">
        <f t="shared" si="2"/>
        <v/>
      </c>
      <c r="X388" s="42" t="s">
        <v>636</v>
      </c>
      <c r="Y388" s="42" t="s">
        <v>55</v>
      </c>
      <c r="Z388" s="42" t="str">
        <f>VLOOKUP(G388,'Sheet 1 (2)'!$H$4:$S$536,12,FALSE)</f>
        <v/>
      </c>
      <c r="AA388" s="42" t="str">
        <f t="shared" si="17"/>
        <v/>
      </c>
      <c r="AB388" s="42" t="s">
        <v>55</v>
      </c>
      <c r="AC388" s="42" t="str">
        <f>VLOOKUP(G388,'Sheet 1 (2)'!$H$4:$AF$536,25,FALSE)</f>
        <v/>
      </c>
      <c r="AD388" s="42" t="s">
        <v>58</v>
      </c>
      <c r="AE388" s="42" t="str">
        <f t="shared" si="24"/>
        <v/>
      </c>
      <c r="AF388" s="42" t="s">
        <v>55</v>
      </c>
      <c r="AG388" s="42" t="str">
        <f>VLOOKUP(G388,'Sheet 1 (2)'!$H$4:$AG$536,26,FALSE)</f>
        <v/>
      </c>
      <c r="AH388" s="42" t="s">
        <v>52</v>
      </c>
      <c r="AI388" s="42" t="s">
        <v>55</v>
      </c>
      <c r="AJ388" s="42" t="str">
        <f>VLOOKUP(G388,'Sheet 1 (2)'!$H$4:$AH$536,27,FALSE)</f>
        <v/>
      </c>
      <c r="AK388" s="42" t="s">
        <v>1009</v>
      </c>
      <c r="AL388" s="44">
        <v>1</v>
      </c>
      <c r="AM388" s="44">
        <f t="shared" si="6"/>
        <v>0</v>
      </c>
    </row>
    <row r="389" spans="1:39" ht="15.75" customHeight="1" x14ac:dyDescent="0.2">
      <c r="A389" s="42" t="s">
        <v>413</v>
      </c>
      <c r="B389" s="42" t="s">
        <v>414</v>
      </c>
      <c r="C389" s="42" t="s">
        <v>991</v>
      </c>
      <c r="D389" s="42" t="s">
        <v>845</v>
      </c>
      <c r="E389" s="42" t="s">
        <v>994</v>
      </c>
      <c r="F389" s="42" t="s">
        <v>848</v>
      </c>
      <c r="G389" s="42" t="s">
        <v>1012</v>
      </c>
      <c r="H389" s="42" t="s">
        <v>1013</v>
      </c>
      <c r="I389" s="42" t="s">
        <v>52</v>
      </c>
      <c r="J389" s="42" t="s">
        <v>53</v>
      </c>
      <c r="K389" s="42" t="s">
        <v>1015</v>
      </c>
      <c r="L389" s="42" t="s">
        <v>55</v>
      </c>
      <c r="M389" s="42" t="str">
        <f>VLOOKUP(G389,'Sheet 1 (2)'!$H$4:$M$536,6,FALSE)</f>
        <v/>
      </c>
      <c r="N389" s="42" t="str">
        <f t="shared" si="25"/>
        <v/>
      </c>
      <c r="O389" s="42"/>
      <c r="P389" s="42" t="s">
        <v>1017</v>
      </c>
      <c r="Q389" s="42" t="s">
        <v>55</v>
      </c>
      <c r="R389" s="42" t="str">
        <f>VLOOKUP(G389,'Sheet 1 (2)'!$H$4:$O$536,8,FALSE)</f>
        <v/>
      </c>
      <c r="S389" s="42" t="str">
        <f t="shared" si="27"/>
        <v/>
      </c>
      <c r="T389" s="42"/>
      <c r="U389" s="42" t="s">
        <v>55</v>
      </c>
      <c r="V389" s="42" t="str">
        <f>VLOOKUP(G389,'Sheet 1 (2)'!$H$4:$Q$536,10,FALSE)</f>
        <v/>
      </c>
      <c r="W389" s="42" t="str">
        <f t="shared" si="2"/>
        <v/>
      </c>
      <c r="X389" s="42" t="s">
        <v>636</v>
      </c>
      <c r="Y389" s="42" t="s">
        <v>55</v>
      </c>
      <c r="Z389" s="42" t="str">
        <f>VLOOKUP(G389,'Sheet 1 (2)'!$H$4:$S$536,12,FALSE)</f>
        <v/>
      </c>
      <c r="AA389" s="42" t="str">
        <f t="shared" si="17"/>
        <v/>
      </c>
      <c r="AB389" s="42" t="s">
        <v>55</v>
      </c>
      <c r="AC389" s="42" t="str">
        <f>VLOOKUP(G389,'Sheet 1 (2)'!$H$4:$AF$536,25,FALSE)</f>
        <v/>
      </c>
      <c r="AD389" s="42" t="s">
        <v>58</v>
      </c>
      <c r="AE389" s="42" t="str">
        <f t="shared" si="24"/>
        <v/>
      </c>
      <c r="AF389" s="42" t="s">
        <v>55</v>
      </c>
      <c r="AG389" s="42" t="str">
        <f>VLOOKUP(G389,'Sheet 1 (2)'!$H$4:$AG$536,26,FALSE)</f>
        <v/>
      </c>
      <c r="AH389" s="42" t="s">
        <v>52</v>
      </c>
      <c r="AI389" s="42" t="s">
        <v>55</v>
      </c>
      <c r="AJ389" s="42" t="str">
        <f>VLOOKUP(G389,'Sheet 1 (2)'!$H$4:$AH$536,27,FALSE)</f>
        <v/>
      </c>
      <c r="AK389" s="42" t="s">
        <v>901</v>
      </c>
      <c r="AL389" s="44">
        <v>1</v>
      </c>
      <c r="AM389" s="44">
        <f t="shared" si="6"/>
        <v>0</v>
      </c>
    </row>
    <row r="390" spans="1:39" ht="15.75" customHeight="1" x14ac:dyDescent="0.2">
      <c r="A390" s="42" t="s">
        <v>413</v>
      </c>
      <c r="B390" s="42" t="s">
        <v>414</v>
      </c>
      <c r="C390" s="42" t="s">
        <v>991</v>
      </c>
      <c r="D390" s="42" t="s">
        <v>845</v>
      </c>
      <c r="E390" s="42" t="s">
        <v>994</v>
      </c>
      <c r="F390" s="42" t="s">
        <v>848</v>
      </c>
      <c r="G390" s="42" t="s">
        <v>1036</v>
      </c>
      <c r="H390" s="42" t="s">
        <v>1037</v>
      </c>
      <c r="I390" s="42" t="s">
        <v>52</v>
      </c>
      <c r="J390" s="42" t="s">
        <v>53</v>
      </c>
      <c r="K390" s="42" t="s">
        <v>1039</v>
      </c>
      <c r="L390" s="42" t="s">
        <v>55</v>
      </c>
      <c r="M390" s="42" t="str">
        <f>VLOOKUP(G390,'Sheet 1 (2)'!$H$4:$M$536,6,FALSE)</f>
        <v/>
      </c>
      <c r="N390" s="42" t="str">
        <f t="shared" si="25"/>
        <v/>
      </c>
      <c r="O390" s="42"/>
      <c r="P390" s="42" t="s">
        <v>1042</v>
      </c>
      <c r="Q390" s="42" t="s">
        <v>55</v>
      </c>
      <c r="R390" s="42" t="str">
        <f>VLOOKUP(G390,'Sheet 1 (2)'!$H$4:$O$536,8,FALSE)</f>
        <v/>
      </c>
      <c r="S390" s="42" t="str">
        <f t="shared" si="27"/>
        <v/>
      </c>
      <c r="T390" s="42"/>
      <c r="U390" s="42" t="s">
        <v>55</v>
      </c>
      <c r="V390" s="42" t="str">
        <f>VLOOKUP(G390,'Sheet 1 (2)'!$H$4:$Q$536,10,FALSE)</f>
        <v/>
      </c>
      <c r="W390" s="42" t="str">
        <f t="shared" si="2"/>
        <v/>
      </c>
      <c r="X390" s="42" t="s">
        <v>636</v>
      </c>
      <c r="Y390" s="42" t="s">
        <v>55</v>
      </c>
      <c r="Z390" s="42" t="str">
        <f>VLOOKUP(G390,'Sheet 1 (2)'!$H$4:$S$536,12,FALSE)</f>
        <v/>
      </c>
      <c r="AA390" s="42" t="str">
        <f t="shared" si="17"/>
        <v/>
      </c>
      <c r="AB390" s="42" t="s">
        <v>55</v>
      </c>
      <c r="AC390" s="42" t="str">
        <f>VLOOKUP(G390,'Sheet 1 (2)'!$H$4:$AF$536,25,FALSE)</f>
        <v/>
      </c>
      <c r="AD390" s="42" t="s">
        <v>58</v>
      </c>
      <c r="AE390" s="42" t="str">
        <f t="shared" si="24"/>
        <v/>
      </c>
      <c r="AF390" s="42" t="s">
        <v>55</v>
      </c>
      <c r="AG390" s="42" t="str">
        <f>VLOOKUP(G390,'Sheet 1 (2)'!$H$4:$AG$536,26,FALSE)</f>
        <v/>
      </c>
      <c r="AH390" s="42" t="s">
        <v>52</v>
      </c>
      <c r="AI390" s="42" t="s">
        <v>55</v>
      </c>
      <c r="AJ390" s="42" t="str">
        <f>VLOOKUP(G390,'Sheet 1 (2)'!$H$4:$AH$536,27,FALSE)</f>
        <v/>
      </c>
      <c r="AK390" s="42" t="s">
        <v>901</v>
      </c>
      <c r="AL390" s="44">
        <v>1</v>
      </c>
      <c r="AM390" s="44">
        <f t="shared" si="6"/>
        <v>0</v>
      </c>
    </row>
    <row r="391" spans="1:39" ht="15.75" customHeight="1" x14ac:dyDescent="0.2">
      <c r="A391" s="42" t="s">
        <v>413</v>
      </c>
      <c r="B391" s="42" t="s">
        <v>414</v>
      </c>
      <c r="C391" s="42" t="s">
        <v>1053</v>
      </c>
      <c r="D391" s="42" t="s">
        <v>846</v>
      </c>
      <c r="E391" s="42" t="s">
        <v>1055</v>
      </c>
      <c r="F391" s="42" t="s">
        <v>849</v>
      </c>
      <c r="G391" s="42" t="s">
        <v>1056</v>
      </c>
      <c r="H391" s="42" t="s">
        <v>1057</v>
      </c>
      <c r="I391" s="42" t="s">
        <v>82</v>
      </c>
      <c r="J391" s="42" t="s">
        <v>1060</v>
      </c>
      <c r="K391" s="42" t="s">
        <v>1061</v>
      </c>
      <c r="L391" s="42" t="s">
        <v>55</v>
      </c>
      <c r="M391" s="42" t="str">
        <f>VLOOKUP(G391,'Sheet 1 (2)'!$H$4:$M$536,6,FALSE)</f>
        <v/>
      </c>
      <c r="N391" s="42" t="s">
        <v>1063</v>
      </c>
      <c r="O391" s="42"/>
      <c r="P391" s="42"/>
      <c r="Q391" s="42" t="s">
        <v>55</v>
      </c>
      <c r="R391" s="42" t="str">
        <f>VLOOKUP(G391,'Sheet 1 (2)'!$H$4:$O$536,8,FALSE)</f>
        <v/>
      </c>
      <c r="S391" s="42" t="s">
        <v>433</v>
      </c>
      <c r="T391" s="42" t="s">
        <v>433</v>
      </c>
      <c r="U391" s="42" t="s">
        <v>55</v>
      </c>
      <c r="V391" s="42" t="str">
        <f>VLOOKUP(G391,'Sheet 1 (2)'!$H$4:$Q$536,10,FALSE)</f>
        <v/>
      </c>
      <c r="W391" s="42" t="str">
        <f t="shared" si="2"/>
        <v/>
      </c>
      <c r="X391" s="42" t="s">
        <v>1068</v>
      </c>
      <c r="Y391" s="42" t="s">
        <v>55</v>
      </c>
      <c r="Z391" s="42" t="str">
        <f>VLOOKUP(G391,'Sheet 1 (2)'!$H$4:$S$536,12,FALSE)</f>
        <v/>
      </c>
      <c r="AA391" s="42" t="str">
        <f t="shared" si="17"/>
        <v/>
      </c>
      <c r="AB391" s="42" t="s">
        <v>55</v>
      </c>
      <c r="AC391" s="42" t="str">
        <f>VLOOKUP(G391,'Sheet 1 (2)'!$H$4:$AF$536,25,FALSE)</f>
        <v/>
      </c>
      <c r="AD391" s="42" t="s">
        <v>120</v>
      </c>
      <c r="AE391" s="42" t="s">
        <v>1072</v>
      </c>
      <c r="AF391" s="42" t="s">
        <v>55</v>
      </c>
      <c r="AG391" s="42" t="str">
        <f>VLOOKUP(G391,'Sheet 1 (2)'!$H$4:$AG$536,26,FALSE)</f>
        <v/>
      </c>
      <c r="AH391" s="42" t="s">
        <v>82</v>
      </c>
      <c r="AI391" s="42" t="s">
        <v>55</v>
      </c>
      <c r="AJ391" s="42" t="str">
        <f>VLOOKUP(G391,'Sheet 1 (2)'!$H$4:$AH$536,27,FALSE)</f>
        <v/>
      </c>
      <c r="AK391" s="42" t="str">
        <f t="shared" ref="AK391:AK440" si="31">IF(AI391&lt;&gt;"",AI391,AJ391)</f>
        <v/>
      </c>
      <c r="AL391" s="44">
        <v>1</v>
      </c>
      <c r="AM391" s="44">
        <f t="shared" si="6"/>
        <v>1</v>
      </c>
    </row>
    <row r="392" spans="1:39" ht="15.75" customHeight="1" x14ac:dyDescent="0.2">
      <c r="A392" s="42" t="s">
        <v>1401</v>
      </c>
      <c r="B392" s="42" t="s">
        <v>907</v>
      </c>
      <c r="C392" s="42" t="s">
        <v>1406</v>
      </c>
      <c r="D392" s="42" t="s">
        <v>923</v>
      </c>
      <c r="E392" s="42" t="s">
        <v>1408</v>
      </c>
      <c r="F392" s="42" t="s">
        <v>989</v>
      </c>
      <c r="G392" s="42" t="s">
        <v>2718</v>
      </c>
      <c r="H392" s="42" t="s">
        <v>2719</v>
      </c>
      <c r="I392" s="42" t="s">
        <v>82</v>
      </c>
      <c r="J392" s="42" t="s">
        <v>493</v>
      </c>
      <c r="K392" s="42" t="s">
        <v>2720</v>
      </c>
      <c r="L392" s="42" t="s">
        <v>55</v>
      </c>
      <c r="M392" s="42" t="str">
        <f>VLOOKUP(G392,'Sheet 1 (2)'!$H$4:$M$536,6,FALSE)</f>
        <v/>
      </c>
      <c r="N392" s="42" t="str">
        <f t="shared" ref="N392:N464" si="32">IF(L392&lt;&gt;"",L392,M392)</f>
        <v/>
      </c>
      <c r="O392" s="42">
        <f>VLOOKUP(G392,Hoja1!$C$4:$D$146,2,FALSE)</f>
        <v>0</v>
      </c>
      <c r="P392" s="42" t="s">
        <v>1415</v>
      </c>
      <c r="Q392" s="42" t="s">
        <v>55</v>
      </c>
      <c r="R392" s="42" t="str">
        <f>VLOOKUP(G392,'Sheet 1 (2)'!$H$4:$O$536,8,FALSE)</f>
        <v/>
      </c>
      <c r="S392" s="42" t="str">
        <f t="shared" ref="S392:S482" si="33">IF(Q392&lt;&gt;"",Q392,R392)</f>
        <v/>
      </c>
      <c r="T392" s="42"/>
      <c r="U392" s="42" t="s">
        <v>55</v>
      </c>
      <c r="V392" s="42" t="str">
        <f>VLOOKUP(G392,'Sheet 1 (2)'!$H$4:$Q$536,10,FALSE)</f>
        <v/>
      </c>
      <c r="W392" s="42" t="str">
        <f t="shared" si="2"/>
        <v/>
      </c>
      <c r="X392" s="42" t="s">
        <v>2721</v>
      </c>
      <c r="Y392" s="42" t="s">
        <v>55</v>
      </c>
      <c r="Z392" s="42" t="str">
        <f>VLOOKUP(G392,'Sheet 1 (2)'!$H$4:$S$536,12,FALSE)</f>
        <v/>
      </c>
      <c r="AA392" s="42" t="str">
        <f t="shared" si="17"/>
        <v/>
      </c>
      <c r="AB392" s="42" t="s">
        <v>55</v>
      </c>
      <c r="AC392" s="42" t="str">
        <f>VLOOKUP(G392,'Sheet 1 (2)'!$H$4:$AF$536,25,FALSE)</f>
        <v/>
      </c>
      <c r="AD392" s="42" t="s">
        <v>120</v>
      </c>
      <c r="AE392" s="42" t="str">
        <f t="shared" ref="AE392:AE460" si="34">IF(AB392&lt;&gt;"",AB392,AC392)</f>
        <v/>
      </c>
      <c r="AF392" s="42" t="s">
        <v>52</v>
      </c>
      <c r="AG392" s="42" t="str">
        <f>VLOOKUP(G392,'Sheet 1 (2)'!$H$4:$AG$536,26,FALSE)</f>
        <v/>
      </c>
      <c r="AH392" s="43" t="s">
        <v>52</v>
      </c>
      <c r="AI392" s="42" t="s">
        <v>1439</v>
      </c>
      <c r="AJ392" s="42" t="str">
        <f>VLOOKUP(G392,'Sheet 1 (2)'!$H$4:$AH$536,27,FALSE)</f>
        <v/>
      </c>
      <c r="AK392" s="42" t="str">
        <f t="shared" si="31"/>
        <v>Espera de la lista de establecimientos de salud con población asignada. // **O lo que se podría hacer es programar  para los ESS que brindaron el subproducto el periodo pasado.</v>
      </c>
      <c r="AL392" s="44">
        <v>1</v>
      </c>
      <c r="AM392" s="44">
        <f t="shared" si="6"/>
        <v>0</v>
      </c>
    </row>
    <row r="393" spans="1:39" ht="15.75" customHeight="1" x14ac:dyDescent="0.2">
      <c r="A393" s="42" t="s">
        <v>1401</v>
      </c>
      <c r="B393" s="42" t="s">
        <v>907</v>
      </c>
      <c r="C393" s="42" t="s">
        <v>1406</v>
      </c>
      <c r="D393" s="42" t="s">
        <v>923</v>
      </c>
      <c r="E393" s="42" t="s">
        <v>1408</v>
      </c>
      <c r="F393" s="42" t="s">
        <v>989</v>
      </c>
      <c r="G393" s="42" t="s">
        <v>2722</v>
      </c>
      <c r="H393" s="42" t="s">
        <v>2723</v>
      </c>
      <c r="I393" s="42" t="s">
        <v>82</v>
      </c>
      <c r="J393" s="42" t="s">
        <v>493</v>
      </c>
      <c r="K393" s="42" t="s">
        <v>2724</v>
      </c>
      <c r="L393" s="42" t="s">
        <v>55</v>
      </c>
      <c r="M393" s="42" t="str">
        <f>VLOOKUP(G393,'Sheet 1 (2)'!$H$4:$M$536,6,FALSE)</f>
        <v/>
      </c>
      <c r="N393" s="42" t="str">
        <f t="shared" si="32"/>
        <v/>
      </c>
      <c r="O393" s="42">
        <f>VLOOKUP(G393,Hoja1!$C$4:$D$146,2,FALSE)</f>
        <v>0</v>
      </c>
      <c r="P393" s="42" t="s">
        <v>1415</v>
      </c>
      <c r="Q393" s="42" t="s">
        <v>55</v>
      </c>
      <c r="R393" s="42" t="str">
        <f>VLOOKUP(G393,'Sheet 1 (2)'!$H$4:$O$536,8,FALSE)</f>
        <v/>
      </c>
      <c r="S393" s="42" t="str">
        <f t="shared" si="33"/>
        <v/>
      </c>
      <c r="T393" s="42"/>
      <c r="U393" s="42" t="s">
        <v>55</v>
      </c>
      <c r="V393" s="42" t="str">
        <f>VLOOKUP(G393,'Sheet 1 (2)'!$H$4:$Q$536,10,FALSE)</f>
        <v/>
      </c>
      <c r="W393" s="42" t="str">
        <f t="shared" si="2"/>
        <v/>
      </c>
      <c r="X393" s="42" t="s">
        <v>2726</v>
      </c>
      <c r="Y393" s="42" t="s">
        <v>55</v>
      </c>
      <c r="Z393" s="42" t="str">
        <f>VLOOKUP(G393,'Sheet 1 (2)'!$H$4:$S$536,12,FALSE)</f>
        <v/>
      </c>
      <c r="AA393" s="42" t="str">
        <f t="shared" si="17"/>
        <v/>
      </c>
      <c r="AB393" s="42" t="s">
        <v>55</v>
      </c>
      <c r="AC393" s="42" t="str">
        <f>VLOOKUP(G393,'Sheet 1 (2)'!$H$4:$AF$536,25,FALSE)</f>
        <v/>
      </c>
      <c r="AD393" s="42" t="s">
        <v>120</v>
      </c>
      <c r="AE393" s="42" t="str">
        <f t="shared" si="34"/>
        <v/>
      </c>
      <c r="AF393" s="42" t="s">
        <v>52</v>
      </c>
      <c r="AG393" s="42" t="str">
        <f>VLOOKUP(G393,'Sheet 1 (2)'!$H$4:$AG$536,26,FALSE)</f>
        <v/>
      </c>
      <c r="AH393" s="43" t="s">
        <v>52</v>
      </c>
      <c r="AI393" s="42" t="s">
        <v>1439</v>
      </c>
      <c r="AJ393" s="42" t="str">
        <f>VLOOKUP(G393,'Sheet 1 (2)'!$H$4:$AH$536,27,FALSE)</f>
        <v/>
      </c>
      <c r="AK393" s="42" t="str">
        <f t="shared" si="31"/>
        <v>Espera de la lista de establecimientos de salud con población asignada. // **O lo que se podría hacer es programar  para los ESS que brindaron el subproducto el periodo pasado.</v>
      </c>
      <c r="AL393" s="44">
        <v>1</v>
      </c>
      <c r="AM393" s="44">
        <f t="shared" si="6"/>
        <v>0</v>
      </c>
    </row>
    <row r="394" spans="1:39" ht="15.75" customHeight="1" x14ac:dyDescent="0.2">
      <c r="A394" s="42" t="s">
        <v>1401</v>
      </c>
      <c r="B394" s="42" t="s">
        <v>907</v>
      </c>
      <c r="C394" s="42" t="s">
        <v>1406</v>
      </c>
      <c r="D394" s="42" t="s">
        <v>923</v>
      </c>
      <c r="E394" s="42" t="s">
        <v>1408</v>
      </c>
      <c r="F394" s="42" t="s">
        <v>989</v>
      </c>
      <c r="G394" s="42" t="s">
        <v>2730</v>
      </c>
      <c r="H394" s="42" t="s">
        <v>2731</v>
      </c>
      <c r="I394" s="42" t="s">
        <v>82</v>
      </c>
      <c r="J394" s="42" t="s">
        <v>493</v>
      </c>
      <c r="K394" s="42" t="s">
        <v>2732</v>
      </c>
      <c r="L394" s="42" t="s">
        <v>55</v>
      </c>
      <c r="M394" s="42" t="str">
        <f>VLOOKUP(G394,'Sheet 1 (2)'!$H$4:$M$536,6,FALSE)</f>
        <v/>
      </c>
      <c r="N394" s="42" t="str">
        <f t="shared" si="32"/>
        <v/>
      </c>
      <c r="O394" s="42">
        <f>VLOOKUP(G394,Hoja1!$C$4:$D$146,2,FALSE)</f>
        <v>0</v>
      </c>
      <c r="P394" s="42" t="s">
        <v>1415</v>
      </c>
      <c r="Q394" s="42" t="s">
        <v>55</v>
      </c>
      <c r="R394" s="42" t="str">
        <f>VLOOKUP(G394,'Sheet 1 (2)'!$H$4:$O$536,8,FALSE)</f>
        <v/>
      </c>
      <c r="S394" s="42" t="str">
        <f t="shared" si="33"/>
        <v/>
      </c>
      <c r="T394" s="42"/>
      <c r="U394" s="42" t="s">
        <v>55</v>
      </c>
      <c r="V394" s="42" t="str">
        <f>VLOOKUP(G394,'Sheet 1 (2)'!$H$4:$Q$536,10,FALSE)</f>
        <v/>
      </c>
      <c r="W394" s="42" t="str">
        <f t="shared" si="2"/>
        <v/>
      </c>
      <c r="X394" s="42" t="s">
        <v>2736</v>
      </c>
      <c r="Y394" s="42" t="s">
        <v>55</v>
      </c>
      <c r="Z394" s="42" t="str">
        <f>VLOOKUP(G394,'Sheet 1 (2)'!$H$4:$S$536,12,FALSE)</f>
        <v/>
      </c>
      <c r="AA394" s="42" t="str">
        <f t="shared" si="17"/>
        <v/>
      </c>
      <c r="AB394" s="42" t="s">
        <v>55</v>
      </c>
      <c r="AC394" s="42" t="str">
        <f>VLOOKUP(G394,'Sheet 1 (2)'!$H$4:$AF$536,25,FALSE)</f>
        <v/>
      </c>
      <c r="AD394" s="42" t="s">
        <v>120</v>
      </c>
      <c r="AE394" s="42" t="str">
        <f t="shared" si="34"/>
        <v/>
      </c>
      <c r="AF394" s="42" t="s">
        <v>52</v>
      </c>
      <c r="AG394" s="42" t="str">
        <f>VLOOKUP(G394,'Sheet 1 (2)'!$H$4:$AG$536,26,FALSE)</f>
        <v/>
      </c>
      <c r="AH394" s="43" t="s">
        <v>52</v>
      </c>
      <c r="AI394" s="42" t="s">
        <v>1439</v>
      </c>
      <c r="AJ394" s="42" t="str">
        <f>VLOOKUP(G394,'Sheet 1 (2)'!$H$4:$AH$536,27,FALSE)</f>
        <v/>
      </c>
      <c r="AK394" s="42" t="str">
        <f t="shared" si="31"/>
        <v>Espera de la lista de establecimientos de salud con población asignada. // **O lo que se podría hacer es programar  para los ESS que brindaron el subproducto el periodo pasado.</v>
      </c>
      <c r="AL394" s="44">
        <v>1</v>
      </c>
      <c r="AM394" s="44">
        <f t="shared" si="6"/>
        <v>0</v>
      </c>
    </row>
    <row r="395" spans="1:39" ht="15.75" customHeight="1" x14ac:dyDescent="0.2">
      <c r="A395" s="42" t="s">
        <v>1401</v>
      </c>
      <c r="B395" s="42" t="s">
        <v>907</v>
      </c>
      <c r="C395" s="42" t="s">
        <v>1474</v>
      </c>
      <c r="D395" s="42" t="s">
        <v>924</v>
      </c>
      <c r="E395" s="42" t="s">
        <v>1477</v>
      </c>
      <c r="F395" s="42" t="s">
        <v>993</v>
      </c>
      <c r="G395" s="42" t="s">
        <v>2738</v>
      </c>
      <c r="H395" s="42" t="s">
        <v>2739</v>
      </c>
      <c r="I395" s="42" t="s">
        <v>82</v>
      </c>
      <c r="J395" s="42" t="s">
        <v>1480</v>
      </c>
      <c r="K395" s="42" t="s">
        <v>2740</v>
      </c>
      <c r="L395" s="42" t="s">
        <v>55</v>
      </c>
      <c r="M395" s="42" t="str">
        <f>VLOOKUP(G395,'Sheet 1 (2)'!$H$4:$M$536,6,FALSE)</f>
        <v/>
      </c>
      <c r="N395" s="42" t="str">
        <f t="shared" si="32"/>
        <v/>
      </c>
      <c r="O395" s="42">
        <f>VLOOKUP(G395,Hoja1!$C$4:$D$146,2,FALSE)</f>
        <v>0</v>
      </c>
      <c r="P395" s="42" t="s">
        <v>1415</v>
      </c>
      <c r="Q395" s="42" t="s">
        <v>55</v>
      </c>
      <c r="R395" s="42" t="str">
        <f>VLOOKUP(G395,'Sheet 1 (2)'!$H$4:$O$536,8,FALSE)</f>
        <v/>
      </c>
      <c r="S395" s="42" t="str">
        <f t="shared" si="33"/>
        <v/>
      </c>
      <c r="T395" s="42"/>
      <c r="U395" s="42" t="s">
        <v>55</v>
      </c>
      <c r="V395" s="42" t="str">
        <f>VLOOKUP(G395,'Sheet 1 (2)'!$H$4:$Q$536,10,FALSE)</f>
        <v/>
      </c>
      <c r="W395" s="42" t="str">
        <f t="shared" si="2"/>
        <v/>
      </c>
      <c r="X395" s="42" t="s">
        <v>2741</v>
      </c>
      <c r="Y395" s="42" t="s">
        <v>55</v>
      </c>
      <c r="Z395" s="42" t="str">
        <f>VLOOKUP(G395,'Sheet 1 (2)'!$H$4:$S$536,12,FALSE)</f>
        <v/>
      </c>
      <c r="AA395" s="42" t="str">
        <f t="shared" si="17"/>
        <v/>
      </c>
      <c r="AB395" s="42" t="s">
        <v>55</v>
      </c>
      <c r="AC395" s="42" t="str">
        <f>VLOOKUP(G395,'Sheet 1 (2)'!$H$4:$AF$536,25,FALSE)</f>
        <v/>
      </c>
      <c r="AD395" s="42" t="s">
        <v>120</v>
      </c>
      <c r="AE395" s="42" t="str">
        <f t="shared" si="34"/>
        <v/>
      </c>
      <c r="AF395" s="42" t="s">
        <v>52</v>
      </c>
      <c r="AG395" s="42" t="str">
        <f>VLOOKUP(G395,'Sheet 1 (2)'!$H$4:$AG$536,26,FALSE)</f>
        <v/>
      </c>
      <c r="AH395" s="43" t="s">
        <v>52</v>
      </c>
      <c r="AI395" s="42" t="s">
        <v>1439</v>
      </c>
      <c r="AJ395" s="42" t="str">
        <f>VLOOKUP(G395,'Sheet 1 (2)'!$H$4:$AH$536,27,FALSE)</f>
        <v/>
      </c>
      <c r="AK395" s="42" t="str">
        <f t="shared" si="31"/>
        <v>Espera de la lista de establecimientos de salud con población asignada. // **O lo que se podría hacer es programar  para los ESS que brindaron el subproducto el periodo pasado.</v>
      </c>
      <c r="AL395" s="44">
        <v>1</v>
      </c>
      <c r="AM395" s="44">
        <f t="shared" si="6"/>
        <v>0</v>
      </c>
    </row>
    <row r="396" spans="1:39" ht="15.75" customHeight="1" x14ac:dyDescent="0.2">
      <c r="A396" s="42" t="s">
        <v>1401</v>
      </c>
      <c r="B396" s="42" t="s">
        <v>907</v>
      </c>
      <c r="C396" s="42" t="s">
        <v>1474</v>
      </c>
      <c r="D396" s="42" t="s">
        <v>924</v>
      </c>
      <c r="E396" s="42" t="s">
        <v>1477</v>
      </c>
      <c r="F396" s="42" t="s">
        <v>993</v>
      </c>
      <c r="G396" s="42" t="s">
        <v>2743</v>
      </c>
      <c r="H396" s="42" t="s">
        <v>2744</v>
      </c>
      <c r="I396" s="42" t="s">
        <v>82</v>
      </c>
      <c r="J396" s="42" t="s">
        <v>1480</v>
      </c>
      <c r="K396" s="42" t="s">
        <v>2745</v>
      </c>
      <c r="L396" s="42" t="s">
        <v>55</v>
      </c>
      <c r="M396" s="42" t="str">
        <f>VLOOKUP(G396,'Sheet 1 (2)'!$H$4:$M$536,6,FALSE)</f>
        <v/>
      </c>
      <c r="N396" s="42" t="str">
        <f t="shared" si="32"/>
        <v/>
      </c>
      <c r="O396" s="42">
        <f>VLOOKUP(G396,Hoja1!$C$4:$D$146,2,FALSE)</f>
        <v>0</v>
      </c>
      <c r="P396" s="42" t="s">
        <v>1415</v>
      </c>
      <c r="Q396" s="42" t="s">
        <v>55</v>
      </c>
      <c r="R396" s="42" t="str">
        <f>VLOOKUP(G396,'Sheet 1 (2)'!$H$4:$O$536,8,FALSE)</f>
        <v/>
      </c>
      <c r="S396" s="42" t="str">
        <f t="shared" si="33"/>
        <v/>
      </c>
      <c r="T396" s="42"/>
      <c r="U396" s="42" t="s">
        <v>55</v>
      </c>
      <c r="V396" s="42" t="str">
        <f>VLOOKUP(G396,'Sheet 1 (2)'!$H$4:$Q$536,10,FALSE)</f>
        <v/>
      </c>
      <c r="W396" s="42" t="str">
        <f t="shared" si="2"/>
        <v/>
      </c>
      <c r="X396" s="42" t="s">
        <v>2748</v>
      </c>
      <c r="Y396" s="42" t="s">
        <v>55</v>
      </c>
      <c r="Z396" s="42" t="str">
        <f>VLOOKUP(G396,'Sheet 1 (2)'!$H$4:$S$536,12,FALSE)</f>
        <v/>
      </c>
      <c r="AA396" s="42" t="str">
        <f t="shared" si="17"/>
        <v/>
      </c>
      <c r="AB396" s="42" t="s">
        <v>55</v>
      </c>
      <c r="AC396" s="42" t="str">
        <f>VLOOKUP(G396,'Sheet 1 (2)'!$H$4:$AF$536,25,FALSE)</f>
        <v/>
      </c>
      <c r="AD396" s="42" t="s">
        <v>120</v>
      </c>
      <c r="AE396" s="42" t="str">
        <f t="shared" si="34"/>
        <v/>
      </c>
      <c r="AF396" s="42" t="s">
        <v>52</v>
      </c>
      <c r="AG396" s="42" t="str">
        <f>VLOOKUP(G396,'Sheet 1 (2)'!$H$4:$AG$536,26,FALSE)</f>
        <v/>
      </c>
      <c r="AH396" s="43" t="s">
        <v>52</v>
      </c>
      <c r="AI396" s="42" t="s">
        <v>1439</v>
      </c>
      <c r="AJ396" s="42" t="str">
        <f>VLOOKUP(G396,'Sheet 1 (2)'!$H$4:$AH$536,27,FALSE)</f>
        <v/>
      </c>
      <c r="AK396" s="42" t="str">
        <f t="shared" si="31"/>
        <v>Espera de la lista de establecimientos de salud con población asignada. // **O lo que se podría hacer es programar  para los ESS que brindaron el subproducto el periodo pasado.</v>
      </c>
      <c r="AL396" s="44">
        <v>1</v>
      </c>
      <c r="AM396" s="44">
        <f t="shared" si="6"/>
        <v>0</v>
      </c>
    </row>
    <row r="397" spans="1:39" ht="15.75" customHeight="1" x14ac:dyDescent="0.2">
      <c r="A397" s="42" t="s">
        <v>1401</v>
      </c>
      <c r="B397" s="42" t="s">
        <v>907</v>
      </c>
      <c r="C397" s="42" t="s">
        <v>1474</v>
      </c>
      <c r="D397" s="42" t="s">
        <v>924</v>
      </c>
      <c r="E397" s="42" t="s">
        <v>1477</v>
      </c>
      <c r="F397" s="42" t="s">
        <v>993</v>
      </c>
      <c r="G397" s="42" t="s">
        <v>2750</v>
      </c>
      <c r="H397" s="42" t="s">
        <v>2751</v>
      </c>
      <c r="I397" s="42" t="s">
        <v>82</v>
      </c>
      <c r="J397" s="42" t="s">
        <v>1480</v>
      </c>
      <c r="K397" s="42" t="s">
        <v>2752</v>
      </c>
      <c r="L397" s="42" t="s">
        <v>55</v>
      </c>
      <c r="M397" s="42" t="str">
        <f>VLOOKUP(G397,'Sheet 1 (2)'!$H$4:$M$536,6,FALSE)</f>
        <v/>
      </c>
      <c r="N397" s="42" t="str">
        <f t="shared" si="32"/>
        <v/>
      </c>
      <c r="O397" s="42">
        <f>VLOOKUP(G397,Hoja1!$C$4:$D$146,2,FALSE)</f>
        <v>0</v>
      </c>
      <c r="P397" s="42" t="s">
        <v>1415</v>
      </c>
      <c r="Q397" s="42" t="s">
        <v>55</v>
      </c>
      <c r="R397" s="42" t="str">
        <f>VLOOKUP(G397,'Sheet 1 (2)'!$H$4:$O$536,8,FALSE)</f>
        <v/>
      </c>
      <c r="S397" s="42" t="str">
        <f t="shared" si="33"/>
        <v/>
      </c>
      <c r="T397" s="42"/>
      <c r="U397" s="42" t="s">
        <v>55</v>
      </c>
      <c r="V397" s="42" t="str">
        <f>VLOOKUP(G397,'Sheet 1 (2)'!$H$4:$Q$536,10,FALSE)</f>
        <v/>
      </c>
      <c r="W397" s="42" t="str">
        <f t="shared" si="2"/>
        <v/>
      </c>
      <c r="X397" s="42" t="s">
        <v>2753</v>
      </c>
      <c r="Y397" s="42" t="s">
        <v>55</v>
      </c>
      <c r="Z397" s="42" t="str">
        <f>VLOOKUP(G397,'Sheet 1 (2)'!$H$4:$S$536,12,FALSE)</f>
        <v/>
      </c>
      <c r="AA397" s="42" t="str">
        <f t="shared" si="17"/>
        <v/>
      </c>
      <c r="AB397" s="42" t="s">
        <v>55</v>
      </c>
      <c r="AC397" s="42" t="str">
        <f>VLOOKUP(G397,'Sheet 1 (2)'!$H$4:$AF$536,25,FALSE)</f>
        <v/>
      </c>
      <c r="AD397" s="42" t="s">
        <v>120</v>
      </c>
      <c r="AE397" s="42" t="str">
        <f t="shared" si="34"/>
        <v/>
      </c>
      <c r="AF397" s="42" t="s">
        <v>52</v>
      </c>
      <c r="AG397" s="42" t="str">
        <f>VLOOKUP(G397,'Sheet 1 (2)'!$H$4:$AG$536,26,FALSE)</f>
        <v/>
      </c>
      <c r="AH397" s="43" t="s">
        <v>52</v>
      </c>
      <c r="AI397" s="42" t="s">
        <v>1439</v>
      </c>
      <c r="AJ397" s="42" t="str">
        <f>VLOOKUP(G397,'Sheet 1 (2)'!$H$4:$AH$536,27,FALSE)</f>
        <v/>
      </c>
      <c r="AK397" s="42" t="str">
        <f t="shared" si="31"/>
        <v>Espera de la lista de establecimientos de salud con población asignada. // **O lo que se podría hacer es programar  para los ESS que brindaron el subproducto el periodo pasado.</v>
      </c>
      <c r="AL397" s="44">
        <v>1</v>
      </c>
      <c r="AM397" s="44">
        <f t="shared" si="6"/>
        <v>0</v>
      </c>
    </row>
    <row r="398" spans="1:39" ht="15.75" customHeight="1" x14ac:dyDescent="0.2">
      <c r="A398" s="42" t="s">
        <v>1401</v>
      </c>
      <c r="B398" s="42" t="s">
        <v>907</v>
      </c>
      <c r="C398" s="42" t="s">
        <v>1474</v>
      </c>
      <c r="D398" s="42" t="s">
        <v>924</v>
      </c>
      <c r="E398" s="42" t="s">
        <v>1477</v>
      </c>
      <c r="F398" s="42" t="s">
        <v>993</v>
      </c>
      <c r="G398" s="42" t="s">
        <v>2756</v>
      </c>
      <c r="H398" s="42" t="s">
        <v>2757</v>
      </c>
      <c r="I398" s="42" t="s">
        <v>82</v>
      </c>
      <c r="J398" s="42" t="s">
        <v>1480</v>
      </c>
      <c r="K398" s="42" t="s">
        <v>2758</v>
      </c>
      <c r="L398" s="42" t="s">
        <v>55</v>
      </c>
      <c r="M398" s="42" t="str">
        <f>VLOOKUP(G398,'Sheet 1 (2)'!$H$4:$M$536,6,FALSE)</f>
        <v/>
      </c>
      <c r="N398" s="42" t="str">
        <f t="shared" si="32"/>
        <v/>
      </c>
      <c r="O398" s="42">
        <f>VLOOKUP(G398,Hoja1!$C$4:$D$146,2,FALSE)</f>
        <v>0</v>
      </c>
      <c r="P398" s="42" t="s">
        <v>1415</v>
      </c>
      <c r="Q398" s="42" t="s">
        <v>55</v>
      </c>
      <c r="R398" s="42" t="str">
        <f>VLOOKUP(G398,'Sheet 1 (2)'!$H$4:$O$536,8,FALSE)</f>
        <v/>
      </c>
      <c r="S398" s="42" t="str">
        <f t="shared" si="33"/>
        <v/>
      </c>
      <c r="T398" s="42"/>
      <c r="U398" s="42" t="s">
        <v>55</v>
      </c>
      <c r="V398" s="42" t="str">
        <f>VLOOKUP(G398,'Sheet 1 (2)'!$H$4:$Q$536,10,FALSE)</f>
        <v/>
      </c>
      <c r="W398" s="42" t="str">
        <f t="shared" si="2"/>
        <v/>
      </c>
      <c r="X398" s="42" t="s">
        <v>2760</v>
      </c>
      <c r="Y398" s="42" t="s">
        <v>55</v>
      </c>
      <c r="Z398" s="42" t="str">
        <f>VLOOKUP(G398,'Sheet 1 (2)'!$H$4:$S$536,12,FALSE)</f>
        <v/>
      </c>
      <c r="AA398" s="42" t="str">
        <f t="shared" si="17"/>
        <v/>
      </c>
      <c r="AB398" s="42" t="s">
        <v>55</v>
      </c>
      <c r="AC398" s="42" t="str">
        <f>VLOOKUP(G398,'Sheet 1 (2)'!$H$4:$AF$536,25,FALSE)</f>
        <v/>
      </c>
      <c r="AD398" s="42" t="s">
        <v>120</v>
      </c>
      <c r="AE398" s="42" t="str">
        <f t="shared" si="34"/>
        <v/>
      </c>
      <c r="AF398" s="42" t="s">
        <v>52</v>
      </c>
      <c r="AG398" s="42" t="str">
        <f>VLOOKUP(G398,'Sheet 1 (2)'!$H$4:$AG$536,26,FALSE)</f>
        <v/>
      </c>
      <c r="AH398" s="43" t="s">
        <v>52</v>
      </c>
      <c r="AI398" s="42" t="s">
        <v>1439</v>
      </c>
      <c r="AJ398" s="42" t="str">
        <f>VLOOKUP(G398,'Sheet 1 (2)'!$H$4:$AH$536,27,FALSE)</f>
        <v/>
      </c>
      <c r="AK398" s="42" t="str">
        <f t="shared" si="31"/>
        <v>Espera de la lista de establecimientos de salud con población asignada. // **O lo que se podría hacer es programar  para los ESS que brindaron el subproducto el periodo pasado.</v>
      </c>
      <c r="AL398" s="44">
        <v>1</v>
      </c>
      <c r="AM398" s="44">
        <f t="shared" si="6"/>
        <v>0</v>
      </c>
    </row>
    <row r="399" spans="1:39" ht="15.75" customHeight="1" x14ac:dyDescent="0.2">
      <c r="A399" s="42" t="s">
        <v>1401</v>
      </c>
      <c r="B399" s="42" t="s">
        <v>907</v>
      </c>
      <c r="C399" s="42" t="s">
        <v>1474</v>
      </c>
      <c r="D399" s="42" t="s">
        <v>924</v>
      </c>
      <c r="E399" s="42" t="s">
        <v>1477</v>
      </c>
      <c r="F399" s="42" t="s">
        <v>993</v>
      </c>
      <c r="G399" s="42" t="s">
        <v>2761</v>
      </c>
      <c r="H399" s="42" t="s">
        <v>2762</v>
      </c>
      <c r="I399" s="42" t="s">
        <v>82</v>
      </c>
      <c r="J399" s="42" t="s">
        <v>1480</v>
      </c>
      <c r="K399" s="42" t="s">
        <v>2765</v>
      </c>
      <c r="L399" s="42" t="s">
        <v>55</v>
      </c>
      <c r="M399" s="42" t="str">
        <f>VLOOKUP(G399,'Sheet 1 (2)'!$H$4:$M$536,6,FALSE)</f>
        <v/>
      </c>
      <c r="N399" s="42" t="str">
        <f t="shared" si="32"/>
        <v/>
      </c>
      <c r="O399" s="42">
        <f>VLOOKUP(G399,Hoja1!$C$4:$D$146,2,FALSE)</f>
        <v>0</v>
      </c>
      <c r="P399" s="42" t="s">
        <v>1415</v>
      </c>
      <c r="Q399" s="42" t="s">
        <v>55</v>
      </c>
      <c r="R399" s="42" t="str">
        <f>VLOOKUP(G399,'Sheet 1 (2)'!$H$4:$O$536,8,FALSE)</f>
        <v/>
      </c>
      <c r="S399" s="42" t="str">
        <f t="shared" si="33"/>
        <v/>
      </c>
      <c r="T399" s="42"/>
      <c r="U399" s="42" t="s">
        <v>55</v>
      </c>
      <c r="V399" s="42" t="str">
        <f>VLOOKUP(G399,'Sheet 1 (2)'!$H$4:$Q$536,10,FALSE)</f>
        <v/>
      </c>
      <c r="W399" s="42" t="str">
        <f t="shared" si="2"/>
        <v/>
      </c>
      <c r="X399" s="42" t="s">
        <v>2766</v>
      </c>
      <c r="Y399" s="42" t="s">
        <v>55</v>
      </c>
      <c r="Z399" s="42" t="str">
        <f>VLOOKUP(G399,'Sheet 1 (2)'!$H$4:$S$536,12,FALSE)</f>
        <v/>
      </c>
      <c r="AA399" s="42" t="str">
        <f t="shared" si="17"/>
        <v/>
      </c>
      <c r="AB399" s="42" t="s">
        <v>55</v>
      </c>
      <c r="AC399" s="42" t="str">
        <f>VLOOKUP(G399,'Sheet 1 (2)'!$H$4:$AF$536,25,FALSE)</f>
        <v/>
      </c>
      <c r="AD399" s="42" t="s">
        <v>120</v>
      </c>
      <c r="AE399" s="42" t="str">
        <f t="shared" si="34"/>
        <v/>
      </c>
      <c r="AF399" s="42" t="s">
        <v>52</v>
      </c>
      <c r="AG399" s="42" t="str">
        <f>VLOOKUP(G399,'Sheet 1 (2)'!$H$4:$AG$536,26,FALSE)</f>
        <v/>
      </c>
      <c r="AH399" s="43" t="s">
        <v>52</v>
      </c>
      <c r="AI399" s="42" t="s">
        <v>1439</v>
      </c>
      <c r="AJ399" s="42" t="str">
        <f>VLOOKUP(G399,'Sheet 1 (2)'!$H$4:$AH$536,27,FALSE)</f>
        <v/>
      </c>
      <c r="AK399" s="42" t="str">
        <f t="shared" si="31"/>
        <v>Espera de la lista de establecimientos de salud con población asignada. // **O lo que se podría hacer es programar  para los ESS que brindaron el subproducto el periodo pasado.</v>
      </c>
      <c r="AL399" s="44">
        <v>1</v>
      </c>
      <c r="AM399" s="44">
        <f t="shared" si="6"/>
        <v>0</v>
      </c>
    </row>
    <row r="400" spans="1:39" ht="15.75" customHeight="1" x14ac:dyDescent="0.2">
      <c r="A400" s="42" t="s">
        <v>1401</v>
      </c>
      <c r="B400" s="42" t="s">
        <v>907</v>
      </c>
      <c r="C400" s="42" t="s">
        <v>1518</v>
      </c>
      <c r="D400" s="42" t="s">
        <v>926</v>
      </c>
      <c r="E400" s="42" t="s">
        <v>1519</v>
      </c>
      <c r="F400" s="42" t="s">
        <v>997</v>
      </c>
      <c r="G400" s="42" t="s">
        <v>2768</v>
      </c>
      <c r="H400" s="42" t="s">
        <v>2769</v>
      </c>
      <c r="I400" s="42" t="s">
        <v>82</v>
      </c>
      <c r="J400" s="42" t="s">
        <v>1480</v>
      </c>
      <c r="K400" s="42" t="s">
        <v>2771</v>
      </c>
      <c r="L400" s="42" t="s">
        <v>55</v>
      </c>
      <c r="M400" s="42" t="str">
        <f>VLOOKUP(G400,'Sheet 1 (2)'!$H$4:$M$536,6,FALSE)</f>
        <v/>
      </c>
      <c r="N400" s="42" t="str">
        <f t="shared" si="32"/>
        <v/>
      </c>
      <c r="O400" s="42">
        <f>VLOOKUP(G400,Hoja1!$C$4:$D$146,2,FALSE)</f>
        <v>0</v>
      </c>
      <c r="P400" s="42" t="s">
        <v>1415</v>
      </c>
      <c r="Q400" s="42" t="s">
        <v>55</v>
      </c>
      <c r="R400" s="42" t="str">
        <f>VLOOKUP(G400,'Sheet 1 (2)'!$H$4:$O$536,8,FALSE)</f>
        <v/>
      </c>
      <c r="S400" s="42" t="str">
        <f t="shared" si="33"/>
        <v/>
      </c>
      <c r="T400" s="42"/>
      <c r="U400" s="42" t="s">
        <v>55</v>
      </c>
      <c r="V400" s="42" t="str">
        <f>VLOOKUP(G400,'Sheet 1 (2)'!$H$4:$Q$536,10,FALSE)</f>
        <v/>
      </c>
      <c r="W400" s="42" t="str">
        <f t="shared" si="2"/>
        <v/>
      </c>
      <c r="X400" s="42" t="s">
        <v>2772</v>
      </c>
      <c r="Y400" s="42" t="s">
        <v>55</v>
      </c>
      <c r="Z400" s="42" t="str">
        <f>VLOOKUP(G400,'Sheet 1 (2)'!$H$4:$S$536,12,FALSE)</f>
        <v/>
      </c>
      <c r="AA400" s="42" t="str">
        <f t="shared" si="17"/>
        <v/>
      </c>
      <c r="AB400" s="42" t="s">
        <v>55</v>
      </c>
      <c r="AC400" s="42" t="str">
        <f>VLOOKUP(G400,'Sheet 1 (2)'!$H$4:$AF$536,25,FALSE)</f>
        <v/>
      </c>
      <c r="AD400" s="42" t="s">
        <v>585</v>
      </c>
      <c r="AE400" s="42" t="str">
        <f t="shared" si="34"/>
        <v/>
      </c>
      <c r="AF400" s="42" t="s">
        <v>52</v>
      </c>
      <c r="AG400" s="42" t="str">
        <f>VLOOKUP(G400,'Sheet 1 (2)'!$H$4:$AG$536,26,FALSE)</f>
        <v/>
      </c>
      <c r="AH400" s="43" t="s">
        <v>52</v>
      </c>
      <c r="AI400" s="42" t="s">
        <v>1439</v>
      </c>
      <c r="AJ400" s="42" t="str">
        <f>VLOOKUP(G400,'Sheet 1 (2)'!$H$4:$AH$536,27,FALSE)</f>
        <v/>
      </c>
      <c r="AK400" s="42" t="str">
        <f t="shared" si="31"/>
        <v>Espera de la lista de establecimientos de salud con población asignada. // **O lo que se podría hacer es programar  para los ESS que brindaron el subproducto el periodo pasado.</v>
      </c>
      <c r="AL400" s="44">
        <v>1</v>
      </c>
      <c r="AM400" s="44">
        <f t="shared" si="6"/>
        <v>0</v>
      </c>
    </row>
    <row r="401" spans="1:39" ht="15.75" customHeight="1" x14ac:dyDescent="0.2">
      <c r="A401" s="42" t="s">
        <v>1401</v>
      </c>
      <c r="B401" s="42" t="s">
        <v>907</v>
      </c>
      <c r="C401" s="42" t="s">
        <v>1518</v>
      </c>
      <c r="D401" s="42" t="s">
        <v>926</v>
      </c>
      <c r="E401" s="42" t="s">
        <v>1519</v>
      </c>
      <c r="F401" s="42" t="s">
        <v>997</v>
      </c>
      <c r="G401" s="42" t="s">
        <v>2774</v>
      </c>
      <c r="H401" s="42" t="s">
        <v>2775</v>
      </c>
      <c r="I401" s="42" t="s">
        <v>82</v>
      </c>
      <c r="J401" s="42" t="s">
        <v>1480</v>
      </c>
      <c r="K401" s="42" t="s">
        <v>2776</v>
      </c>
      <c r="L401" s="42" t="s">
        <v>55</v>
      </c>
      <c r="M401" s="42" t="str">
        <f>VLOOKUP(G401,'Sheet 1 (2)'!$H$4:$M$536,6,FALSE)</f>
        <v/>
      </c>
      <c r="N401" s="42" t="str">
        <f t="shared" si="32"/>
        <v/>
      </c>
      <c r="O401" s="42">
        <f>VLOOKUP(G401,Hoja1!$C$4:$D$146,2,FALSE)</f>
        <v>0</v>
      </c>
      <c r="P401" s="42" t="s">
        <v>1415</v>
      </c>
      <c r="Q401" s="42" t="s">
        <v>55</v>
      </c>
      <c r="R401" s="42" t="str">
        <f>VLOOKUP(G401,'Sheet 1 (2)'!$H$4:$O$536,8,FALSE)</f>
        <v/>
      </c>
      <c r="S401" s="42" t="str">
        <f t="shared" si="33"/>
        <v/>
      </c>
      <c r="T401" s="42"/>
      <c r="U401" s="42" t="s">
        <v>55</v>
      </c>
      <c r="V401" s="42" t="str">
        <f>VLOOKUP(G401,'Sheet 1 (2)'!$H$4:$Q$536,10,FALSE)</f>
        <v/>
      </c>
      <c r="W401" s="42" t="str">
        <f t="shared" si="2"/>
        <v/>
      </c>
      <c r="X401" s="42" t="s">
        <v>2778</v>
      </c>
      <c r="Y401" s="42" t="s">
        <v>55</v>
      </c>
      <c r="Z401" s="42" t="str">
        <f>VLOOKUP(G401,'Sheet 1 (2)'!$H$4:$S$536,12,FALSE)</f>
        <v/>
      </c>
      <c r="AA401" s="42" t="str">
        <f t="shared" si="17"/>
        <v/>
      </c>
      <c r="AB401" s="42" t="s">
        <v>55</v>
      </c>
      <c r="AC401" s="42" t="str">
        <f>VLOOKUP(G401,'Sheet 1 (2)'!$H$4:$AF$536,25,FALSE)</f>
        <v/>
      </c>
      <c r="AD401" s="42" t="s">
        <v>585</v>
      </c>
      <c r="AE401" s="42" t="str">
        <f t="shared" si="34"/>
        <v/>
      </c>
      <c r="AF401" s="42" t="s">
        <v>52</v>
      </c>
      <c r="AG401" s="42" t="str">
        <f>VLOOKUP(G401,'Sheet 1 (2)'!$H$4:$AG$536,26,FALSE)</f>
        <v/>
      </c>
      <c r="AH401" s="43" t="s">
        <v>52</v>
      </c>
      <c r="AI401" s="42" t="s">
        <v>1439</v>
      </c>
      <c r="AJ401" s="42" t="str">
        <f>VLOOKUP(G401,'Sheet 1 (2)'!$H$4:$AH$536,27,FALSE)</f>
        <v/>
      </c>
      <c r="AK401" s="42" t="str">
        <f t="shared" si="31"/>
        <v>Espera de la lista de establecimientos de salud con población asignada. // **O lo que se podría hacer es programar  para los ESS que brindaron el subproducto el periodo pasado.</v>
      </c>
      <c r="AL401" s="44">
        <v>1</v>
      </c>
      <c r="AM401" s="44">
        <f t="shared" si="6"/>
        <v>0</v>
      </c>
    </row>
    <row r="402" spans="1:39" ht="15.75" customHeight="1" x14ac:dyDescent="0.2">
      <c r="A402" s="42" t="s">
        <v>1401</v>
      </c>
      <c r="B402" s="42" t="s">
        <v>907</v>
      </c>
      <c r="C402" s="42" t="s">
        <v>1518</v>
      </c>
      <c r="D402" s="42" t="s">
        <v>926</v>
      </c>
      <c r="E402" s="42" t="s">
        <v>1519</v>
      </c>
      <c r="F402" s="42" t="s">
        <v>997</v>
      </c>
      <c r="G402" s="42" t="s">
        <v>2779</v>
      </c>
      <c r="H402" s="42" t="s">
        <v>2780</v>
      </c>
      <c r="I402" s="42" t="s">
        <v>82</v>
      </c>
      <c r="J402" s="42" t="s">
        <v>1480</v>
      </c>
      <c r="K402" s="42" t="s">
        <v>2781</v>
      </c>
      <c r="L402" s="42" t="s">
        <v>55</v>
      </c>
      <c r="M402" s="42" t="str">
        <f>VLOOKUP(G402,'Sheet 1 (2)'!$H$4:$M$536,6,FALSE)</f>
        <v/>
      </c>
      <c r="N402" s="42" t="str">
        <f t="shared" si="32"/>
        <v/>
      </c>
      <c r="O402" s="42">
        <f>VLOOKUP(G402,Hoja1!$C$4:$D$146,2,FALSE)</f>
        <v>0</v>
      </c>
      <c r="P402" s="42" t="s">
        <v>1415</v>
      </c>
      <c r="Q402" s="42" t="s">
        <v>55</v>
      </c>
      <c r="R402" s="42" t="str">
        <f>VLOOKUP(G402,'Sheet 1 (2)'!$H$4:$O$536,8,FALSE)</f>
        <v/>
      </c>
      <c r="S402" s="42" t="str">
        <f t="shared" si="33"/>
        <v/>
      </c>
      <c r="T402" s="42"/>
      <c r="U402" s="42" t="s">
        <v>55</v>
      </c>
      <c r="V402" s="42" t="str">
        <f>VLOOKUP(G402,'Sheet 1 (2)'!$H$4:$Q$536,10,FALSE)</f>
        <v/>
      </c>
      <c r="W402" s="42" t="str">
        <f t="shared" si="2"/>
        <v/>
      </c>
      <c r="X402" s="42" t="s">
        <v>2783</v>
      </c>
      <c r="Y402" s="42" t="s">
        <v>55</v>
      </c>
      <c r="Z402" s="42" t="str">
        <f>VLOOKUP(G402,'Sheet 1 (2)'!$H$4:$S$536,12,FALSE)</f>
        <v/>
      </c>
      <c r="AA402" s="42" t="str">
        <f t="shared" si="17"/>
        <v/>
      </c>
      <c r="AB402" s="42" t="s">
        <v>55</v>
      </c>
      <c r="AC402" s="42" t="str">
        <f>VLOOKUP(G402,'Sheet 1 (2)'!$H$4:$AF$536,25,FALSE)</f>
        <v/>
      </c>
      <c r="AD402" s="42" t="s">
        <v>585</v>
      </c>
      <c r="AE402" s="42" t="str">
        <f t="shared" si="34"/>
        <v/>
      </c>
      <c r="AF402" s="42" t="s">
        <v>52</v>
      </c>
      <c r="AG402" s="42" t="str">
        <f>VLOOKUP(G402,'Sheet 1 (2)'!$H$4:$AG$536,26,FALSE)</f>
        <v/>
      </c>
      <c r="AH402" s="43" t="s">
        <v>52</v>
      </c>
      <c r="AI402" s="42" t="s">
        <v>1439</v>
      </c>
      <c r="AJ402" s="42" t="str">
        <f>VLOOKUP(G402,'Sheet 1 (2)'!$H$4:$AH$536,27,FALSE)</f>
        <v/>
      </c>
      <c r="AK402" s="42" t="str">
        <f t="shared" si="31"/>
        <v>Espera de la lista de establecimientos de salud con población asignada. // **O lo que se podría hacer es programar  para los ESS que brindaron el subproducto el periodo pasado.</v>
      </c>
      <c r="AL402" s="44">
        <v>1</v>
      </c>
      <c r="AM402" s="44">
        <f t="shared" si="6"/>
        <v>0</v>
      </c>
    </row>
    <row r="403" spans="1:39" ht="15.75" customHeight="1" x14ac:dyDescent="0.2">
      <c r="A403" s="42" t="s">
        <v>1401</v>
      </c>
      <c r="B403" s="42" t="s">
        <v>907</v>
      </c>
      <c r="C403" s="42" t="s">
        <v>1518</v>
      </c>
      <c r="D403" s="42" t="s">
        <v>926</v>
      </c>
      <c r="E403" s="42" t="s">
        <v>1519</v>
      </c>
      <c r="F403" s="42" t="s">
        <v>997</v>
      </c>
      <c r="G403" s="42" t="s">
        <v>2784</v>
      </c>
      <c r="H403" s="42" t="s">
        <v>2785</v>
      </c>
      <c r="I403" s="42" t="s">
        <v>82</v>
      </c>
      <c r="J403" s="42" t="s">
        <v>1480</v>
      </c>
      <c r="K403" s="42" t="s">
        <v>2786</v>
      </c>
      <c r="L403" s="42" t="s">
        <v>55</v>
      </c>
      <c r="M403" s="42" t="str">
        <f>VLOOKUP(G403,'Sheet 1 (2)'!$H$4:$M$536,6,FALSE)</f>
        <v/>
      </c>
      <c r="N403" s="42" t="str">
        <f t="shared" si="32"/>
        <v/>
      </c>
      <c r="O403" s="42">
        <f>VLOOKUP(G403,Hoja1!$C$4:$D$146,2,FALSE)</f>
        <v>0</v>
      </c>
      <c r="P403" s="42" t="s">
        <v>1415</v>
      </c>
      <c r="Q403" s="42" t="s">
        <v>55</v>
      </c>
      <c r="R403" s="42" t="str">
        <f>VLOOKUP(G403,'Sheet 1 (2)'!$H$4:$O$536,8,FALSE)</f>
        <v/>
      </c>
      <c r="S403" s="42" t="str">
        <f t="shared" si="33"/>
        <v/>
      </c>
      <c r="T403" s="42"/>
      <c r="U403" s="42" t="s">
        <v>55</v>
      </c>
      <c r="V403" s="42" t="str">
        <f>VLOOKUP(G403,'Sheet 1 (2)'!$H$4:$Q$536,10,FALSE)</f>
        <v/>
      </c>
      <c r="W403" s="42" t="str">
        <f t="shared" si="2"/>
        <v/>
      </c>
      <c r="X403" s="42" t="s">
        <v>2787</v>
      </c>
      <c r="Y403" s="42" t="s">
        <v>55</v>
      </c>
      <c r="Z403" s="42" t="str">
        <f>VLOOKUP(G403,'Sheet 1 (2)'!$H$4:$S$536,12,FALSE)</f>
        <v/>
      </c>
      <c r="AA403" s="42" t="str">
        <f t="shared" si="17"/>
        <v/>
      </c>
      <c r="AB403" s="42" t="s">
        <v>55</v>
      </c>
      <c r="AC403" s="42" t="str">
        <f>VLOOKUP(G403,'Sheet 1 (2)'!$H$4:$AF$536,25,FALSE)</f>
        <v/>
      </c>
      <c r="AD403" s="42" t="s">
        <v>176</v>
      </c>
      <c r="AE403" s="42" t="str">
        <f t="shared" si="34"/>
        <v/>
      </c>
      <c r="AF403" s="42" t="s">
        <v>52</v>
      </c>
      <c r="AG403" s="42" t="str">
        <f>VLOOKUP(G403,'Sheet 1 (2)'!$H$4:$AG$536,26,FALSE)</f>
        <v/>
      </c>
      <c r="AH403" s="43" t="s">
        <v>52</v>
      </c>
      <c r="AI403" s="42" t="s">
        <v>1439</v>
      </c>
      <c r="AJ403" s="42" t="str">
        <f>VLOOKUP(G403,'Sheet 1 (2)'!$H$4:$AH$536,27,FALSE)</f>
        <v/>
      </c>
      <c r="AK403" s="42" t="str">
        <f t="shared" si="31"/>
        <v>Espera de la lista de establecimientos de salud con población asignada. // **O lo que se podría hacer es programar  para los ESS que brindaron el subproducto el periodo pasado.</v>
      </c>
      <c r="AL403" s="44">
        <v>1</v>
      </c>
      <c r="AM403" s="44">
        <f t="shared" si="6"/>
        <v>0</v>
      </c>
    </row>
    <row r="404" spans="1:39" ht="15.75" customHeight="1" x14ac:dyDescent="0.2">
      <c r="A404" s="42" t="s">
        <v>1401</v>
      </c>
      <c r="B404" s="42" t="s">
        <v>907</v>
      </c>
      <c r="C404" s="42" t="s">
        <v>1518</v>
      </c>
      <c r="D404" s="42" t="s">
        <v>926</v>
      </c>
      <c r="E404" s="42" t="s">
        <v>1519</v>
      </c>
      <c r="F404" s="42" t="s">
        <v>997</v>
      </c>
      <c r="G404" s="42" t="s">
        <v>2788</v>
      </c>
      <c r="H404" s="42" t="s">
        <v>2789</v>
      </c>
      <c r="I404" s="42" t="s">
        <v>82</v>
      </c>
      <c r="J404" s="42" t="s">
        <v>1480</v>
      </c>
      <c r="K404" s="42" t="s">
        <v>2790</v>
      </c>
      <c r="L404" s="42" t="s">
        <v>55</v>
      </c>
      <c r="M404" s="42" t="str">
        <f>VLOOKUP(G404,'Sheet 1 (2)'!$H$4:$M$536,6,FALSE)</f>
        <v/>
      </c>
      <c r="N404" s="42" t="str">
        <f t="shared" si="32"/>
        <v/>
      </c>
      <c r="O404" s="42">
        <f>VLOOKUP(G404,Hoja1!$C$4:$D$146,2,FALSE)</f>
        <v>0</v>
      </c>
      <c r="P404" s="42" t="s">
        <v>1415</v>
      </c>
      <c r="Q404" s="42" t="s">
        <v>55</v>
      </c>
      <c r="R404" s="42" t="str">
        <f>VLOOKUP(G404,'Sheet 1 (2)'!$H$4:$O$536,8,FALSE)</f>
        <v/>
      </c>
      <c r="S404" s="42" t="str">
        <f t="shared" si="33"/>
        <v/>
      </c>
      <c r="T404" s="42"/>
      <c r="U404" s="42" t="s">
        <v>55</v>
      </c>
      <c r="V404" s="42" t="str">
        <f>VLOOKUP(G404,'Sheet 1 (2)'!$H$4:$Q$536,10,FALSE)</f>
        <v/>
      </c>
      <c r="W404" s="42" t="str">
        <f t="shared" si="2"/>
        <v/>
      </c>
      <c r="X404" s="42" t="s">
        <v>2791</v>
      </c>
      <c r="Y404" s="42" t="s">
        <v>55</v>
      </c>
      <c r="Z404" s="42" t="str">
        <f>VLOOKUP(G404,'Sheet 1 (2)'!$H$4:$S$536,12,FALSE)</f>
        <v/>
      </c>
      <c r="AA404" s="42" t="str">
        <f t="shared" si="17"/>
        <v/>
      </c>
      <c r="AB404" s="42" t="s">
        <v>55</v>
      </c>
      <c r="AC404" s="42" t="str">
        <f>VLOOKUP(G404,'Sheet 1 (2)'!$H$4:$AF$536,25,FALSE)</f>
        <v/>
      </c>
      <c r="AD404" s="42" t="s">
        <v>176</v>
      </c>
      <c r="AE404" s="42" t="str">
        <f t="shared" si="34"/>
        <v/>
      </c>
      <c r="AF404" s="42" t="s">
        <v>52</v>
      </c>
      <c r="AG404" s="42" t="str">
        <f>VLOOKUP(G404,'Sheet 1 (2)'!$H$4:$AG$536,26,FALSE)</f>
        <v/>
      </c>
      <c r="AH404" s="43" t="s">
        <v>52</v>
      </c>
      <c r="AI404" s="42" t="s">
        <v>1439</v>
      </c>
      <c r="AJ404" s="42" t="str">
        <f>VLOOKUP(G404,'Sheet 1 (2)'!$H$4:$AH$536,27,FALSE)</f>
        <v/>
      </c>
      <c r="AK404" s="42" t="str">
        <f t="shared" si="31"/>
        <v>Espera de la lista de establecimientos de salud con población asignada. // **O lo que se podría hacer es programar  para los ESS que brindaron el subproducto el periodo pasado.</v>
      </c>
      <c r="AL404" s="44">
        <v>1</v>
      </c>
      <c r="AM404" s="44">
        <f t="shared" si="6"/>
        <v>0</v>
      </c>
    </row>
    <row r="405" spans="1:39" ht="15.75" customHeight="1" x14ac:dyDescent="0.2">
      <c r="A405" s="42" t="s">
        <v>1401</v>
      </c>
      <c r="B405" s="42" t="s">
        <v>907</v>
      </c>
      <c r="C405" s="42" t="s">
        <v>1518</v>
      </c>
      <c r="D405" s="42" t="s">
        <v>926</v>
      </c>
      <c r="E405" s="42" t="s">
        <v>1519</v>
      </c>
      <c r="F405" s="42" t="s">
        <v>997</v>
      </c>
      <c r="G405" s="42" t="s">
        <v>2793</v>
      </c>
      <c r="H405" s="42" t="s">
        <v>2794</v>
      </c>
      <c r="I405" s="42" t="s">
        <v>82</v>
      </c>
      <c r="J405" s="42" t="s">
        <v>1480</v>
      </c>
      <c r="K405" s="42" t="s">
        <v>2795</v>
      </c>
      <c r="L405" s="42" t="s">
        <v>55</v>
      </c>
      <c r="M405" s="42" t="str">
        <f>VLOOKUP(G405,'Sheet 1 (2)'!$H$4:$M$536,6,FALSE)</f>
        <v/>
      </c>
      <c r="N405" s="42" t="str">
        <f t="shared" si="32"/>
        <v/>
      </c>
      <c r="O405" s="42">
        <f>VLOOKUP(G405,Hoja1!$C$4:$D$146,2,FALSE)</f>
        <v>0</v>
      </c>
      <c r="P405" s="42" t="s">
        <v>1415</v>
      </c>
      <c r="Q405" s="42" t="s">
        <v>55</v>
      </c>
      <c r="R405" s="42" t="str">
        <f>VLOOKUP(G405,'Sheet 1 (2)'!$H$4:$O$536,8,FALSE)</f>
        <v/>
      </c>
      <c r="S405" s="42" t="str">
        <f t="shared" si="33"/>
        <v/>
      </c>
      <c r="T405" s="42"/>
      <c r="U405" s="42" t="s">
        <v>55</v>
      </c>
      <c r="V405" s="42" t="str">
        <f>VLOOKUP(G405,'Sheet 1 (2)'!$H$4:$Q$536,10,FALSE)</f>
        <v/>
      </c>
      <c r="W405" s="42" t="str">
        <f t="shared" si="2"/>
        <v/>
      </c>
      <c r="X405" s="42" t="s">
        <v>2797</v>
      </c>
      <c r="Y405" s="42" t="s">
        <v>55</v>
      </c>
      <c r="Z405" s="42" t="str">
        <f>VLOOKUP(G405,'Sheet 1 (2)'!$H$4:$S$536,12,FALSE)</f>
        <v/>
      </c>
      <c r="AA405" s="42" t="str">
        <f t="shared" si="17"/>
        <v/>
      </c>
      <c r="AB405" s="42" t="s">
        <v>55</v>
      </c>
      <c r="AC405" s="42" t="str">
        <f>VLOOKUP(G405,'Sheet 1 (2)'!$H$4:$AF$536,25,FALSE)</f>
        <v/>
      </c>
      <c r="AD405" s="42" t="s">
        <v>176</v>
      </c>
      <c r="AE405" s="42" t="str">
        <f t="shared" si="34"/>
        <v/>
      </c>
      <c r="AF405" s="42" t="s">
        <v>52</v>
      </c>
      <c r="AG405" s="42" t="str">
        <f>VLOOKUP(G405,'Sheet 1 (2)'!$H$4:$AG$536,26,FALSE)</f>
        <v/>
      </c>
      <c r="AH405" s="43" t="s">
        <v>52</v>
      </c>
      <c r="AI405" s="42" t="s">
        <v>1439</v>
      </c>
      <c r="AJ405" s="42" t="str">
        <f>VLOOKUP(G405,'Sheet 1 (2)'!$H$4:$AH$536,27,FALSE)</f>
        <v/>
      </c>
      <c r="AK405" s="42" t="str">
        <f t="shared" si="31"/>
        <v>Espera de la lista de establecimientos de salud con población asignada. // **O lo que se podría hacer es programar  para los ESS que brindaron el subproducto el periodo pasado.</v>
      </c>
      <c r="AL405" s="44">
        <v>1</v>
      </c>
      <c r="AM405" s="44">
        <f t="shared" si="6"/>
        <v>0</v>
      </c>
    </row>
    <row r="406" spans="1:39" ht="15.75" customHeight="1" x14ac:dyDescent="0.2">
      <c r="A406" s="42" t="s">
        <v>1401</v>
      </c>
      <c r="B406" s="42" t="s">
        <v>907</v>
      </c>
      <c r="C406" s="42" t="s">
        <v>1518</v>
      </c>
      <c r="D406" s="42" t="s">
        <v>926</v>
      </c>
      <c r="E406" s="42" t="s">
        <v>1519</v>
      </c>
      <c r="F406" s="42" t="s">
        <v>997</v>
      </c>
      <c r="G406" s="42" t="s">
        <v>2799</v>
      </c>
      <c r="H406" s="42" t="s">
        <v>2800</v>
      </c>
      <c r="I406" s="42" t="s">
        <v>82</v>
      </c>
      <c r="J406" s="42" t="s">
        <v>1480</v>
      </c>
      <c r="K406" s="42" t="s">
        <v>2801</v>
      </c>
      <c r="L406" s="42" t="s">
        <v>55</v>
      </c>
      <c r="M406" s="42" t="str">
        <f>VLOOKUP(G406,'Sheet 1 (2)'!$H$4:$M$536,6,FALSE)</f>
        <v/>
      </c>
      <c r="N406" s="42" t="str">
        <f t="shared" si="32"/>
        <v/>
      </c>
      <c r="O406" s="42">
        <f>VLOOKUP(G406,Hoja1!$C$4:$D$146,2,FALSE)</f>
        <v>0</v>
      </c>
      <c r="P406" s="42" t="s">
        <v>1415</v>
      </c>
      <c r="Q406" s="42" t="s">
        <v>55</v>
      </c>
      <c r="R406" s="42" t="str">
        <f>VLOOKUP(G406,'Sheet 1 (2)'!$H$4:$O$536,8,FALSE)</f>
        <v/>
      </c>
      <c r="S406" s="42" t="str">
        <f t="shared" si="33"/>
        <v/>
      </c>
      <c r="T406" s="42"/>
      <c r="U406" s="42" t="s">
        <v>55</v>
      </c>
      <c r="V406" s="42" t="str">
        <f>VLOOKUP(G406,'Sheet 1 (2)'!$H$4:$Q$536,10,FALSE)</f>
        <v/>
      </c>
      <c r="W406" s="42" t="str">
        <f t="shared" si="2"/>
        <v/>
      </c>
      <c r="X406" s="42" t="s">
        <v>2802</v>
      </c>
      <c r="Y406" s="42" t="s">
        <v>55</v>
      </c>
      <c r="Z406" s="42" t="str">
        <f>VLOOKUP(G406,'Sheet 1 (2)'!$H$4:$S$536,12,FALSE)</f>
        <v/>
      </c>
      <c r="AA406" s="42" t="str">
        <f t="shared" si="17"/>
        <v/>
      </c>
      <c r="AB406" s="42" t="s">
        <v>55</v>
      </c>
      <c r="AC406" s="42" t="str">
        <f>VLOOKUP(G406,'Sheet 1 (2)'!$H$4:$AF$536,25,FALSE)</f>
        <v/>
      </c>
      <c r="AD406" s="42" t="s">
        <v>411</v>
      </c>
      <c r="AE406" s="42" t="str">
        <f t="shared" si="34"/>
        <v/>
      </c>
      <c r="AF406" s="42" t="s">
        <v>52</v>
      </c>
      <c r="AG406" s="42" t="str">
        <f>VLOOKUP(G406,'Sheet 1 (2)'!$H$4:$AG$536,26,FALSE)</f>
        <v/>
      </c>
      <c r="AH406" s="43" t="s">
        <v>52</v>
      </c>
      <c r="AI406" s="42" t="s">
        <v>1439</v>
      </c>
      <c r="AJ406" s="42" t="str">
        <f>VLOOKUP(G406,'Sheet 1 (2)'!$H$4:$AH$536,27,FALSE)</f>
        <v/>
      </c>
      <c r="AK406" s="42" t="str">
        <f t="shared" si="31"/>
        <v>Espera de la lista de establecimientos de salud con población asignada. // **O lo que se podría hacer es programar  para los ESS que brindaron el subproducto el periodo pasado.</v>
      </c>
      <c r="AL406" s="44">
        <v>1</v>
      </c>
      <c r="AM406" s="44">
        <f t="shared" si="6"/>
        <v>0</v>
      </c>
    </row>
    <row r="407" spans="1:39" ht="15.75" customHeight="1" x14ac:dyDescent="0.2">
      <c r="A407" s="42" t="s">
        <v>1401</v>
      </c>
      <c r="B407" s="42" t="s">
        <v>907</v>
      </c>
      <c r="C407" s="42" t="s">
        <v>1518</v>
      </c>
      <c r="D407" s="42" t="s">
        <v>926</v>
      </c>
      <c r="E407" s="42" t="s">
        <v>1519</v>
      </c>
      <c r="F407" s="42" t="s">
        <v>997</v>
      </c>
      <c r="G407" s="42" t="s">
        <v>2804</v>
      </c>
      <c r="H407" s="42" t="s">
        <v>2805</v>
      </c>
      <c r="I407" s="42" t="s">
        <v>82</v>
      </c>
      <c r="J407" s="42" t="s">
        <v>1480</v>
      </c>
      <c r="K407" s="42" t="s">
        <v>2806</v>
      </c>
      <c r="L407" s="42" t="s">
        <v>55</v>
      </c>
      <c r="M407" s="42" t="str">
        <f>VLOOKUP(G407,'Sheet 1 (2)'!$H$4:$M$536,6,FALSE)</f>
        <v/>
      </c>
      <c r="N407" s="42" t="str">
        <f t="shared" si="32"/>
        <v/>
      </c>
      <c r="O407" s="42">
        <f>VLOOKUP(G407,Hoja1!$C$4:$D$146,2,FALSE)</f>
        <v>0</v>
      </c>
      <c r="P407" s="42" t="s">
        <v>1415</v>
      </c>
      <c r="Q407" s="42" t="s">
        <v>55</v>
      </c>
      <c r="R407" s="42" t="str">
        <f>VLOOKUP(G407,'Sheet 1 (2)'!$H$4:$O$536,8,FALSE)</f>
        <v/>
      </c>
      <c r="S407" s="42" t="str">
        <f t="shared" si="33"/>
        <v/>
      </c>
      <c r="T407" s="42"/>
      <c r="U407" s="42" t="s">
        <v>55</v>
      </c>
      <c r="V407" s="42" t="str">
        <f>VLOOKUP(G407,'Sheet 1 (2)'!$H$4:$Q$536,10,FALSE)</f>
        <v/>
      </c>
      <c r="W407" s="42" t="str">
        <f t="shared" si="2"/>
        <v/>
      </c>
      <c r="X407" s="42" t="s">
        <v>2808</v>
      </c>
      <c r="Y407" s="42" t="s">
        <v>55</v>
      </c>
      <c r="Z407" s="42" t="str">
        <f>VLOOKUP(G407,'Sheet 1 (2)'!$H$4:$S$536,12,FALSE)</f>
        <v/>
      </c>
      <c r="AA407" s="42" t="str">
        <f t="shared" si="17"/>
        <v/>
      </c>
      <c r="AB407" s="42" t="s">
        <v>55</v>
      </c>
      <c r="AC407" s="42" t="str">
        <f>VLOOKUP(G407,'Sheet 1 (2)'!$H$4:$AF$536,25,FALSE)</f>
        <v/>
      </c>
      <c r="AD407" s="42" t="s">
        <v>411</v>
      </c>
      <c r="AE407" s="42" t="str">
        <f t="shared" si="34"/>
        <v/>
      </c>
      <c r="AF407" s="42" t="s">
        <v>52</v>
      </c>
      <c r="AG407" s="42" t="str">
        <f>VLOOKUP(G407,'Sheet 1 (2)'!$H$4:$AG$536,26,FALSE)</f>
        <v/>
      </c>
      <c r="AH407" s="43" t="s">
        <v>52</v>
      </c>
      <c r="AI407" s="42" t="s">
        <v>1439</v>
      </c>
      <c r="AJ407" s="42" t="str">
        <f>VLOOKUP(G407,'Sheet 1 (2)'!$H$4:$AH$536,27,FALSE)</f>
        <v/>
      </c>
      <c r="AK407" s="42" t="str">
        <f t="shared" si="31"/>
        <v>Espera de la lista de establecimientos de salud con población asignada. // **O lo que se podría hacer es programar  para los ESS que brindaron el subproducto el periodo pasado.</v>
      </c>
      <c r="AL407" s="44">
        <v>1</v>
      </c>
      <c r="AM407" s="44">
        <f t="shared" si="6"/>
        <v>0</v>
      </c>
    </row>
    <row r="408" spans="1:39" ht="15.75" customHeight="1" x14ac:dyDescent="0.2">
      <c r="A408" s="42" t="s">
        <v>1401</v>
      </c>
      <c r="B408" s="42" t="s">
        <v>907</v>
      </c>
      <c r="C408" s="42" t="s">
        <v>1518</v>
      </c>
      <c r="D408" s="42" t="s">
        <v>926</v>
      </c>
      <c r="E408" s="42" t="s">
        <v>1519</v>
      </c>
      <c r="F408" s="42" t="s">
        <v>997</v>
      </c>
      <c r="G408" s="42" t="s">
        <v>2810</v>
      </c>
      <c r="H408" s="42" t="s">
        <v>2811</v>
      </c>
      <c r="I408" s="42" t="s">
        <v>82</v>
      </c>
      <c r="J408" s="42" t="s">
        <v>1480</v>
      </c>
      <c r="K408" s="42" t="s">
        <v>2812</v>
      </c>
      <c r="L408" s="42" t="s">
        <v>55</v>
      </c>
      <c r="M408" s="42" t="str">
        <f>VLOOKUP(G408,'Sheet 1 (2)'!$H$4:$M$536,6,FALSE)</f>
        <v/>
      </c>
      <c r="N408" s="42" t="str">
        <f t="shared" si="32"/>
        <v/>
      </c>
      <c r="O408" s="42">
        <f>VLOOKUP(G408,Hoja1!$C$4:$D$146,2,FALSE)</f>
        <v>0</v>
      </c>
      <c r="P408" s="42" t="s">
        <v>1415</v>
      </c>
      <c r="Q408" s="42" t="s">
        <v>55</v>
      </c>
      <c r="R408" s="42" t="str">
        <f>VLOOKUP(G408,'Sheet 1 (2)'!$H$4:$O$536,8,FALSE)</f>
        <v/>
      </c>
      <c r="S408" s="42" t="str">
        <f t="shared" si="33"/>
        <v/>
      </c>
      <c r="T408" s="42"/>
      <c r="U408" s="42" t="s">
        <v>55</v>
      </c>
      <c r="V408" s="42" t="str">
        <f>VLOOKUP(G408,'Sheet 1 (2)'!$H$4:$Q$536,10,FALSE)</f>
        <v/>
      </c>
      <c r="W408" s="42" t="str">
        <f t="shared" si="2"/>
        <v/>
      </c>
      <c r="X408" s="42" t="s">
        <v>2813</v>
      </c>
      <c r="Y408" s="42" t="s">
        <v>55</v>
      </c>
      <c r="Z408" s="42" t="str">
        <f>VLOOKUP(G408,'Sheet 1 (2)'!$H$4:$S$536,12,FALSE)</f>
        <v/>
      </c>
      <c r="AA408" s="42" t="str">
        <f t="shared" si="17"/>
        <v/>
      </c>
      <c r="AB408" s="42" t="s">
        <v>55</v>
      </c>
      <c r="AC408" s="42" t="str">
        <f>VLOOKUP(G408,'Sheet 1 (2)'!$H$4:$AF$536,25,FALSE)</f>
        <v/>
      </c>
      <c r="AD408" s="42" t="s">
        <v>411</v>
      </c>
      <c r="AE408" s="42" t="str">
        <f t="shared" si="34"/>
        <v/>
      </c>
      <c r="AF408" s="42" t="s">
        <v>52</v>
      </c>
      <c r="AG408" s="42" t="str">
        <f>VLOOKUP(G408,'Sheet 1 (2)'!$H$4:$AG$536,26,FALSE)</f>
        <v/>
      </c>
      <c r="AH408" s="43" t="s">
        <v>52</v>
      </c>
      <c r="AI408" s="42" t="s">
        <v>1439</v>
      </c>
      <c r="AJ408" s="42" t="str">
        <f>VLOOKUP(G408,'Sheet 1 (2)'!$H$4:$AH$536,27,FALSE)</f>
        <v/>
      </c>
      <c r="AK408" s="42" t="str">
        <f t="shared" si="31"/>
        <v>Espera de la lista de establecimientos de salud con población asignada. // **O lo que se podría hacer es programar  para los ESS que brindaron el subproducto el periodo pasado.</v>
      </c>
      <c r="AL408" s="44">
        <v>1</v>
      </c>
      <c r="AM408" s="44">
        <f t="shared" si="6"/>
        <v>0</v>
      </c>
    </row>
    <row r="409" spans="1:39" ht="15.75" customHeight="1" x14ac:dyDescent="0.2">
      <c r="A409" s="42" t="s">
        <v>1401</v>
      </c>
      <c r="B409" s="42" t="s">
        <v>907</v>
      </c>
      <c r="C409" s="42" t="s">
        <v>1518</v>
      </c>
      <c r="D409" s="42" t="s">
        <v>926</v>
      </c>
      <c r="E409" s="42" t="s">
        <v>1519</v>
      </c>
      <c r="F409" s="42" t="s">
        <v>997</v>
      </c>
      <c r="G409" s="42" t="s">
        <v>2816</v>
      </c>
      <c r="H409" s="42" t="s">
        <v>2817</v>
      </c>
      <c r="I409" s="42" t="s">
        <v>82</v>
      </c>
      <c r="J409" s="42" t="s">
        <v>1480</v>
      </c>
      <c r="K409" s="42" t="s">
        <v>2818</v>
      </c>
      <c r="L409" s="42" t="s">
        <v>55</v>
      </c>
      <c r="M409" s="42" t="str">
        <f>VLOOKUP(G409,'Sheet 1 (2)'!$H$4:$M$536,6,FALSE)</f>
        <v/>
      </c>
      <c r="N409" s="42" t="str">
        <f t="shared" si="32"/>
        <v/>
      </c>
      <c r="O409" s="42">
        <f>VLOOKUP(G409,Hoja1!$C$4:$D$146,2,FALSE)</f>
        <v>0</v>
      </c>
      <c r="P409" s="42" t="s">
        <v>1415</v>
      </c>
      <c r="Q409" s="42" t="s">
        <v>55</v>
      </c>
      <c r="R409" s="42" t="str">
        <f>VLOOKUP(G409,'Sheet 1 (2)'!$H$4:$O$536,8,FALSE)</f>
        <v/>
      </c>
      <c r="S409" s="42" t="str">
        <f t="shared" si="33"/>
        <v/>
      </c>
      <c r="T409" s="42"/>
      <c r="U409" s="42" t="s">
        <v>55</v>
      </c>
      <c r="V409" s="42" t="str">
        <f>VLOOKUP(G409,'Sheet 1 (2)'!$H$4:$Q$536,10,FALSE)</f>
        <v/>
      </c>
      <c r="W409" s="42" t="str">
        <f t="shared" si="2"/>
        <v/>
      </c>
      <c r="X409" s="42" t="s">
        <v>2819</v>
      </c>
      <c r="Y409" s="42" t="s">
        <v>55</v>
      </c>
      <c r="Z409" s="42" t="str">
        <f>VLOOKUP(G409,'Sheet 1 (2)'!$H$4:$S$536,12,FALSE)</f>
        <v/>
      </c>
      <c r="AA409" s="42" t="str">
        <f t="shared" si="17"/>
        <v/>
      </c>
      <c r="AB409" s="42" t="s">
        <v>55</v>
      </c>
      <c r="AC409" s="42" t="str">
        <f>VLOOKUP(G409,'Sheet 1 (2)'!$H$4:$AF$536,25,FALSE)</f>
        <v/>
      </c>
      <c r="AD409" s="42" t="s">
        <v>411</v>
      </c>
      <c r="AE409" s="42" t="str">
        <f t="shared" si="34"/>
        <v/>
      </c>
      <c r="AF409" s="42" t="s">
        <v>52</v>
      </c>
      <c r="AG409" s="42" t="str">
        <f>VLOOKUP(G409,'Sheet 1 (2)'!$H$4:$AG$536,26,FALSE)</f>
        <v/>
      </c>
      <c r="AH409" s="43" t="s">
        <v>52</v>
      </c>
      <c r="AI409" s="42" t="s">
        <v>1439</v>
      </c>
      <c r="AJ409" s="42" t="str">
        <f>VLOOKUP(G409,'Sheet 1 (2)'!$H$4:$AH$536,27,FALSE)</f>
        <v/>
      </c>
      <c r="AK409" s="42" t="str">
        <f t="shared" si="31"/>
        <v>Espera de la lista de establecimientos de salud con población asignada. // **O lo que se podría hacer es programar  para los ESS que brindaron el subproducto el periodo pasado.</v>
      </c>
      <c r="AL409" s="44">
        <v>1</v>
      </c>
      <c r="AM409" s="44">
        <f t="shared" si="6"/>
        <v>0</v>
      </c>
    </row>
    <row r="410" spans="1:39" ht="15.75" customHeight="1" x14ac:dyDescent="0.2">
      <c r="A410" s="42" t="s">
        <v>1401</v>
      </c>
      <c r="B410" s="42" t="s">
        <v>907</v>
      </c>
      <c r="C410" s="42" t="s">
        <v>1518</v>
      </c>
      <c r="D410" s="42" t="s">
        <v>926</v>
      </c>
      <c r="E410" s="42" t="s">
        <v>1519</v>
      </c>
      <c r="F410" s="42" t="s">
        <v>997</v>
      </c>
      <c r="G410" s="42" t="s">
        <v>2821</v>
      </c>
      <c r="H410" s="42" t="s">
        <v>2822</v>
      </c>
      <c r="I410" s="42" t="s">
        <v>82</v>
      </c>
      <c r="J410" s="42" t="s">
        <v>1480</v>
      </c>
      <c r="K410" s="42" t="s">
        <v>2823</v>
      </c>
      <c r="L410" s="42" t="s">
        <v>55</v>
      </c>
      <c r="M410" s="42" t="str">
        <f>VLOOKUP(G410,'Sheet 1 (2)'!$H$4:$M$536,6,FALSE)</f>
        <v/>
      </c>
      <c r="N410" s="42" t="str">
        <f t="shared" si="32"/>
        <v/>
      </c>
      <c r="O410" s="42">
        <f>VLOOKUP(G410,Hoja1!$C$4:$D$146,2,FALSE)</f>
        <v>0</v>
      </c>
      <c r="P410" s="42" t="s">
        <v>1415</v>
      </c>
      <c r="Q410" s="42" t="s">
        <v>55</v>
      </c>
      <c r="R410" s="42" t="str">
        <f>VLOOKUP(G410,'Sheet 1 (2)'!$H$4:$O$536,8,FALSE)</f>
        <v/>
      </c>
      <c r="S410" s="42" t="str">
        <f t="shared" si="33"/>
        <v/>
      </c>
      <c r="T410" s="42"/>
      <c r="U410" s="42" t="s">
        <v>55</v>
      </c>
      <c r="V410" s="42" t="str">
        <f>VLOOKUP(G410,'Sheet 1 (2)'!$H$4:$Q$536,10,FALSE)</f>
        <v/>
      </c>
      <c r="W410" s="42" t="str">
        <f t="shared" si="2"/>
        <v/>
      </c>
      <c r="X410" s="42" t="s">
        <v>2825</v>
      </c>
      <c r="Y410" s="42" t="s">
        <v>55</v>
      </c>
      <c r="Z410" s="42" t="str">
        <f>VLOOKUP(G410,'Sheet 1 (2)'!$H$4:$S$536,12,FALSE)</f>
        <v/>
      </c>
      <c r="AA410" s="42" t="str">
        <f t="shared" si="17"/>
        <v/>
      </c>
      <c r="AB410" s="42" t="s">
        <v>55</v>
      </c>
      <c r="AC410" s="42" t="str">
        <f>VLOOKUP(G410,'Sheet 1 (2)'!$H$4:$AF$536,25,FALSE)</f>
        <v/>
      </c>
      <c r="AD410" s="42" t="s">
        <v>411</v>
      </c>
      <c r="AE410" s="42" t="str">
        <f t="shared" si="34"/>
        <v/>
      </c>
      <c r="AF410" s="42" t="s">
        <v>52</v>
      </c>
      <c r="AG410" s="42" t="str">
        <f>VLOOKUP(G410,'Sheet 1 (2)'!$H$4:$AG$536,26,FALSE)</f>
        <v/>
      </c>
      <c r="AH410" s="43" t="s">
        <v>52</v>
      </c>
      <c r="AI410" s="42" t="s">
        <v>1439</v>
      </c>
      <c r="AJ410" s="42" t="str">
        <f>VLOOKUP(G410,'Sheet 1 (2)'!$H$4:$AH$536,27,FALSE)</f>
        <v/>
      </c>
      <c r="AK410" s="42" t="str">
        <f t="shared" si="31"/>
        <v>Espera de la lista de establecimientos de salud con población asignada. // **O lo que se podría hacer es programar  para los ESS que brindaron el subproducto el periodo pasado.</v>
      </c>
      <c r="AL410" s="44">
        <v>1</v>
      </c>
      <c r="AM410" s="44">
        <f t="shared" si="6"/>
        <v>0</v>
      </c>
    </row>
    <row r="411" spans="1:39" ht="15.75" customHeight="1" x14ac:dyDescent="0.2">
      <c r="A411" s="42" t="s">
        <v>1401</v>
      </c>
      <c r="B411" s="42" t="s">
        <v>907</v>
      </c>
      <c r="C411" s="42" t="s">
        <v>2826</v>
      </c>
      <c r="D411" s="42" t="s">
        <v>912</v>
      </c>
      <c r="E411" s="42" t="s">
        <v>2827</v>
      </c>
      <c r="F411" s="42" t="s">
        <v>968</v>
      </c>
      <c r="G411" s="42" t="s">
        <v>2828</v>
      </c>
      <c r="H411" s="42" t="s">
        <v>2829</v>
      </c>
      <c r="I411" s="42" t="s">
        <v>82</v>
      </c>
      <c r="J411" s="42" t="s">
        <v>1632</v>
      </c>
      <c r="K411" s="42" t="s">
        <v>2830</v>
      </c>
      <c r="L411" s="42" t="s">
        <v>55</v>
      </c>
      <c r="M411" s="42" t="str">
        <f>VLOOKUP(G411,'Sheet 1 (2)'!$H$4:$M$536,6,FALSE)</f>
        <v/>
      </c>
      <c r="N411" s="42" t="str">
        <f t="shared" si="32"/>
        <v/>
      </c>
      <c r="O411" s="42" t="str">
        <f>VLOOKUP(G411,Hoja1!$C$4:$D$146,2,FALSE)</f>
        <v>5%*(5001209+5001208)???</v>
      </c>
      <c r="P411" s="42" t="s">
        <v>264</v>
      </c>
      <c r="Q411" s="42" t="s">
        <v>55</v>
      </c>
      <c r="R411" s="42" t="str">
        <f>VLOOKUP(G411,'Sheet 1 (2)'!$H$4:$O$536,8,FALSE)</f>
        <v/>
      </c>
      <c r="S411" s="42" t="str">
        <f t="shared" si="33"/>
        <v/>
      </c>
      <c r="T411" s="42"/>
      <c r="U411" s="42" t="s">
        <v>55</v>
      </c>
      <c r="V411" s="42" t="str">
        <f>VLOOKUP(G411,'Sheet 1 (2)'!$H$4:$Q$536,10,FALSE)</f>
        <v/>
      </c>
      <c r="W411" s="42" t="str">
        <f t="shared" si="2"/>
        <v/>
      </c>
      <c r="X411" s="42"/>
      <c r="Y411" s="42" t="s">
        <v>55</v>
      </c>
      <c r="Z411" s="42" t="str">
        <f>VLOOKUP(G411,'Sheet 1 (2)'!$H$4:$S$536,12,FALSE)</f>
        <v/>
      </c>
      <c r="AA411" s="42" t="str">
        <f t="shared" si="17"/>
        <v/>
      </c>
      <c r="AB411" s="42" t="s">
        <v>55</v>
      </c>
      <c r="AC411" s="42" t="str">
        <f>VLOOKUP(G411,'Sheet 1 (2)'!$H$4:$AF$536,25,FALSE)</f>
        <v/>
      </c>
      <c r="AD411" s="42" t="s">
        <v>187</v>
      </c>
      <c r="AE411" s="42" t="str">
        <f t="shared" si="34"/>
        <v/>
      </c>
      <c r="AF411" s="42" t="s">
        <v>52</v>
      </c>
      <c r="AG411" s="42" t="str">
        <f>VLOOKUP(G411,'Sheet 1 (2)'!$H$4:$AG$536,26,FALSE)</f>
        <v/>
      </c>
      <c r="AH411" s="42" t="s">
        <v>52</v>
      </c>
      <c r="AI411" s="42" t="s">
        <v>2832</v>
      </c>
      <c r="AJ411" s="42" t="str">
        <f>VLOOKUP(G411,'Sheet 1 (2)'!$H$4:$AH$536,27,FALSE)</f>
        <v/>
      </c>
      <c r="AK411" s="42" t="str">
        <f t="shared" si="31"/>
        <v>Lista de EESS con capacidad resolutiva//*Se puede usar las categprías //*En todo caso se podría porgramar según el HISS</v>
      </c>
      <c r="AL411" s="44">
        <v>1</v>
      </c>
      <c r="AM411" s="44">
        <f t="shared" si="6"/>
        <v>0</v>
      </c>
    </row>
    <row r="412" spans="1:39" ht="15.75" customHeight="1" x14ac:dyDescent="0.2">
      <c r="A412" s="42" t="s">
        <v>1401</v>
      </c>
      <c r="B412" s="42" t="s">
        <v>907</v>
      </c>
      <c r="C412" s="42" t="s">
        <v>2835</v>
      </c>
      <c r="D412" s="42" t="s">
        <v>908</v>
      </c>
      <c r="E412" s="42" t="s">
        <v>2836</v>
      </c>
      <c r="F412" s="42" t="s">
        <v>965</v>
      </c>
      <c r="G412" s="42" t="s">
        <v>2837</v>
      </c>
      <c r="H412" s="42" t="s">
        <v>2838</v>
      </c>
      <c r="I412" s="42" t="s">
        <v>82</v>
      </c>
      <c r="J412" s="42" t="s">
        <v>224</v>
      </c>
      <c r="K412" s="42" t="s">
        <v>2839</v>
      </c>
      <c r="L412" s="42" t="s">
        <v>55</v>
      </c>
      <c r="M412" s="42" t="str">
        <f>VLOOKUP(G412,'Sheet 1 (2)'!$H$4:$M$536,6,FALSE)</f>
        <v/>
      </c>
      <c r="N412" s="42" t="str">
        <f t="shared" si="32"/>
        <v/>
      </c>
      <c r="O412" s="42">
        <f>VLOOKUP(G412,Hoja1!$C$4:$D$146,2,FALSE)</f>
        <v>0</v>
      </c>
      <c r="P412" s="42" t="s">
        <v>264</v>
      </c>
      <c r="Q412" s="42" t="s">
        <v>55</v>
      </c>
      <c r="R412" s="42" t="str">
        <f>VLOOKUP(G412,'Sheet 1 (2)'!$H$4:$O$536,8,FALSE)</f>
        <v/>
      </c>
      <c r="S412" s="42" t="str">
        <f t="shared" si="33"/>
        <v/>
      </c>
      <c r="T412" s="42"/>
      <c r="U412" s="42" t="s">
        <v>55</v>
      </c>
      <c r="V412" s="42" t="str">
        <f>VLOOKUP(G412,'Sheet 1 (2)'!$H$4:$Q$536,10,FALSE)</f>
        <v/>
      </c>
      <c r="W412" s="42" t="str">
        <f t="shared" si="2"/>
        <v/>
      </c>
      <c r="X412" s="42" t="s">
        <v>2842</v>
      </c>
      <c r="Y412" s="42" t="s">
        <v>55</v>
      </c>
      <c r="Z412" s="42" t="str">
        <f>VLOOKUP(G412,'Sheet 1 (2)'!$H$4:$S$536,12,FALSE)</f>
        <v/>
      </c>
      <c r="AA412" s="42" t="str">
        <f t="shared" si="17"/>
        <v/>
      </c>
      <c r="AB412" s="42" t="s">
        <v>55</v>
      </c>
      <c r="AC412" s="42" t="str">
        <f>VLOOKUP(G412,'Sheet 1 (2)'!$H$4:$AF$536,25,FALSE)</f>
        <v/>
      </c>
      <c r="AD412" s="42" t="s">
        <v>87</v>
      </c>
      <c r="AE412" s="42" t="str">
        <f t="shared" si="34"/>
        <v/>
      </c>
      <c r="AF412" s="42" t="s">
        <v>82</v>
      </c>
      <c r="AG412" s="42" t="str">
        <f>VLOOKUP(G412,'Sheet 1 (2)'!$H$4:$AG$536,26,FALSE)</f>
        <v/>
      </c>
      <c r="AH412" s="42" t="s">
        <v>82</v>
      </c>
      <c r="AI412" s="42" t="s">
        <v>55</v>
      </c>
      <c r="AJ412" s="42" t="str">
        <f>VLOOKUP(G412,'Sheet 1 (2)'!$H$4:$AH$536,27,FALSE)</f>
        <v/>
      </c>
      <c r="AK412" s="42" t="str">
        <f t="shared" si="31"/>
        <v/>
      </c>
      <c r="AL412" s="44">
        <v>1</v>
      </c>
      <c r="AM412" s="44">
        <f t="shared" si="6"/>
        <v>1</v>
      </c>
    </row>
    <row r="413" spans="1:39" ht="15.75" customHeight="1" x14ac:dyDescent="0.2">
      <c r="A413" s="42" t="s">
        <v>1401</v>
      </c>
      <c r="B413" s="42" t="s">
        <v>907</v>
      </c>
      <c r="C413" s="42" t="s">
        <v>2835</v>
      </c>
      <c r="D413" s="42" t="s">
        <v>908</v>
      </c>
      <c r="E413" s="42" t="s">
        <v>2836</v>
      </c>
      <c r="F413" s="42" t="s">
        <v>965</v>
      </c>
      <c r="G413" s="42" t="s">
        <v>2844</v>
      </c>
      <c r="H413" s="42" t="s">
        <v>2845</v>
      </c>
      <c r="I413" s="42" t="s">
        <v>82</v>
      </c>
      <c r="J413" s="42" t="s">
        <v>1704</v>
      </c>
      <c r="K413" s="42" t="s">
        <v>2846</v>
      </c>
      <c r="L413" s="42" t="s">
        <v>55</v>
      </c>
      <c r="M413" s="42" t="str">
        <f>VLOOKUP(G413,'Sheet 1 (2)'!$H$4:$M$536,6,FALSE)</f>
        <v/>
      </c>
      <c r="N413" s="42" t="str">
        <f t="shared" si="32"/>
        <v/>
      </c>
      <c r="O413" s="42" t="str">
        <f>VLOOKUP(G413,Hoja1!$C$4:$D$146,2,FALSE)</f>
        <v>25%*5001101</v>
      </c>
      <c r="P413" s="42" t="s">
        <v>264</v>
      </c>
      <c r="Q413" s="42" t="s">
        <v>55</v>
      </c>
      <c r="R413" s="42" t="str">
        <f>VLOOKUP(G413,'Sheet 1 (2)'!$H$4:$O$536,8,FALSE)</f>
        <v/>
      </c>
      <c r="S413" s="42" t="str">
        <f t="shared" si="33"/>
        <v/>
      </c>
      <c r="T413" s="42"/>
      <c r="U413" s="42" t="s">
        <v>55</v>
      </c>
      <c r="V413" s="42" t="str">
        <f>VLOOKUP(G413,'Sheet 1 (2)'!$H$4:$Q$536,10,FALSE)</f>
        <v/>
      </c>
      <c r="W413" s="42" t="str">
        <f t="shared" si="2"/>
        <v/>
      </c>
      <c r="X413" s="42" t="s">
        <v>2847</v>
      </c>
      <c r="Y413" s="42" t="s">
        <v>55</v>
      </c>
      <c r="Z413" s="42" t="str">
        <f>VLOOKUP(G413,'Sheet 1 (2)'!$H$4:$S$536,12,FALSE)</f>
        <v/>
      </c>
      <c r="AA413" s="42" t="str">
        <f t="shared" si="17"/>
        <v/>
      </c>
      <c r="AB413" s="42" t="s">
        <v>55</v>
      </c>
      <c r="AC413" s="42" t="str">
        <f>VLOOKUP(G413,'Sheet 1 (2)'!$H$4:$AF$536,25,FALSE)</f>
        <v/>
      </c>
      <c r="AD413" s="42" t="s">
        <v>1907</v>
      </c>
      <c r="AE413" s="42" t="str">
        <f t="shared" si="34"/>
        <v/>
      </c>
      <c r="AF413" s="42" t="s">
        <v>82</v>
      </c>
      <c r="AG413" s="42" t="str">
        <f>VLOOKUP(G413,'Sheet 1 (2)'!$H$4:$AG$536,26,FALSE)</f>
        <v/>
      </c>
      <c r="AH413" s="42" t="s">
        <v>82</v>
      </c>
      <c r="AI413" s="42" t="s">
        <v>55</v>
      </c>
      <c r="AJ413" s="42" t="str">
        <f>VLOOKUP(G413,'Sheet 1 (2)'!$H$4:$AH$536,27,FALSE)</f>
        <v/>
      </c>
      <c r="AK413" s="42" t="str">
        <f t="shared" si="31"/>
        <v/>
      </c>
      <c r="AL413" s="44">
        <v>1</v>
      </c>
      <c r="AM413" s="44">
        <f t="shared" si="6"/>
        <v>1</v>
      </c>
    </row>
    <row r="414" spans="1:39" ht="15.75" customHeight="1" x14ac:dyDescent="0.2">
      <c r="A414" s="42" t="s">
        <v>1401</v>
      </c>
      <c r="B414" s="42" t="s">
        <v>907</v>
      </c>
      <c r="C414" s="42" t="s">
        <v>2835</v>
      </c>
      <c r="D414" s="42" t="s">
        <v>908</v>
      </c>
      <c r="E414" s="42" t="s">
        <v>2836</v>
      </c>
      <c r="F414" s="42" t="s">
        <v>965</v>
      </c>
      <c r="G414" s="42" t="s">
        <v>2849</v>
      </c>
      <c r="H414" s="42" t="s">
        <v>2850</v>
      </c>
      <c r="I414" s="42" t="s">
        <v>52</v>
      </c>
      <c r="J414" s="42" t="s">
        <v>1746</v>
      </c>
      <c r="K414" s="42" t="s">
        <v>2851</v>
      </c>
      <c r="L414" s="42" t="s">
        <v>55</v>
      </c>
      <c r="M414" s="42" t="str">
        <f>VLOOKUP(G414,'Sheet 1 (2)'!$H$4:$M$536,6,FALSE)</f>
        <v/>
      </c>
      <c r="N414" s="42" t="str">
        <f t="shared" si="32"/>
        <v/>
      </c>
      <c r="O414" s="42" t="str">
        <f>VLOOKUP(G414,Hoja1!$C$4:$D$146,2,FALSE)</f>
        <v>80%*5001102</v>
      </c>
      <c r="P414" s="42" t="s">
        <v>264</v>
      </c>
      <c r="Q414" s="42" t="s">
        <v>55</v>
      </c>
      <c r="R414" s="42" t="str">
        <f>VLOOKUP(G414,'Sheet 1 (2)'!$H$4:$O$536,8,FALSE)</f>
        <v/>
      </c>
      <c r="S414" s="42" t="str">
        <f t="shared" si="33"/>
        <v/>
      </c>
      <c r="T414" s="42"/>
      <c r="U414" s="42" t="s">
        <v>55</v>
      </c>
      <c r="V414" s="42" t="str">
        <f>VLOOKUP(G414,'Sheet 1 (2)'!$H$4:$Q$536,10,FALSE)</f>
        <v/>
      </c>
      <c r="W414" s="42" t="str">
        <f t="shared" si="2"/>
        <v/>
      </c>
      <c r="X414" s="42" t="s">
        <v>2854</v>
      </c>
      <c r="Y414" s="42" t="s">
        <v>55</v>
      </c>
      <c r="Z414" s="42" t="str">
        <f>VLOOKUP(G414,'Sheet 1 (2)'!$H$4:$S$536,12,FALSE)</f>
        <v/>
      </c>
      <c r="AA414" s="42" t="str">
        <f t="shared" si="17"/>
        <v/>
      </c>
      <c r="AB414" s="42" t="s">
        <v>55</v>
      </c>
      <c r="AC414" s="42" t="str">
        <f>VLOOKUP(G414,'Sheet 1 (2)'!$H$4:$AF$536,25,FALSE)</f>
        <v/>
      </c>
      <c r="AD414" s="42" t="s">
        <v>87</v>
      </c>
      <c r="AE414" s="42" t="str">
        <f t="shared" si="34"/>
        <v/>
      </c>
      <c r="AF414" s="42" t="s">
        <v>82</v>
      </c>
      <c r="AG414" s="42" t="str">
        <f>VLOOKUP(G414,'Sheet 1 (2)'!$H$4:$AG$536,26,FALSE)</f>
        <v/>
      </c>
      <c r="AH414" s="42" t="s">
        <v>82</v>
      </c>
      <c r="AI414" s="42" t="s">
        <v>55</v>
      </c>
      <c r="AJ414" s="42" t="str">
        <f>VLOOKUP(G414,'Sheet 1 (2)'!$H$4:$AH$536,27,FALSE)</f>
        <v/>
      </c>
      <c r="AK414" s="42" t="str">
        <f t="shared" si="31"/>
        <v/>
      </c>
      <c r="AL414" s="44">
        <v>1</v>
      </c>
      <c r="AM414" s="44">
        <f t="shared" si="6"/>
        <v>1</v>
      </c>
    </row>
    <row r="415" spans="1:39" ht="15.75" customHeight="1" x14ac:dyDescent="0.2">
      <c r="A415" s="42" t="s">
        <v>1401</v>
      </c>
      <c r="B415" s="42" t="s">
        <v>907</v>
      </c>
      <c r="C415" s="42" t="s">
        <v>2835</v>
      </c>
      <c r="D415" s="42" t="s">
        <v>908</v>
      </c>
      <c r="E415" s="42" t="s">
        <v>2836</v>
      </c>
      <c r="F415" s="42" t="s">
        <v>965</v>
      </c>
      <c r="G415" s="42" t="s">
        <v>2857</v>
      </c>
      <c r="H415" s="42" t="s">
        <v>2858</v>
      </c>
      <c r="I415" s="42" t="s">
        <v>82</v>
      </c>
      <c r="J415" s="42" t="s">
        <v>1561</v>
      </c>
      <c r="K415" s="42" t="s">
        <v>2859</v>
      </c>
      <c r="L415" s="42" t="s">
        <v>55</v>
      </c>
      <c r="M415" s="42" t="str">
        <f>VLOOKUP(G415,'Sheet 1 (2)'!$H$4:$M$536,6,FALSE)</f>
        <v/>
      </c>
      <c r="N415" s="42" t="str">
        <f t="shared" si="32"/>
        <v/>
      </c>
      <c r="O415" s="42" t="str">
        <f>VLOOKUP(G415,Hoja1!$C$4:$D$146,2,FALSE)</f>
        <v>58%*5001103</v>
      </c>
      <c r="P415" s="42" t="s">
        <v>264</v>
      </c>
      <c r="Q415" s="42" t="s">
        <v>55</v>
      </c>
      <c r="R415" s="42" t="str">
        <f>VLOOKUP(G415,'Sheet 1 (2)'!$H$4:$O$536,8,FALSE)</f>
        <v/>
      </c>
      <c r="S415" s="42" t="str">
        <f t="shared" si="33"/>
        <v/>
      </c>
      <c r="T415" s="42"/>
      <c r="U415" s="42" t="s">
        <v>55</v>
      </c>
      <c r="V415" s="42" t="str">
        <f>VLOOKUP(G415,'Sheet 1 (2)'!$H$4:$Q$536,10,FALSE)</f>
        <v/>
      </c>
      <c r="W415" s="42" t="str">
        <f t="shared" si="2"/>
        <v/>
      </c>
      <c r="X415" s="42" t="s">
        <v>2861</v>
      </c>
      <c r="Y415" s="42" t="s">
        <v>55</v>
      </c>
      <c r="Z415" s="42" t="str">
        <f>VLOOKUP(G415,'Sheet 1 (2)'!$H$4:$S$536,12,FALSE)</f>
        <v/>
      </c>
      <c r="AA415" s="42" t="str">
        <f t="shared" si="17"/>
        <v/>
      </c>
      <c r="AB415" s="42" t="s">
        <v>55</v>
      </c>
      <c r="AC415" s="42" t="str">
        <f>VLOOKUP(G415,'Sheet 1 (2)'!$H$4:$AF$536,25,FALSE)</f>
        <v/>
      </c>
      <c r="AD415" s="42" t="s">
        <v>176</v>
      </c>
      <c r="AE415" s="42" t="str">
        <f t="shared" si="34"/>
        <v/>
      </c>
      <c r="AF415" s="42" t="s">
        <v>82</v>
      </c>
      <c r="AG415" s="42" t="str">
        <f>VLOOKUP(G415,'Sheet 1 (2)'!$H$4:$AG$536,26,FALSE)</f>
        <v/>
      </c>
      <c r="AH415" s="42" t="s">
        <v>82</v>
      </c>
      <c r="AI415" s="42" t="s">
        <v>55</v>
      </c>
      <c r="AJ415" s="42" t="str">
        <f>VLOOKUP(G415,'Sheet 1 (2)'!$H$4:$AH$536,27,FALSE)</f>
        <v/>
      </c>
      <c r="AK415" s="42" t="str">
        <f t="shared" si="31"/>
        <v/>
      </c>
      <c r="AL415" s="44">
        <v>1</v>
      </c>
      <c r="AM415" s="44">
        <f t="shared" si="6"/>
        <v>1</v>
      </c>
    </row>
    <row r="416" spans="1:39" ht="15.75" customHeight="1" x14ac:dyDescent="0.2">
      <c r="A416" s="42" t="s">
        <v>1401</v>
      </c>
      <c r="B416" s="42" t="s">
        <v>907</v>
      </c>
      <c r="C416" s="42" t="s">
        <v>2835</v>
      </c>
      <c r="D416" s="42" t="s">
        <v>908</v>
      </c>
      <c r="E416" s="42" t="s">
        <v>2836</v>
      </c>
      <c r="F416" s="42" t="s">
        <v>965</v>
      </c>
      <c r="G416" s="42" t="s">
        <v>2864</v>
      </c>
      <c r="H416" s="42" t="s">
        <v>2865</v>
      </c>
      <c r="I416" s="42" t="s">
        <v>82</v>
      </c>
      <c r="J416" s="42" t="s">
        <v>53</v>
      </c>
      <c r="K416" s="42" t="s">
        <v>2866</v>
      </c>
      <c r="L416" s="42" t="s">
        <v>55</v>
      </c>
      <c r="M416" s="42" t="str">
        <f>VLOOKUP(G416,'Sheet 1 (2)'!$H$4:$M$536,6,FALSE)</f>
        <v/>
      </c>
      <c r="N416" s="42" t="str">
        <f t="shared" si="32"/>
        <v/>
      </c>
      <c r="O416" s="42" t="str">
        <f>VLOOKUP(G416,Hoja1!$C$4:$D$146,2,FALSE)</f>
        <v>100%*5001102</v>
      </c>
      <c r="P416" s="42" t="s">
        <v>264</v>
      </c>
      <c r="Q416" s="42" t="s">
        <v>55</v>
      </c>
      <c r="R416" s="42" t="str">
        <f>VLOOKUP(G416,'Sheet 1 (2)'!$H$4:$O$536,8,FALSE)</f>
        <v/>
      </c>
      <c r="S416" s="42" t="str">
        <f t="shared" si="33"/>
        <v/>
      </c>
      <c r="T416" s="42"/>
      <c r="U416" s="42" t="s">
        <v>55</v>
      </c>
      <c r="V416" s="42" t="str">
        <f>VLOOKUP(G416,'Sheet 1 (2)'!$H$4:$Q$536,10,FALSE)</f>
        <v/>
      </c>
      <c r="W416" s="42" t="str">
        <f t="shared" si="2"/>
        <v/>
      </c>
      <c r="X416" s="42" t="s">
        <v>2847</v>
      </c>
      <c r="Y416" s="42" t="s">
        <v>55</v>
      </c>
      <c r="Z416" s="42" t="str">
        <f>VLOOKUP(G416,'Sheet 1 (2)'!$H$4:$S$536,12,FALSE)</f>
        <v/>
      </c>
      <c r="AA416" s="42" t="str">
        <f t="shared" si="17"/>
        <v/>
      </c>
      <c r="AB416" s="42" t="s">
        <v>55</v>
      </c>
      <c r="AC416" s="42" t="str">
        <f>VLOOKUP(G416,'Sheet 1 (2)'!$H$4:$AF$536,25,FALSE)</f>
        <v/>
      </c>
      <c r="AD416" s="42" t="s">
        <v>87</v>
      </c>
      <c r="AE416" s="42" t="str">
        <f t="shared" si="34"/>
        <v/>
      </c>
      <c r="AF416" s="42" t="s">
        <v>82</v>
      </c>
      <c r="AG416" s="42" t="str">
        <f>VLOOKUP(G416,'Sheet 1 (2)'!$H$4:$AG$536,26,FALSE)</f>
        <v/>
      </c>
      <c r="AH416" s="42" t="s">
        <v>82</v>
      </c>
      <c r="AI416" s="42" t="s">
        <v>55</v>
      </c>
      <c r="AJ416" s="42" t="str">
        <f>VLOOKUP(G416,'Sheet 1 (2)'!$H$4:$AH$536,27,FALSE)</f>
        <v/>
      </c>
      <c r="AK416" s="42" t="str">
        <f t="shared" si="31"/>
        <v/>
      </c>
      <c r="AL416" s="44">
        <v>1</v>
      </c>
      <c r="AM416" s="44">
        <f t="shared" si="6"/>
        <v>1</v>
      </c>
    </row>
    <row r="417" spans="1:39" ht="15.75" customHeight="1" x14ac:dyDescent="0.2">
      <c r="A417" s="42" t="s">
        <v>1401</v>
      </c>
      <c r="B417" s="42" t="s">
        <v>907</v>
      </c>
      <c r="C417" s="42" t="s">
        <v>2835</v>
      </c>
      <c r="D417" s="42" t="s">
        <v>908</v>
      </c>
      <c r="E417" s="42" t="s">
        <v>2836</v>
      </c>
      <c r="F417" s="42" t="s">
        <v>965</v>
      </c>
      <c r="G417" s="42" t="s">
        <v>2869</v>
      </c>
      <c r="H417" s="42" t="s">
        <v>2870</v>
      </c>
      <c r="I417" s="42" t="s">
        <v>82</v>
      </c>
      <c r="J417" s="42" t="s">
        <v>1704</v>
      </c>
      <c r="K417" s="42" t="s">
        <v>2872</v>
      </c>
      <c r="L417" s="42" t="s">
        <v>55</v>
      </c>
      <c r="M417" s="42" t="str">
        <f>VLOOKUP(G417,'Sheet 1 (2)'!$H$4:$M$536,6,FALSE)</f>
        <v/>
      </c>
      <c r="N417" s="42" t="str">
        <f t="shared" si="32"/>
        <v/>
      </c>
      <c r="O417" s="98" t="str">
        <f>VLOOKUP(G417,Hoja1!$C$4:$D$146,2,FALSE)</f>
        <v>80%*5001104</v>
      </c>
      <c r="P417" s="42" t="s">
        <v>264</v>
      </c>
      <c r="Q417" s="42" t="s">
        <v>55</v>
      </c>
      <c r="R417" s="42" t="str">
        <f>VLOOKUP(G417,'Sheet 1 (2)'!$H$4:$O$536,8,FALSE)</f>
        <v/>
      </c>
      <c r="S417" s="42" t="str">
        <f t="shared" si="33"/>
        <v/>
      </c>
      <c r="T417" s="42"/>
      <c r="U417" s="42" t="s">
        <v>55</v>
      </c>
      <c r="V417" s="42" t="str">
        <f>VLOOKUP(G417,'Sheet 1 (2)'!$H$4:$Q$536,10,FALSE)</f>
        <v/>
      </c>
      <c r="W417" s="42" t="str">
        <f t="shared" si="2"/>
        <v/>
      </c>
      <c r="X417" s="42"/>
      <c r="Y417" s="42" t="s">
        <v>55</v>
      </c>
      <c r="Z417" s="42" t="str">
        <f>VLOOKUP(G417,'Sheet 1 (2)'!$H$4:$S$536,12,FALSE)</f>
        <v/>
      </c>
      <c r="AA417" s="42" t="str">
        <f t="shared" si="17"/>
        <v/>
      </c>
      <c r="AB417" s="42" t="s">
        <v>55</v>
      </c>
      <c r="AC417" s="42" t="str">
        <f>VLOOKUP(G417,'Sheet 1 (2)'!$H$4:$AF$536,25,FALSE)</f>
        <v/>
      </c>
      <c r="AD417" s="42" t="s">
        <v>176</v>
      </c>
      <c r="AE417" s="42" t="str">
        <f t="shared" si="34"/>
        <v/>
      </c>
      <c r="AF417" s="42" t="s">
        <v>82</v>
      </c>
      <c r="AG417" s="42" t="str">
        <f>VLOOKUP(G417,'Sheet 1 (2)'!$H$4:$AG$536,26,FALSE)</f>
        <v/>
      </c>
      <c r="AH417" s="42" t="s">
        <v>82</v>
      </c>
      <c r="AI417" s="42" t="s">
        <v>55</v>
      </c>
      <c r="AJ417" s="42" t="str">
        <f>VLOOKUP(G417,'Sheet 1 (2)'!$H$4:$AH$536,27,FALSE)</f>
        <v/>
      </c>
      <c r="AK417" s="42" t="str">
        <f t="shared" si="31"/>
        <v/>
      </c>
      <c r="AL417" s="44">
        <v>1</v>
      </c>
      <c r="AM417" s="44">
        <f t="shared" si="6"/>
        <v>1</v>
      </c>
    </row>
    <row r="418" spans="1:39" ht="15.75" customHeight="1" x14ac:dyDescent="0.2">
      <c r="A418" s="42" t="s">
        <v>1401</v>
      </c>
      <c r="B418" s="42" t="s">
        <v>907</v>
      </c>
      <c r="C418" s="42" t="s">
        <v>2835</v>
      </c>
      <c r="D418" s="42" t="s">
        <v>908</v>
      </c>
      <c r="E418" s="42" t="s">
        <v>2836</v>
      </c>
      <c r="F418" s="42" t="s">
        <v>965</v>
      </c>
      <c r="G418" s="42" t="s">
        <v>2874</v>
      </c>
      <c r="H418" s="42" t="s">
        <v>2875</v>
      </c>
      <c r="I418" s="42" t="s">
        <v>52</v>
      </c>
      <c r="J418" s="42" t="s">
        <v>1704</v>
      </c>
      <c r="K418" s="42" t="s">
        <v>2876</v>
      </c>
      <c r="L418" s="42" t="s">
        <v>55</v>
      </c>
      <c r="M418" s="42" t="str">
        <f>VLOOKUP(G418,'Sheet 1 (2)'!$H$4:$M$536,6,FALSE)</f>
        <v/>
      </c>
      <c r="N418" s="42" t="str">
        <f t="shared" si="32"/>
        <v/>
      </c>
      <c r="O418" s="98" t="str">
        <f>VLOOKUP(G418,Hoja1!$C$4:$D$146,2,FALSE)</f>
        <v>80%*5001104</v>
      </c>
      <c r="P418" s="42" t="s">
        <v>264</v>
      </c>
      <c r="Q418" s="42" t="s">
        <v>55</v>
      </c>
      <c r="R418" s="42" t="str">
        <f>VLOOKUP(G418,'Sheet 1 (2)'!$H$4:$O$536,8,FALSE)</f>
        <v/>
      </c>
      <c r="S418" s="42" t="str">
        <f t="shared" si="33"/>
        <v/>
      </c>
      <c r="T418" s="42"/>
      <c r="U418" s="42" t="s">
        <v>55</v>
      </c>
      <c r="V418" s="42" t="str">
        <f>VLOOKUP(G418,'Sheet 1 (2)'!$H$4:$Q$536,10,FALSE)</f>
        <v/>
      </c>
      <c r="W418" s="42" t="str">
        <f t="shared" si="2"/>
        <v/>
      </c>
      <c r="X418" s="42"/>
      <c r="Y418" s="42" t="s">
        <v>55</v>
      </c>
      <c r="Z418" s="42" t="str">
        <f>VLOOKUP(G418,'Sheet 1 (2)'!$H$4:$S$536,12,FALSE)</f>
        <v/>
      </c>
      <c r="AA418" s="42" t="str">
        <f t="shared" si="17"/>
        <v/>
      </c>
      <c r="AB418" s="42" t="s">
        <v>55</v>
      </c>
      <c r="AC418" s="42" t="str">
        <f>VLOOKUP(G418,'Sheet 1 (2)'!$H$4:$AF$536,25,FALSE)</f>
        <v/>
      </c>
      <c r="AD418" s="42" t="s">
        <v>176</v>
      </c>
      <c r="AE418" s="42" t="str">
        <f t="shared" si="34"/>
        <v/>
      </c>
      <c r="AF418" s="42" t="s">
        <v>82</v>
      </c>
      <c r="AG418" s="42" t="str">
        <f>VLOOKUP(G418,'Sheet 1 (2)'!$H$4:$AG$536,26,FALSE)</f>
        <v/>
      </c>
      <c r="AH418" s="42" t="s">
        <v>82</v>
      </c>
      <c r="AI418" s="42" t="s">
        <v>55</v>
      </c>
      <c r="AJ418" s="42" t="str">
        <f>VLOOKUP(G418,'Sheet 1 (2)'!$H$4:$AH$536,27,FALSE)</f>
        <v/>
      </c>
      <c r="AK418" s="42" t="str">
        <f t="shared" si="31"/>
        <v/>
      </c>
      <c r="AL418" s="44">
        <v>1</v>
      </c>
      <c r="AM418" s="44">
        <f t="shared" si="6"/>
        <v>1</v>
      </c>
    </row>
    <row r="419" spans="1:39" ht="15.75" customHeight="1" x14ac:dyDescent="0.2">
      <c r="A419" s="42" t="s">
        <v>1401</v>
      </c>
      <c r="B419" s="42" t="s">
        <v>907</v>
      </c>
      <c r="C419" s="42" t="s">
        <v>2835</v>
      </c>
      <c r="D419" s="42" t="s">
        <v>908</v>
      </c>
      <c r="E419" s="42" t="s">
        <v>2836</v>
      </c>
      <c r="F419" s="42" t="s">
        <v>965</v>
      </c>
      <c r="G419" s="42" t="s">
        <v>2879</v>
      </c>
      <c r="H419" s="42" t="s">
        <v>2880</v>
      </c>
      <c r="I419" s="42" t="s">
        <v>82</v>
      </c>
      <c r="J419" s="42" t="s">
        <v>1704</v>
      </c>
      <c r="K419" s="42" t="s">
        <v>2881</v>
      </c>
      <c r="L419" s="42" t="s">
        <v>55</v>
      </c>
      <c r="M419" s="42" t="str">
        <f>VLOOKUP(G419,'Sheet 1 (2)'!$H$4:$M$536,6,FALSE)</f>
        <v/>
      </c>
      <c r="N419" s="42" t="str">
        <f t="shared" si="32"/>
        <v/>
      </c>
      <c r="O419" s="42" t="str">
        <f>VLOOKUP(G419,Hoja1!$C$4:$D$146,2,FALSE)</f>
        <v>70%*5001104</v>
      </c>
      <c r="P419" s="42" t="s">
        <v>264</v>
      </c>
      <c r="Q419" s="42" t="s">
        <v>55</v>
      </c>
      <c r="R419" s="42" t="str">
        <f>VLOOKUP(G419,'Sheet 1 (2)'!$H$4:$O$536,8,FALSE)</f>
        <v/>
      </c>
      <c r="S419" s="42" t="str">
        <f t="shared" si="33"/>
        <v/>
      </c>
      <c r="T419" s="42"/>
      <c r="U419" s="42" t="s">
        <v>55</v>
      </c>
      <c r="V419" s="42" t="str">
        <f>VLOOKUP(G419,'Sheet 1 (2)'!$H$4:$Q$536,10,FALSE)</f>
        <v/>
      </c>
      <c r="W419" s="42" t="str">
        <f t="shared" si="2"/>
        <v/>
      </c>
      <c r="X419" s="42"/>
      <c r="Y419" s="42" t="s">
        <v>55</v>
      </c>
      <c r="Z419" s="42" t="str">
        <f>VLOOKUP(G419,'Sheet 1 (2)'!$H$4:$S$536,12,FALSE)</f>
        <v/>
      </c>
      <c r="AA419" s="42" t="str">
        <f t="shared" si="17"/>
        <v/>
      </c>
      <c r="AB419" s="42" t="s">
        <v>55</v>
      </c>
      <c r="AC419" s="42" t="str">
        <f>VLOOKUP(G419,'Sheet 1 (2)'!$H$4:$AF$536,25,FALSE)</f>
        <v/>
      </c>
      <c r="AD419" s="42" t="s">
        <v>176</v>
      </c>
      <c r="AE419" s="42" t="str">
        <f t="shared" si="34"/>
        <v/>
      </c>
      <c r="AF419" s="42" t="s">
        <v>82</v>
      </c>
      <c r="AG419" s="42" t="str">
        <f>VLOOKUP(G419,'Sheet 1 (2)'!$H$4:$AG$536,26,FALSE)</f>
        <v/>
      </c>
      <c r="AH419" s="42" t="s">
        <v>82</v>
      </c>
      <c r="AI419" s="42" t="s">
        <v>55</v>
      </c>
      <c r="AJ419" s="42" t="str">
        <f>VLOOKUP(G419,'Sheet 1 (2)'!$H$4:$AH$536,27,FALSE)</f>
        <v/>
      </c>
      <c r="AK419" s="42" t="str">
        <f t="shared" si="31"/>
        <v/>
      </c>
      <c r="AL419" s="44">
        <v>1</v>
      </c>
      <c r="AM419" s="44">
        <f t="shared" si="6"/>
        <v>1</v>
      </c>
    </row>
    <row r="420" spans="1:39" ht="15.75" customHeight="1" x14ac:dyDescent="0.2">
      <c r="A420" s="42" t="s">
        <v>1401</v>
      </c>
      <c r="B420" s="42" t="s">
        <v>907</v>
      </c>
      <c r="C420" s="42" t="s">
        <v>2826</v>
      </c>
      <c r="D420" s="42" t="s">
        <v>912</v>
      </c>
      <c r="E420" s="42" t="s">
        <v>2827</v>
      </c>
      <c r="F420" s="42" t="s">
        <v>968</v>
      </c>
      <c r="G420" s="42" t="s">
        <v>2882</v>
      </c>
      <c r="H420" s="42" t="s">
        <v>2883</v>
      </c>
      <c r="I420" s="42" t="s">
        <v>82</v>
      </c>
      <c r="J420" s="42" t="s">
        <v>1632</v>
      </c>
      <c r="K420" s="42" t="s">
        <v>2884</v>
      </c>
      <c r="L420" s="42" t="s">
        <v>55</v>
      </c>
      <c r="M420" s="42" t="str">
        <f>VLOOKUP(G420,'Sheet 1 (2)'!$H$4:$M$536,6,FALSE)</f>
        <v/>
      </c>
      <c r="N420" s="42" t="str">
        <f t="shared" si="32"/>
        <v/>
      </c>
      <c r="O420" s="42" t="str">
        <f>VLOOKUP(G420,Hoja1!$C$4:$D$146,2,FALSE)</f>
        <v>1%*(5001209+5001208)???</v>
      </c>
      <c r="P420" s="42" t="s">
        <v>264</v>
      </c>
      <c r="Q420" s="42" t="s">
        <v>55</v>
      </c>
      <c r="R420" s="42" t="str">
        <f>VLOOKUP(G420,'Sheet 1 (2)'!$H$4:$O$536,8,FALSE)</f>
        <v/>
      </c>
      <c r="S420" s="42" t="str">
        <f t="shared" si="33"/>
        <v/>
      </c>
      <c r="T420" s="42" t="s">
        <v>264</v>
      </c>
      <c r="U420" s="42" t="s">
        <v>55</v>
      </c>
      <c r="V420" s="42" t="str">
        <f>VLOOKUP(G420,'Sheet 1 (2)'!$H$4:$Q$536,10,FALSE)</f>
        <v/>
      </c>
      <c r="W420" s="42" t="str">
        <f t="shared" si="2"/>
        <v/>
      </c>
      <c r="X420" s="42"/>
      <c r="Y420" s="42" t="s">
        <v>55</v>
      </c>
      <c r="Z420" s="42" t="str">
        <f>VLOOKUP(G420,'Sheet 1 (2)'!$H$4:$S$536,12,FALSE)</f>
        <v/>
      </c>
      <c r="AA420" s="42" t="str">
        <f t="shared" si="17"/>
        <v/>
      </c>
      <c r="AB420" s="42" t="s">
        <v>55</v>
      </c>
      <c r="AC420" s="42" t="str">
        <f>VLOOKUP(G420,'Sheet 1 (2)'!$H$4:$AF$536,25,FALSE)</f>
        <v/>
      </c>
      <c r="AD420" s="42" t="s">
        <v>709</v>
      </c>
      <c r="AE420" s="42" t="str">
        <f t="shared" si="34"/>
        <v/>
      </c>
      <c r="AF420" s="42" t="s">
        <v>82</v>
      </c>
      <c r="AG420" s="42" t="str">
        <f>VLOOKUP(G420,'Sheet 1 (2)'!$H$4:$AG$536,26,FALSE)</f>
        <v/>
      </c>
      <c r="AH420" s="42" t="s">
        <v>82</v>
      </c>
      <c r="AI420" s="42" t="s">
        <v>55</v>
      </c>
      <c r="AJ420" s="42" t="str">
        <f>VLOOKUP(G420,'Sheet 1 (2)'!$H$4:$AH$536,27,FALSE)</f>
        <v/>
      </c>
      <c r="AK420" s="42" t="str">
        <f t="shared" si="31"/>
        <v/>
      </c>
      <c r="AL420" s="44">
        <v>1</v>
      </c>
      <c r="AM420" s="44">
        <f t="shared" si="6"/>
        <v>1</v>
      </c>
    </row>
    <row r="421" spans="1:39" ht="15.75" customHeight="1" x14ac:dyDescent="0.2">
      <c r="A421" s="42" t="s">
        <v>1401</v>
      </c>
      <c r="B421" s="42" t="s">
        <v>907</v>
      </c>
      <c r="C421" s="42" t="s">
        <v>2826</v>
      </c>
      <c r="D421" s="42" t="s">
        <v>912</v>
      </c>
      <c r="E421" s="42" t="s">
        <v>2827</v>
      </c>
      <c r="F421" s="42" t="s">
        <v>968</v>
      </c>
      <c r="G421" s="42" t="s">
        <v>2885</v>
      </c>
      <c r="H421" s="42" t="s">
        <v>2886</v>
      </c>
      <c r="I421" s="42" t="s">
        <v>82</v>
      </c>
      <c r="J421" s="42" t="s">
        <v>1632</v>
      </c>
      <c r="K421" s="42" t="s">
        <v>2884</v>
      </c>
      <c r="L421" s="42" t="s">
        <v>55</v>
      </c>
      <c r="M421" s="42" t="str">
        <f>VLOOKUP(G421,'Sheet 1 (2)'!$H$4:$M$536,6,FALSE)</f>
        <v/>
      </c>
      <c r="N421" s="42" t="str">
        <f t="shared" si="32"/>
        <v/>
      </c>
      <c r="O421" s="42" t="str">
        <f>VLOOKUP(G421,Hoja1!$C$4:$D$146,2,FALSE)</f>
        <v>1%*(5001209+5001208)???</v>
      </c>
      <c r="P421" s="42" t="s">
        <v>264</v>
      </c>
      <c r="Q421" s="42" t="s">
        <v>55</v>
      </c>
      <c r="R421" s="42" t="str">
        <f>VLOOKUP(G421,'Sheet 1 (2)'!$H$4:$O$536,8,FALSE)</f>
        <v/>
      </c>
      <c r="S421" s="42" t="str">
        <f t="shared" si="33"/>
        <v/>
      </c>
      <c r="T421" s="42"/>
      <c r="U421" s="42" t="s">
        <v>55</v>
      </c>
      <c r="V421" s="42" t="str">
        <f>VLOOKUP(G421,'Sheet 1 (2)'!$H$4:$Q$536,10,FALSE)</f>
        <v/>
      </c>
      <c r="W421" s="42" t="str">
        <f t="shared" si="2"/>
        <v/>
      </c>
      <c r="X421" s="42"/>
      <c r="Y421" s="42" t="s">
        <v>55</v>
      </c>
      <c r="Z421" s="42" t="str">
        <f>VLOOKUP(G421,'Sheet 1 (2)'!$H$4:$S$536,12,FALSE)</f>
        <v/>
      </c>
      <c r="AA421" s="42" t="str">
        <f t="shared" si="17"/>
        <v/>
      </c>
      <c r="AB421" s="42" t="s">
        <v>55</v>
      </c>
      <c r="AC421" s="42" t="str">
        <f>VLOOKUP(G421,'Sheet 1 (2)'!$H$4:$AF$536,25,FALSE)</f>
        <v/>
      </c>
      <c r="AD421" s="42" t="s">
        <v>187</v>
      </c>
      <c r="AE421" s="42" t="str">
        <f t="shared" si="34"/>
        <v/>
      </c>
      <c r="AF421" s="42" t="s">
        <v>82</v>
      </c>
      <c r="AG421" s="42" t="str">
        <f>VLOOKUP(G421,'Sheet 1 (2)'!$H$4:$AG$536,26,FALSE)</f>
        <v/>
      </c>
      <c r="AH421" s="42" t="s">
        <v>82</v>
      </c>
      <c r="AI421" s="42" t="s">
        <v>55</v>
      </c>
      <c r="AJ421" s="42" t="str">
        <f>VLOOKUP(G421,'Sheet 1 (2)'!$H$4:$AH$536,27,FALSE)</f>
        <v/>
      </c>
      <c r="AK421" s="42" t="str">
        <f t="shared" si="31"/>
        <v/>
      </c>
      <c r="AL421" s="44">
        <v>1</v>
      </c>
      <c r="AM421" s="44">
        <f t="shared" si="6"/>
        <v>1</v>
      </c>
    </row>
    <row r="422" spans="1:39" ht="15.75" customHeight="1" x14ac:dyDescent="0.2">
      <c r="A422" s="42" t="s">
        <v>1401</v>
      </c>
      <c r="B422" s="42" t="s">
        <v>907</v>
      </c>
      <c r="C422" s="42" t="s">
        <v>2826</v>
      </c>
      <c r="D422" s="42" t="s">
        <v>912</v>
      </c>
      <c r="E422" s="42" t="s">
        <v>2827</v>
      </c>
      <c r="F422" s="42" t="s">
        <v>968</v>
      </c>
      <c r="G422" s="42" t="s">
        <v>2887</v>
      </c>
      <c r="H422" s="42" t="s">
        <v>2888</v>
      </c>
      <c r="I422" s="42" t="s">
        <v>82</v>
      </c>
      <c r="J422" s="42" t="s">
        <v>1632</v>
      </c>
      <c r="K422" s="42" t="s">
        <v>2889</v>
      </c>
      <c r="L422" s="42" t="s">
        <v>55</v>
      </c>
      <c r="M422" s="42" t="str">
        <f>VLOOKUP(G422,'Sheet 1 (2)'!$H$4:$M$536,6,FALSE)</f>
        <v/>
      </c>
      <c r="N422" s="42" t="str">
        <f t="shared" si="32"/>
        <v/>
      </c>
      <c r="O422" s="42" t="str">
        <f>VLOOKUP(G422,Hoja1!$C$4:$D$146,2,FALSE)</f>
        <v>1%*(5001209+5001208)???</v>
      </c>
      <c r="P422" s="42" t="s">
        <v>264</v>
      </c>
      <c r="Q422" s="42" t="s">
        <v>55</v>
      </c>
      <c r="R422" s="42" t="str">
        <f>VLOOKUP(G422,'Sheet 1 (2)'!$H$4:$O$536,8,FALSE)</f>
        <v/>
      </c>
      <c r="S422" s="42" t="str">
        <f t="shared" si="33"/>
        <v/>
      </c>
      <c r="T422" s="42"/>
      <c r="U422" s="42" t="s">
        <v>55</v>
      </c>
      <c r="V422" s="42" t="str">
        <f>VLOOKUP(G422,'Sheet 1 (2)'!$H$4:$Q$536,10,FALSE)</f>
        <v/>
      </c>
      <c r="W422" s="42" t="str">
        <f t="shared" si="2"/>
        <v/>
      </c>
      <c r="X422" s="42"/>
      <c r="Y422" s="42" t="s">
        <v>55</v>
      </c>
      <c r="Z422" s="42" t="str">
        <f>VLOOKUP(G422,'Sheet 1 (2)'!$H$4:$S$536,12,FALSE)</f>
        <v/>
      </c>
      <c r="AA422" s="42" t="str">
        <f t="shared" si="17"/>
        <v/>
      </c>
      <c r="AB422" s="42" t="s">
        <v>55</v>
      </c>
      <c r="AC422" s="42" t="str">
        <f>VLOOKUP(G422,'Sheet 1 (2)'!$H$4:$AF$536,25,FALSE)</f>
        <v/>
      </c>
      <c r="AD422" s="42" t="s">
        <v>187</v>
      </c>
      <c r="AE422" s="42" t="str">
        <f t="shared" si="34"/>
        <v/>
      </c>
      <c r="AF422" s="42" t="s">
        <v>82</v>
      </c>
      <c r="AG422" s="42" t="str">
        <f>VLOOKUP(G422,'Sheet 1 (2)'!$H$4:$AG$536,26,FALSE)</f>
        <v/>
      </c>
      <c r="AH422" s="42" t="s">
        <v>82</v>
      </c>
      <c r="AI422" s="42" t="s">
        <v>55</v>
      </c>
      <c r="AJ422" s="42" t="str">
        <f>VLOOKUP(G422,'Sheet 1 (2)'!$H$4:$AH$536,27,FALSE)</f>
        <v/>
      </c>
      <c r="AK422" s="42" t="str">
        <f t="shared" si="31"/>
        <v/>
      </c>
      <c r="AL422" s="44">
        <v>1</v>
      </c>
      <c r="AM422" s="44">
        <f t="shared" si="6"/>
        <v>1</v>
      </c>
    </row>
    <row r="423" spans="1:39" ht="15.75" customHeight="1" x14ac:dyDescent="0.2">
      <c r="A423" s="42" t="s">
        <v>1401</v>
      </c>
      <c r="B423" s="42" t="s">
        <v>907</v>
      </c>
      <c r="C423" s="42" t="s">
        <v>2826</v>
      </c>
      <c r="D423" s="42" t="s">
        <v>912</v>
      </c>
      <c r="E423" s="42" t="s">
        <v>2827</v>
      </c>
      <c r="F423" s="42" t="s">
        <v>968</v>
      </c>
      <c r="G423" s="42" t="s">
        <v>2890</v>
      </c>
      <c r="H423" s="42" t="s">
        <v>2891</v>
      </c>
      <c r="I423" s="42" t="s">
        <v>82</v>
      </c>
      <c r="J423" s="42" t="s">
        <v>1758</v>
      </c>
      <c r="K423" s="42" t="s">
        <v>2892</v>
      </c>
      <c r="L423" s="42" t="s">
        <v>55</v>
      </c>
      <c r="M423" s="42" t="str">
        <f>VLOOKUP(G423,'Sheet 1 (2)'!$H$4:$M$536,6,FALSE)</f>
        <v/>
      </c>
      <c r="N423" s="42" t="str">
        <f t="shared" si="32"/>
        <v/>
      </c>
      <c r="O423" s="42" t="str">
        <f>VLOOKUP(G423,Hoja1!$C$4:$D$146,2,FALSE)</f>
        <v>100%*(5001209+5001208)???</v>
      </c>
      <c r="P423" s="42" t="s">
        <v>264</v>
      </c>
      <c r="Q423" s="42" t="s">
        <v>55</v>
      </c>
      <c r="R423" s="42" t="str">
        <f>VLOOKUP(G423,'Sheet 1 (2)'!$H$4:$O$536,8,FALSE)</f>
        <v/>
      </c>
      <c r="S423" s="42" t="str">
        <f t="shared" si="33"/>
        <v/>
      </c>
      <c r="T423" s="42"/>
      <c r="U423" s="42" t="s">
        <v>55</v>
      </c>
      <c r="V423" s="42" t="str">
        <f>VLOOKUP(G423,'Sheet 1 (2)'!$H$4:$Q$536,10,FALSE)</f>
        <v/>
      </c>
      <c r="W423" s="42" t="str">
        <f t="shared" si="2"/>
        <v/>
      </c>
      <c r="X423" s="42" t="s">
        <v>2893</v>
      </c>
      <c r="Y423" s="42" t="s">
        <v>55</v>
      </c>
      <c r="Z423" s="42" t="str">
        <f>VLOOKUP(G423,'Sheet 1 (2)'!$H$4:$S$536,12,FALSE)</f>
        <v/>
      </c>
      <c r="AA423" s="42" t="str">
        <f t="shared" si="17"/>
        <v/>
      </c>
      <c r="AB423" s="42" t="s">
        <v>55</v>
      </c>
      <c r="AC423" s="42" t="str">
        <f>VLOOKUP(G423,'Sheet 1 (2)'!$H$4:$AF$536,25,FALSE)</f>
        <v/>
      </c>
      <c r="AD423" s="42" t="s">
        <v>411</v>
      </c>
      <c r="AE423" s="42" t="str">
        <f t="shared" si="34"/>
        <v/>
      </c>
      <c r="AF423" s="42" t="s">
        <v>82</v>
      </c>
      <c r="AG423" s="42" t="str">
        <f>VLOOKUP(G423,'Sheet 1 (2)'!$H$4:$AG$536,26,FALSE)</f>
        <v/>
      </c>
      <c r="AH423" s="42" t="s">
        <v>82</v>
      </c>
      <c r="AI423" s="42" t="s">
        <v>55</v>
      </c>
      <c r="AJ423" s="42" t="str">
        <f>VLOOKUP(G423,'Sheet 1 (2)'!$H$4:$AH$536,27,FALSE)</f>
        <v/>
      </c>
      <c r="AK423" s="42" t="str">
        <f t="shared" si="31"/>
        <v/>
      </c>
      <c r="AL423" s="44">
        <v>1</v>
      </c>
      <c r="AM423" s="44">
        <f t="shared" si="6"/>
        <v>1</v>
      </c>
    </row>
    <row r="424" spans="1:39" ht="15.75" customHeight="1" x14ac:dyDescent="0.2">
      <c r="A424" s="42" t="s">
        <v>1401</v>
      </c>
      <c r="B424" s="42" t="s">
        <v>907</v>
      </c>
      <c r="C424" s="42" t="s">
        <v>2826</v>
      </c>
      <c r="D424" s="42" t="s">
        <v>912</v>
      </c>
      <c r="E424" s="42" t="s">
        <v>2827</v>
      </c>
      <c r="F424" s="42" t="s">
        <v>968</v>
      </c>
      <c r="G424" s="42" t="s">
        <v>2894</v>
      </c>
      <c r="H424" s="42" t="s">
        <v>2895</v>
      </c>
      <c r="I424" s="42" t="s">
        <v>82</v>
      </c>
      <c r="J424" s="42" t="s">
        <v>1758</v>
      </c>
      <c r="K424" s="42" t="s">
        <v>2896</v>
      </c>
      <c r="L424" s="42" t="s">
        <v>55</v>
      </c>
      <c r="M424" s="42" t="str">
        <f>VLOOKUP(G424,'Sheet 1 (2)'!$H$4:$M$536,6,FALSE)</f>
        <v/>
      </c>
      <c r="N424" s="42" t="str">
        <f t="shared" si="32"/>
        <v/>
      </c>
      <c r="O424" s="42" t="str">
        <f>VLOOKUP(G424,Hoja1!$C$4:$D$146,2,FALSE)</f>
        <v>100%*(5001209+5001208)???</v>
      </c>
      <c r="P424" s="42" t="s">
        <v>264</v>
      </c>
      <c r="Q424" s="42" t="s">
        <v>55</v>
      </c>
      <c r="R424" s="42" t="str">
        <f>VLOOKUP(G424,'Sheet 1 (2)'!$H$4:$O$536,8,FALSE)</f>
        <v/>
      </c>
      <c r="S424" s="42" t="str">
        <f t="shared" si="33"/>
        <v/>
      </c>
      <c r="T424" s="42"/>
      <c r="U424" s="42" t="s">
        <v>55</v>
      </c>
      <c r="V424" s="42" t="str">
        <f>VLOOKUP(G424,'Sheet 1 (2)'!$H$4:$Q$536,10,FALSE)</f>
        <v/>
      </c>
      <c r="W424" s="42" t="str">
        <f t="shared" si="2"/>
        <v/>
      </c>
      <c r="X424" s="42" t="s">
        <v>2893</v>
      </c>
      <c r="Y424" s="42" t="s">
        <v>55</v>
      </c>
      <c r="Z424" s="42" t="str">
        <f>VLOOKUP(G424,'Sheet 1 (2)'!$H$4:$S$536,12,FALSE)</f>
        <v/>
      </c>
      <c r="AA424" s="42" t="str">
        <f t="shared" si="17"/>
        <v/>
      </c>
      <c r="AB424" s="42" t="s">
        <v>55</v>
      </c>
      <c r="AC424" s="42" t="str">
        <f>VLOOKUP(G424,'Sheet 1 (2)'!$H$4:$AF$536,25,FALSE)</f>
        <v/>
      </c>
      <c r="AD424" s="42" t="s">
        <v>411</v>
      </c>
      <c r="AE424" s="42" t="str">
        <f t="shared" si="34"/>
        <v/>
      </c>
      <c r="AF424" s="42" t="s">
        <v>82</v>
      </c>
      <c r="AG424" s="42" t="str">
        <f>VLOOKUP(G424,'Sheet 1 (2)'!$H$4:$AG$536,26,FALSE)</f>
        <v/>
      </c>
      <c r="AH424" s="42" t="s">
        <v>82</v>
      </c>
      <c r="AI424" s="42" t="s">
        <v>55</v>
      </c>
      <c r="AJ424" s="42" t="str">
        <f>VLOOKUP(G424,'Sheet 1 (2)'!$H$4:$AH$536,27,FALSE)</f>
        <v/>
      </c>
      <c r="AK424" s="42" t="str">
        <f t="shared" si="31"/>
        <v/>
      </c>
      <c r="AL424" s="44">
        <v>1</v>
      </c>
      <c r="AM424" s="44">
        <f t="shared" si="6"/>
        <v>1</v>
      </c>
    </row>
    <row r="425" spans="1:39" ht="15.75" customHeight="1" x14ac:dyDescent="0.2">
      <c r="A425" s="42" t="s">
        <v>1401</v>
      </c>
      <c r="B425" s="42" t="s">
        <v>907</v>
      </c>
      <c r="C425" s="42" t="s">
        <v>2826</v>
      </c>
      <c r="D425" s="42" t="s">
        <v>912</v>
      </c>
      <c r="E425" s="42" t="s">
        <v>2827</v>
      </c>
      <c r="F425" s="42" t="s">
        <v>968</v>
      </c>
      <c r="G425" s="42" t="s">
        <v>2897</v>
      </c>
      <c r="H425" s="42" t="s">
        <v>2898</v>
      </c>
      <c r="I425" s="42" t="s">
        <v>82</v>
      </c>
      <c r="J425" s="42" t="s">
        <v>1632</v>
      </c>
      <c r="K425" s="42" t="s">
        <v>2899</v>
      </c>
      <c r="L425" s="42" t="s">
        <v>55</v>
      </c>
      <c r="M425" s="42" t="str">
        <f>VLOOKUP(G425,'Sheet 1 (2)'!$H$4:$M$536,6,FALSE)</f>
        <v/>
      </c>
      <c r="N425" s="42" t="str">
        <f t="shared" si="32"/>
        <v/>
      </c>
      <c r="O425" s="42" t="str">
        <f>VLOOKUP(G425,Hoja1!$C$4:$D$146,2,FALSE)</f>
        <v>2%*(5001209+5001208)???</v>
      </c>
      <c r="P425" s="42" t="s">
        <v>264</v>
      </c>
      <c r="Q425" s="42" t="s">
        <v>55</v>
      </c>
      <c r="R425" s="42" t="str">
        <f>VLOOKUP(G425,'Sheet 1 (2)'!$H$4:$O$536,8,FALSE)</f>
        <v/>
      </c>
      <c r="S425" s="42" t="str">
        <f t="shared" si="33"/>
        <v/>
      </c>
      <c r="T425" s="42"/>
      <c r="U425" s="42" t="s">
        <v>55</v>
      </c>
      <c r="V425" s="42" t="str">
        <f>VLOOKUP(G425,'Sheet 1 (2)'!$H$4:$Q$536,10,FALSE)</f>
        <v/>
      </c>
      <c r="W425" s="42" t="str">
        <f t="shared" si="2"/>
        <v/>
      </c>
      <c r="X425" s="42"/>
      <c r="Y425" s="42" t="s">
        <v>55</v>
      </c>
      <c r="Z425" s="42" t="str">
        <f>VLOOKUP(G425,'Sheet 1 (2)'!$H$4:$S$536,12,FALSE)</f>
        <v/>
      </c>
      <c r="AA425" s="42" t="str">
        <f t="shared" si="17"/>
        <v/>
      </c>
      <c r="AB425" s="42" t="s">
        <v>55</v>
      </c>
      <c r="AC425" s="42" t="str">
        <f>VLOOKUP(G425,'Sheet 1 (2)'!$H$4:$AF$536,25,FALSE)</f>
        <v/>
      </c>
      <c r="AD425" s="42" t="s">
        <v>663</v>
      </c>
      <c r="AE425" s="42" t="str">
        <f t="shared" si="34"/>
        <v/>
      </c>
      <c r="AF425" s="42" t="s">
        <v>82</v>
      </c>
      <c r="AG425" s="42" t="str">
        <f>VLOOKUP(G425,'Sheet 1 (2)'!$H$4:$AG$536,26,FALSE)</f>
        <v/>
      </c>
      <c r="AH425" s="42" t="s">
        <v>82</v>
      </c>
      <c r="AI425" s="42" t="s">
        <v>55</v>
      </c>
      <c r="AJ425" s="42" t="str">
        <f>VLOOKUP(G425,'Sheet 1 (2)'!$H$4:$AH$536,27,FALSE)</f>
        <v/>
      </c>
      <c r="AK425" s="42" t="str">
        <f t="shared" si="31"/>
        <v/>
      </c>
      <c r="AL425" s="44">
        <v>1</v>
      </c>
      <c r="AM425" s="44">
        <f t="shared" si="6"/>
        <v>1</v>
      </c>
    </row>
    <row r="426" spans="1:39" ht="15.75" customHeight="1" x14ac:dyDescent="0.2">
      <c r="A426" s="42" t="s">
        <v>1401</v>
      </c>
      <c r="B426" s="42" t="s">
        <v>907</v>
      </c>
      <c r="C426" s="42" t="s">
        <v>2826</v>
      </c>
      <c r="D426" s="42" t="s">
        <v>912</v>
      </c>
      <c r="E426" s="42" t="s">
        <v>2827</v>
      </c>
      <c r="F426" s="42" t="s">
        <v>968</v>
      </c>
      <c r="G426" s="42" t="s">
        <v>2900</v>
      </c>
      <c r="H426" s="42" t="s">
        <v>2901</v>
      </c>
      <c r="I426" s="42" t="s">
        <v>82</v>
      </c>
      <c r="J426" s="42" t="s">
        <v>1632</v>
      </c>
      <c r="K426" s="42" t="s">
        <v>2902</v>
      </c>
      <c r="L426" s="42" t="s">
        <v>55</v>
      </c>
      <c r="M426" s="42" t="str">
        <f>VLOOKUP(G426,'Sheet 1 (2)'!$H$4:$M$536,6,FALSE)</f>
        <v/>
      </c>
      <c r="N426" s="42" t="str">
        <f t="shared" si="32"/>
        <v/>
      </c>
      <c r="O426" s="42" t="str">
        <f>VLOOKUP(G426,Hoja1!$C$4:$D$146,2,FALSE)</f>
        <v>24%*5001104</v>
      </c>
      <c r="P426" s="42" t="s">
        <v>264</v>
      </c>
      <c r="Q426" s="42" t="s">
        <v>55</v>
      </c>
      <c r="R426" s="42" t="str">
        <f>VLOOKUP(G426,'Sheet 1 (2)'!$H$4:$O$536,8,FALSE)</f>
        <v/>
      </c>
      <c r="S426" s="42" t="str">
        <f t="shared" si="33"/>
        <v/>
      </c>
      <c r="T426" s="42"/>
      <c r="U426" s="42" t="s">
        <v>55</v>
      </c>
      <c r="V426" s="42" t="str">
        <f>VLOOKUP(G426,'Sheet 1 (2)'!$H$4:$Q$536,10,FALSE)</f>
        <v/>
      </c>
      <c r="W426" s="42" t="str">
        <f t="shared" si="2"/>
        <v/>
      </c>
      <c r="X426" s="42" t="s">
        <v>2903</v>
      </c>
      <c r="Y426" s="42" t="s">
        <v>55</v>
      </c>
      <c r="Z426" s="42" t="str">
        <f>VLOOKUP(G426,'Sheet 1 (2)'!$H$4:$S$536,12,FALSE)</f>
        <v/>
      </c>
      <c r="AA426" s="42" t="str">
        <f t="shared" si="17"/>
        <v/>
      </c>
      <c r="AB426" s="42" t="s">
        <v>55</v>
      </c>
      <c r="AC426" s="42" t="str">
        <f>VLOOKUP(G426,'Sheet 1 (2)'!$H$4:$AF$536,25,FALSE)</f>
        <v/>
      </c>
      <c r="AD426" s="42" t="s">
        <v>411</v>
      </c>
      <c r="AE426" s="42" t="str">
        <f t="shared" si="34"/>
        <v/>
      </c>
      <c r="AF426" s="42" t="s">
        <v>52</v>
      </c>
      <c r="AG426" s="42" t="str">
        <f>VLOOKUP(G426,'Sheet 1 (2)'!$H$4:$AG$536,26,FALSE)</f>
        <v/>
      </c>
      <c r="AH426" s="42" t="s">
        <v>52</v>
      </c>
      <c r="AI426" s="42" t="s">
        <v>2832</v>
      </c>
      <c r="AJ426" s="42" t="str">
        <f>VLOOKUP(G426,'Sheet 1 (2)'!$H$4:$AH$536,27,FALSE)</f>
        <v/>
      </c>
      <c r="AK426" s="42" t="str">
        <f t="shared" si="31"/>
        <v>Lista de EESS con capacidad resolutiva//*Se puede usar las categprías //*En todo caso se podría porgramar según el HISS</v>
      </c>
      <c r="AL426" s="44">
        <v>1</v>
      </c>
      <c r="AM426" s="44">
        <f t="shared" si="6"/>
        <v>0</v>
      </c>
    </row>
    <row r="427" spans="1:39" ht="15.75" customHeight="1" x14ac:dyDescent="0.2">
      <c r="A427" s="42" t="s">
        <v>1401</v>
      </c>
      <c r="B427" s="42" t="s">
        <v>907</v>
      </c>
      <c r="C427" s="42" t="s">
        <v>2826</v>
      </c>
      <c r="D427" s="42" t="s">
        <v>912</v>
      </c>
      <c r="E427" s="42" t="s">
        <v>2827</v>
      </c>
      <c r="F427" s="42" t="s">
        <v>968</v>
      </c>
      <c r="G427" s="42" t="s">
        <v>2904</v>
      </c>
      <c r="H427" s="42" t="s">
        <v>2905</v>
      </c>
      <c r="I427" s="42" t="s">
        <v>82</v>
      </c>
      <c r="J427" s="42" t="s">
        <v>1632</v>
      </c>
      <c r="K427" s="42" t="s">
        <v>2906</v>
      </c>
      <c r="L427" s="42" t="s">
        <v>55</v>
      </c>
      <c r="M427" s="42" t="str">
        <f>VLOOKUP(G427,'Sheet 1 (2)'!$H$4:$M$536,6,FALSE)</f>
        <v/>
      </c>
      <c r="N427" s="42" t="str">
        <f t="shared" si="32"/>
        <v/>
      </c>
      <c r="O427" s="42" t="str">
        <f>VLOOKUP(G427,Hoja1!$C$4:$D$146,2,FALSE)</f>
        <v>56%*5001104</v>
      </c>
      <c r="P427" s="42" t="s">
        <v>264</v>
      </c>
      <c r="Q427" s="42" t="s">
        <v>55</v>
      </c>
      <c r="R427" s="42" t="str">
        <f>VLOOKUP(G427,'Sheet 1 (2)'!$H$4:$O$536,8,FALSE)</f>
        <v/>
      </c>
      <c r="S427" s="42" t="str">
        <f t="shared" si="33"/>
        <v/>
      </c>
      <c r="T427" s="42"/>
      <c r="U427" s="42" t="s">
        <v>55</v>
      </c>
      <c r="V427" s="42" t="str">
        <f>VLOOKUP(G427,'Sheet 1 (2)'!$H$4:$Q$536,10,FALSE)</f>
        <v/>
      </c>
      <c r="W427" s="42" t="str">
        <f t="shared" si="2"/>
        <v/>
      </c>
      <c r="X427" s="42" t="s">
        <v>2908</v>
      </c>
      <c r="Y427" s="42" t="s">
        <v>55</v>
      </c>
      <c r="Z427" s="42" t="str">
        <f>VLOOKUP(G427,'Sheet 1 (2)'!$H$4:$S$536,12,FALSE)</f>
        <v/>
      </c>
      <c r="AA427" s="42" t="str">
        <f t="shared" si="17"/>
        <v/>
      </c>
      <c r="AB427" s="42" t="s">
        <v>55</v>
      </c>
      <c r="AC427" s="42" t="str">
        <f>VLOOKUP(G427,'Sheet 1 (2)'!$H$4:$AF$536,25,FALSE)</f>
        <v/>
      </c>
      <c r="AD427" s="42" t="s">
        <v>411</v>
      </c>
      <c r="AE427" s="42" t="str">
        <f t="shared" si="34"/>
        <v/>
      </c>
      <c r="AF427" s="42" t="s">
        <v>52</v>
      </c>
      <c r="AG427" s="42" t="str">
        <f>VLOOKUP(G427,'Sheet 1 (2)'!$H$4:$AG$536,26,FALSE)</f>
        <v/>
      </c>
      <c r="AH427" s="42" t="s">
        <v>52</v>
      </c>
      <c r="AI427" s="42" t="s">
        <v>2832</v>
      </c>
      <c r="AJ427" s="42" t="str">
        <f>VLOOKUP(G427,'Sheet 1 (2)'!$H$4:$AH$536,27,FALSE)</f>
        <v/>
      </c>
      <c r="AK427" s="42" t="str">
        <f t="shared" si="31"/>
        <v>Lista de EESS con capacidad resolutiva//*Se puede usar las categprías //*En todo caso se podría porgramar según el HISS</v>
      </c>
      <c r="AL427" s="44">
        <v>1</v>
      </c>
      <c r="AM427" s="44">
        <f t="shared" si="6"/>
        <v>0</v>
      </c>
    </row>
    <row r="428" spans="1:39" ht="15.75" customHeight="1" x14ac:dyDescent="0.2">
      <c r="A428" s="42" t="s">
        <v>1401</v>
      </c>
      <c r="B428" s="42" t="s">
        <v>907</v>
      </c>
      <c r="C428" s="42" t="s">
        <v>2826</v>
      </c>
      <c r="D428" s="42" t="s">
        <v>912</v>
      </c>
      <c r="E428" s="42" t="s">
        <v>2827</v>
      </c>
      <c r="F428" s="42" t="s">
        <v>968</v>
      </c>
      <c r="G428" s="42" t="s">
        <v>2909</v>
      </c>
      <c r="H428" s="42" t="s">
        <v>2910</v>
      </c>
      <c r="I428" s="42" t="s">
        <v>82</v>
      </c>
      <c r="J428" s="42" t="s">
        <v>1632</v>
      </c>
      <c r="K428" s="42" t="s">
        <v>2911</v>
      </c>
      <c r="L428" s="42" t="s">
        <v>55</v>
      </c>
      <c r="M428" s="42" t="str">
        <f>VLOOKUP(G428,'Sheet 1 (2)'!$H$4:$M$536,6,FALSE)</f>
        <v/>
      </c>
      <c r="N428" s="42" t="str">
        <f t="shared" si="32"/>
        <v/>
      </c>
      <c r="O428" s="42" t="str">
        <f>VLOOKUP(G428,Hoja1!$C$4:$D$146,2,FALSE)</f>
        <v>40%*5001104</v>
      </c>
      <c r="P428" s="42" t="s">
        <v>264</v>
      </c>
      <c r="Q428" s="42" t="s">
        <v>55</v>
      </c>
      <c r="R428" s="42" t="str">
        <f>VLOOKUP(G428,'Sheet 1 (2)'!$H$4:$O$536,8,FALSE)</f>
        <v/>
      </c>
      <c r="S428" s="42" t="str">
        <f t="shared" si="33"/>
        <v/>
      </c>
      <c r="T428" s="42"/>
      <c r="U428" s="42" t="s">
        <v>55</v>
      </c>
      <c r="V428" s="42" t="str">
        <f>VLOOKUP(G428,'Sheet 1 (2)'!$H$4:$Q$536,10,FALSE)</f>
        <v/>
      </c>
      <c r="W428" s="42" t="str">
        <f t="shared" si="2"/>
        <v/>
      </c>
      <c r="X428" s="42" t="s">
        <v>2912</v>
      </c>
      <c r="Y428" s="42" t="s">
        <v>55</v>
      </c>
      <c r="Z428" s="42" t="str">
        <f>VLOOKUP(G428,'Sheet 1 (2)'!$H$4:$S$536,12,FALSE)</f>
        <v/>
      </c>
      <c r="AA428" s="42" t="str">
        <f t="shared" si="17"/>
        <v/>
      </c>
      <c r="AB428" s="42" t="s">
        <v>55</v>
      </c>
      <c r="AC428" s="42" t="str">
        <f>VLOOKUP(G428,'Sheet 1 (2)'!$H$4:$AF$536,25,FALSE)</f>
        <v/>
      </c>
      <c r="AD428" s="42" t="s">
        <v>2913</v>
      </c>
      <c r="AE428" s="42" t="str">
        <f t="shared" si="34"/>
        <v/>
      </c>
      <c r="AF428" s="42" t="s">
        <v>52</v>
      </c>
      <c r="AG428" s="42" t="str">
        <f>VLOOKUP(G428,'Sheet 1 (2)'!$H$4:$AG$536,26,FALSE)</f>
        <v/>
      </c>
      <c r="AH428" s="42" t="s">
        <v>52</v>
      </c>
      <c r="AI428" s="42" t="s">
        <v>2832</v>
      </c>
      <c r="AJ428" s="42" t="str">
        <f>VLOOKUP(G428,'Sheet 1 (2)'!$H$4:$AH$536,27,FALSE)</f>
        <v/>
      </c>
      <c r="AK428" s="42" t="str">
        <f t="shared" si="31"/>
        <v>Lista de EESS con capacidad resolutiva//*Se puede usar las categprías //*En todo caso se podría porgramar según el HISS</v>
      </c>
      <c r="AL428" s="44">
        <v>1</v>
      </c>
      <c r="AM428" s="44">
        <f t="shared" si="6"/>
        <v>0</v>
      </c>
    </row>
    <row r="429" spans="1:39" ht="15.75" customHeight="1" x14ac:dyDescent="0.2">
      <c r="A429" s="42" t="s">
        <v>1401</v>
      </c>
      <c r="B429" s="42" t="s">
        <v>907</v>
      </c>
      <c r="C429" s="42" t="s">
        <v>2914</v>
      </c>
      <c r="D429" s="42" t="s">
        <v>917</v>
      </c>
      <c r="E429" s="42" t="s">
        <v>2915</v>
      </c>
      <c r="F429" s="42" t="s">
        <v>978</v>
      </c>
      <c r="G429" s="42" t="s">
        <v>2916</v>
      </c>
      <c r="H429" s="42" t="s">
        <v>2917</v>
      </c>
      <c r="I429" s="42" t="s">
        <v>82</v>
      </c>
      <c r="J429" s="42" t="s">
        <v>1704</v>
      </c>
      <c r="K429" s="42" t="s">
        <v>2918</v>
      </c>
      <c r="L429" s="42" t="s">
        <v>55</v>
      </c>
      <c r="M429" s="42" t="str">
        <f>VLOOKUP(G429,'Sheet 1 (2)'!$H$4:$M$536,6,FALSE)</f>
        <v/>
      </c>
      <c r="N429" s="42" t="str">
        <f t="shared" si="32"/>
        <v/>
      </c>
      <c r="O429" s="42">
        <f>VLOOKUP(G429,Hoja1!$C$4:$D$146,2,FALSE)</f>
        <v>0</v>
      </c>
      <c r="P429" s="42" t="s">
        <v>433</v>
      </c>
      <c r="Q429" s="42" t="s">
        <v>55</v>
      </c>
      <c r="R429" s="42" t="str">
        <f>VLOOKUP(G429,'Sheet 1 (2)'!$H$4:$O$536,8,FALSE)</f>
        <v/>
      </c>
      <c r="S429" s="42" t="str">
        <f t="shared" si="33"/>
        <v/>
      </c>
      <c r="T429" s="42"/>
      <c r="U429" s="42" t="s">
        <v>55</v>
      </c>
      <c r="V429" s="42" t="str">
        <f>VLOOKUP(G429,'Sheet 1 (2)'!$H$4:$Q$536,10,FALSE)</f>
        <v/>
      </c>
      <c r="W429" s="42" t="str">
        <f t="shared" si="2"/>
        <v/>
      </c>
      <c r="X429" s="42" t="s">
        <v>2919</v>
      </c>
      <c r="Y429" s="42" t="s">
        <v>55</v>
      </c>
      <c r="Z429" s="42" t="str">
        <f>VLOOKUP(G429,'Sheet 1 (2)'!$H$4:$S$536,12,FALSE)</f>
        <v/>
      </c>
      <c r="AA429" s="42" t="str">
        <f t="shared" si="17"/>
        <v/>
      </c>
      <c r="AB429" s="42" t="s">
        <v>55</v>
      </c>
      <c r="AC429" s="42" t="str">
        <f>VLOOKUP(G429,'Sheet 1 (2)'!$H$4:$AF$536,25,FALSE)</f>
        <v/>
      </c>
      <c r="AD429" s="42" t="s">
        <v>87</v>
      </c>
      <c r="AE429" s="42" t="str">
        <f t="shared" si="34"/>
        <v/>
      </c>
      <c r="AF429" s="42" t="s">
        <v>52</v>
      </c>
      <c r="AG429" s="42" t="str">
        <f>VLOOKUP(G429,'Sheet 1 (2)'!$H$4:$AG$536,26,FALSE)</f>
        <v/>
      </c>
      <c r="AH429" s="42" t="s">
        <v>82</v>
      </c>
      <c r="AI429" s="42" t="s">
        <v>2920</v>
      </c>
      <c r="AJ429" s="42" t="str">
        <f>VLOOKUP(G429,'Sheet 1 (2)'!$H$4:$AH$536,27,FALSE)</f>
        <v/>
      </c>
      <c r="AK429" s="42" t="str">
        <f t="shared" si="31"/>
        <v>Van a enviar base SIS afiliado, con una variable que identifique EESS.</v>
      </c>
      <c r="AL429" s="44">
        <v>1</v>
      </c>
      <c r="AM429" s="44">
        <f t="shared" si="6"/>
        <v>1</v>
      </c>
    </row>
    <row r="430" spans="1:39" ht="15.75" customHeight="1" x14ac:dyDescent="0.2">
      <c r="A430" s="42" t="s">
        <v>1401</v>
      </c>
      <c r="B430" s="42" t="s">
        <v>907</v>
      </c>
      <c r="C430" s="42" t="s">
        <v>2921</v>
      </c>
      <c r="D430" s="42" t="s">
        <v>913</v>
      </c>
      <c r="E430" s="42" t="s">
        <v>2922</v>
      </c>
      <c r="F430" s="42" t="s">
        <v>971</v>
      </c>
      <c r="G430" s="42" t="s">
        <v>2923</v>
      </c>
      <c r="H430" s="42" t="s">
        <v>2924</v>
      </c>
      <c r="I430" s="42" t="s">
        <v>82</v>
      </c>
      <c r="J430" s="42" t="s">
        <v>1561</v>
      </c>
      <c r="K430" s="42" t="s">
        <v>2925</v>
      </c>
      <c r="L430" s="42" t="s">
        <v>55</v>
      </c>
      <c r="M430" s="42" t="str">
        <f>VLOOKUP(G430,'Sheet 1 (2)'!$H$4:$M$536,6,FALSE)</f>
        <v/>
      </c>
      <c r="N430" s="42" t="str">
        <f t="shared" si="32"/>
        <v/>
      </c>
      <c r="O430" s="42" t="str">
        <f>VLOOKUP(G430,Hoja1!$C$4:$D$146,2,FALSE)</f>
        <v>80%*5001304</v>
      </c>
      <c r="P430" s="42" t="s">
        <v>264</v>
      </c>
      <c r="Q430" s="42" t="s">
        <v>55</v>
      </c>
      <c r="R430" s="42" t="str">
        <f>VLOOKUP(G430,'Sheet 1 (2)'!$H$4:$O$536,8,FALSE)</f>
        <v/>
      </c>
      <c r="S430" s="42" t="str">
        <f t="shared" si="33"/>
        <v/>
      </c>
      <c r="T430" s="42" t="s">
        <v>264</v>
      </c>
      <c r="U430" s="42" t="s">
        <v>55</v>
      </c>
      <c r="V430" s="42" t="str">
        <f>VLOOKUP(G430,'Sheet 1 (2)'!$H$4:$Q$536,10,FALSE)</f>
        <v/>
      </c>
      <c r="W430" s="42" t="str">
        <f t="shared" si="2"/>
        <v/>
      </c>
      <c r="X430" s="42" t="s">
        <v>2926</v>
      </c>
      <c r="Y430" s="42" t="s">
        <v>55</v>
      </c>
      <c r="Z430" s="42" t="str">
        <f>VLOOKUP(G430,'Sheet 1 (2)'!$H$4:$S$536,12,FALSE)</f>
        <v/>
      </c>
      <c r="AA430" s="42" t="str">
        <f t="shared" si="17"/>
        <v/>
      </c>
      <c r="AB430" s="42" t="s">
        <v>55</v>
      </c>
      <c r="AC430" s="42" t="str">
        <f>VLOOKUP(G430,'Sheet 1 (2)'!$H$4:$AF$536,25,FALSE)</f>
        <v/>
      </c>
      <c r="AD430" s="42" t="s">
        <v>176</v>
      </c>
      <c r="AE430" s="42" t="str">
        <f t="shared" si="34"/>
        <v/>
      </c>
      <c r="AF430" s="42" t="s">
        <v>82</v>
      </c>
      <c r="AG430" s="42" t="str">
        <f>VLOOKUP(G430,'Sheet 1 (2)'!$H$4:$AG$536,26,FALSE)</f>
        <v/>
      </c>
      <c r="AH430" s="42" t="s">
        <v>82</v>
      </c>
      <c r="AI430" s="42" t="s">
        <v>55</v>
      </c>
      <c r="AJ430" s="42" t="str">
        <f>VLOOKUP(G430,'Sheet 1 (2)'!$H$4:$AH$536,27,FALSE)</f>
        <v/>
      </c>
      <c r="AK430" s="42" t="str">
        <f t="shared" si="31"/>
        <v/>
      </c>
      <c r="AL430" s="44">
        <v>1</v>
      </c>
      <c r="AM430" s="44">
        <f t="shared" si="6"/>
        <v>1</v>
      </c>
    </row>
    <row r="431" spans="1:39" ht="15.75" customHeight="1" x14ac:dyDescent="0.2">
      <c r="A431" s="42" t="s">
        <v>1401</v>
      </c>
      <c r="B431" s="42" t="s">
        <v>907</v>
      </c>
      <c r="C431" s="42" t="s">
        <v>2921</v>
      </c>
      <c r="D431" s="42" t="s">
        <v>913</v>
      </c>
      <c r="E431" s="42" t="s">
        <v>2922</v>
      </c>
      <c r="F431" s="42" t="s">
        <v>971</v>
      </c>
      <c r="G431" s="42" t="s">
        <v>2927</v>
      </c>
      <c r="H431" s="42" t="s">
        <v>2928</v>
      </c>
      <c r="I431" s="42" t="s">
        <v>82</v>
      </c>
      <c r="J431" s="42" t="s">
        <v>1704</v>
      </c>
      <c r="K431" s="42" t="s">
        <v>2929</v>
      </c>
      <c r="L431" s="42" t="s">
        <v>3732</v>
      </c>
      <c r="M431" s="42" t="str">
        <f>VLOOKUP(G431,'Sheet 1 (2)'!$H$4:$M$536,6,FALSE)</f>
        <v/>
      </c>
      <c r="N431" s="42" t="str">
        <f t="shared" si="32"/>
        <v>La meta fisica es igual  al 10% de niños de 3 a 11 años de edad programados del subproducto 5001306 TAMIZAJE DE AGUDEZA VISUAL EN NIÑOS (AS) DE 3 A 11 AÑOS.</v>
      </c>
      <c r="O431" s="42" t="str">
        <f>VLOOKUP(G431,Hoja1!$C$4:$D$146,2,FALSE)</f>
        <v>10%*5001301</v>
      </c>
      <c r="P431" s="42" t="s">
        <v>264</v>
      </c>
      <c r="Q431" s="42" t="s">
        <v>55</v>
      </c>
      <c r="R431" s="42" t="str">
        <f>VLOOKUP(G431,'Sheet 1 (2)'!$H$4:$O$536,8,FALSE)</f>
        <v/>
      </c>
      <c r="S431" s="42" t="str">
        <f t="shared" si="33"/>
        <v/>
      </c>
      <c r="T431" s="42"/>
      <c r="U431" s="42" t="s">
        <v>55</v>
      </c>
      <c r="V431" s="42" t="str">
        <f>VLOOKUP(G431,'Sheet 1 (2)'!$H$4:$Q$536,10,FALSE)</f>
        <v/>
      </c>
      <c r="W431" s="42" t="str">
        <f t="shared" si="2"/>
        <v/>
      </c>
      <c r="X431" s="42" t="s">
        <v>2930</v>
      </c>
      <c r="Y431" s="42" t="s">
        <v>55</v>
      </c>
      <c r="Z431" s="42" t="str">
        <f>VLOOKUP(G431,'Sheet 1 (2)'!$H$4:$S$536,12,FALSE)</f>
        <v/>
      </c>
      <c r="AA431" s="42" t="str">
        <f t="shared" si="17"/>
        <v/>
      </c>
      <c r="AB431" s="42" t="s">
        <v>55</v>
      </c>
      <c r="AC431" s="42" t="str">
        <f>VLOOKUP(G431,'Sheet 1 (2)'!$H$4:$AF$536,25,FALSE)</f>
        <v/>
      </c>
      <c r="AD431" s="42" t="s">
        <v>2931</v>
      </c>
      <c r="AE431" s="42" t="str">
        <f t="shared" si="34"/>
        <v/>
      </c>
      <c r="AF431" s="42" t="s">
        <v>82</v>
      </c>
      <c r="AG431" s="42" t="str">
        <f>VLOOKUP(G431,'Sheet 1 (2)'!$H$4:$AG$536,26,FALSE)</f>
        <v/>
      </c>
      <c r="AH431" s="42" t="s">
        <v>82</v>
      </c>
      <c r="AI431" s="42" t="s">
        <v>55</v>
      </c>
      <c r="AJ431" s="42" t="str">
        <f>VLOOKUP(G431,'Sheet 1 (2)'!$H$4:$AH$536,27,FALSE)</f>
        <v/>
      </c>
      <c r="AK431" s="42" t="str">
        <f t="shared" si="31"/>
        <v/>
      </c>
      <c r="AL431" s="44">
        <v>1</v>
      </c>
      <c r="AM431" s="44">
        <f t="shared" si="6"/>
        <v>1</v>
      </c>
    </row>
    <row r="432" spans="1:39" ht="15.75" customHeight="1" x14ac:dyDescent="0.2">
      <c r="A432" s="42" t="s">
        <v>1401</v>
      </c>
      <c r="B432" s="42" t="s">
        <v>907</v>
      </c>
      <c r="C432" s="42" t="s">
        <v>2921</v>
      </c>
      <c r="D432" s="42" t="s">
        <v>913</v>
      </c>
      <c r="E432" s="42" t="s">
        <v>2922</v>
      </c>
      <c r="F432" s="42" t="s">
        <v>971</v>
      </c>
      <c r="G432" s="42" t="s">
        <v>2932</v>
      </c>
      <c r="H432" s="42" t="s">
        <v>2933</v>
      </c>
      <c r="I432" s="42" t="s">
        <v>52</v>
      </c>
      <c r="J432" s="42" t="s">
        <v>1746</v>
      </c>
      <c r="K432" s="42" t="s">
        <v>2934</v>
      </c>
      <c r="L432" s="42" t="s">
        <v>55</v>
      </c>
      <c r="M432" s="42" t="str">
        <f>VLOOKUP(G432,'Sheet 1 (2)'!$H$4:$M$536,6,FALSE)</f>
        <v/>
      </c>
      <c r="N432" s="42" t="str">
        <f t="shared" si="32"/>
        <v/>
      </c>
      <c r="O432" s="42" t="str">
        <f>VLOOKUP(G432,Hoja1!$C$4:$D$146,2,FALSE)</f>
        <v>80%*5001302</v>
      </c>
      <c r="P432" s="42" t="s">
        <v>264</v>
      </c>
      <c r="Q432" s="42" t="s">
        <v>55</v>
      </c>
      <c r="R432" s="42" t="str">
        <f>VLOOKUP(G432,'Sheet 1 (2)'!$H$4:$O$536,8,FALSE)</f>
        <v/>
      </c>
      <c r="S432" s="42" t="str">
        <f t="shared" si="33"/>
        <v/>
      </c>
      <c r="T432" s="42"/>
      <c r="U432" s="42" t="s">
        <v>55</v>
      </c>
      <c r="V432" s="42" t="str">
        <f>VLOOKUP(G432,'Sheet 1 (2)'!$H$4:$Q$536,10,FALSE)</f>
        <v/>
      </c>
      <c r="W432" s="42" t="str">
        <f t="shared" si="2"/>
        <v/>
      </c>
      <c r="X432" s="42" t="s">
        <v>2935</v>
      </c>
      <c r="Y432" s="42" t="s">
        <v>55</v>
      </c>
      <c r="Z432" s="42" t="str">
        <f>VLOOKUP(G432,'Sheet 1 (2)'!$H$4:$S$536,12,FALSE)</f>
        <v/>
      </c>
      <c r="AA432" s="42" t="str">
        <f t="shared" si="17"/>
        <v/>
      </c>
      <c r="AB432" s="42" t="s">
        <v>55</v>
      </c>
      <c r="AC432" s="42" t="str">
        <f>VLOOKUP(G432,'Sheet 1 (2)'!$H$4:$AF$536,25,FALSE)</f>
        <v/>
      </c>
      <c r="AD432" s="42" t="s">
        <v>87</v>
      </c>
      <c r="AE432" s="42" t="str">
        <f t="shared" si="34"/>
        <v/>
      </c>
      <c r="AF432" s="42" t="s">
        <v>82</v>
      </c>
      <c r="AG432" s="42" t="str">
        <f>VLOOKUP(G432,'Sheet 1 (2)'!$H$4:$AG$536,26,FALSE)</f>
        <v/>
      </c>
      <c r="AH432" s="42" t="s">
        <v>82</v>
      </c>
      <c r="AI432" s="42" t="s">
        <v>55</v>
      </c>
      <c r="AJ432" s="42" t="str">
        <f>VLOOKUP(G432,'Sheet 1 (2)'!$H$4:$AH$536,27,FALSE)</f>
        <v/>
      </c>
      <c r="AK432" s="42" t="str">
        <f t="shared" si="31"/>
        <v/>
      </c>
      <c r="AL432" s="44">
        <v>1</v>
      </c>
      <c r="AM432" s="44">
        <f t="shared" si="6"/>
        <v>1</v>
      </c>
    </row>
    <row r="433" spans="1:39" ht="15.75" customHeight="1" x14ac:dyDescent="0.2">
      <c r="A433" s="42" t="s">
        <v>1401</v>
      </c>
      <c r="B433" s="42" t="s">
        <v>907</v>
      </c>
      <c r="C433" s="42" t="s">
        <v>2921</v>
      </c>
      <c r="D433" s="42" t="s">
        <v>913</v>
      </c>
      <c r="E433" s="42" t="s">
        <v>2922</v>
      </c>
      <c r="F433" s="42" t="s">
        <v>971</v>
      </c>
      <c r="G433" s="42" t="s">
        <v>2936</v>
      </c>
      <c r="H433" s="42" t="s">
        <v>2937</v>
      </c>
      <c r="I433" s="42" t="s">
        <v>82</v>
      </c>
      <c r="J433" s="42" t="s">
        <v>1704</v>
      </c>
      <c r="K433" s="42" t="s">
        <v>2938</v>
      </c>
      <c r="L433" s="42" t="s">
        <v>2941</v>
      </c>
      <c r="M433" s="42" t="str">
        <f>VLOOKUP(G433,'Sheet 1 (2)'!$H$4:$M$536,6,FALSE)</f>
        <v/>
      </c>
      <c r="N433" s="42" t="str">
        <f t="shared" si="32"/>
        <v>Van a cambiar criterio de programación, la fuente será HISS</v>
      </c>
      <c r="O433" s="42">
        <f>VLOOKUP(G433,Hoja1!$C$4:$D$146,2,FALSE)</f>
        <v>0</v>
      </c>
      <c r="P433" s="42" t="s">
        <v>264</v>
      </c>
      <c r="Q433" s="42" t="s">
        <v>55</v>
      </c>
      <c r="R433" s="42" t="str">
        <f>VLOOKUP(G433,'Sheet 1 (2)'!$H$4:$O$536,8,FALSE)</f>
        <v/>
      </c>
      <c r="S433" s="42" t="str">
        <f t="shared" si="33"/>
        <v/>
      </c>
      <c r="T433" s="42"/>
      <c r="U433" s="42" t="s">
        <v>55</v>
      </c>
      <c r="V433" s="42" t="str">
        <f>VLOOKUP(G433,'Sheet 1 (2)'!$H$4:$Q$536,10,FALSE)</f>
        <v/>
      </c>
      <c r="W433" s="42" t="str">
        <f t="shared" si="2"/>
        <v/>
      </c>
      <c r="X433" s="42" t="s">
        <v>2940</v>
      </c>
      <c r="Y433" s="42">
        <v>99173</v>
      </c>
      <c r="Z433" s="42" t="str">
        <f>VLOOKUP(G433,'Sheet 1 (2)'!$H$4:$S$536,12,FALSE)</f>
        <v/>
      </c>
      <c r="AA433" s="42">
        <f t="shared" si="17"/>
        <v>99173</v>
      </c>
      <c r="AB433" s="42" t="s">
        <v>55</v>
      </c>
      <c r="AC433" s="42" t="str">
        <f>VLOOKUP(G433,'Sheet 1 (2)'!$H$4:$AF$536,25,FALSE)</f>
        <v/>
      </c>
      <c r="AD433" s="42" t="s">
        <v>87</v>
      </c>
      <c r="AE433" s="42" t="str">
        <f t="shared" si="34"/>
        <v/>
      </c>
      <c r="AF433" s="42" t="s">
        <v>82</v>
      </c>
      <c r="AG433" s="42" t="str">
        <f>VLOOKUP(G433,'Sheet 1 (2)'!$H$4:$AG$536,26,FALSE)</f>
        <v/>
      </c>
      <c r="AH433" s="42" t="s">
        <v>82</v>
      </c>
      <c r="AI433" s="42" t="s">
        <v>2941</v>
      </c>
      <c r="AJ433" s="42" t="str">
        <f>VLOOKUP(G433,'Sheet 1 (2)'!$H$4:$AH$536,27,FALSE)</f>
        <v/>
      </c>
      <c r="AK433" s="42" t="str">
        <f t="shared" si="31"/>
        <v>Van a cambiar criterio de programación, la fuente será HISS</v>
      </c>
      <c r="AL433" s="44">
        <v>1</v>
      </c>
      <c r="AM433" s="44">
        <f t="shared" si="6"/>
        <v>1</v>
      </c>
    </row>
    <row r="434" spans="1:39" ht="15.75" customHeight="1" x14ac:dyDescent="0.2">
      <c r="A434" s="42" t="s">
        <v>1401</v>
      </c>
      <c r="B434" s="42" t="s">
        <v>907</v>
      </c>
      <c r="C434" s="42" t="s">
        <v>2942</v>
      </c>
      <c r="D434" s="42" t="s">
        <v>916</v>
      </c>
      <c r="E434" s="42" t="s">
        <v>2943</v>
      </c>
      <c r="F434" s="42" t="s">
        <v>974</v>
      </c>
      <c r="G434" s="42" t="s">
        <v>2944</v>
      </c>
      <c r="H434" s="42" t="s">
        <v>2945</v>
      </c>
      <c r="I434" s="42" t="s">
        <v>82</v>
      </c>
      <c r="J434" s="42" t="s">
        <v>1758</v>
      </c>
      <c r="K434" s="42" t="s">
        <v>2946</v>
      </c>
      <c r="L434" s="42" t="s">
        <v>55</v>
      </c>
      <c r="M434" s="42" t="str">
        <f>VLOOKUP(G434,'Sheet 1 (2)'!$H$4:$M$536,6,FALSE)</f>
        <v/>
      </c>
      <c r="N434" s="42" t="str">
        <f t="shared" si="32"/>
        <v/>
      </c>
      <c r="O434" s="42" t="str">
        <f>VLOOKUP(G434,Hoja1!$C$4:$D$146,2,FALSE)</f>
        <v>70%*5001402</v>
      </c>
      <c r="P434" s="42" t="s">
        <v>264</v>
      </c>
      <c r="Q434" s="42" t="s">
        <v>55</v>
      </c>
      <c r="R434" s="42" t="str">
        <f>VLOOKUP(G434,'Sheet 1 (2)'!$H$4:$O$536,8,FALSE)</f>
        <v/>
      </c>
      <c r="S434" s="42" t="str">
        <f t="shared" si="33"/>
        <v/>
      </c>
      <c r="T434" s="42" t="s">
        <v>264</v>
      </c>
      <c r="U434" s="42" t="s">
        <v>55</v>
      </c>
      <c r="V434" s="42" t="str">
        <f>VLOOKUP(G434,'Sheet 1 (2)'!$H$4:$Q$536,10,FALSE)</f>
        <v/>
      </c>
      <c r="W434" s="42" t="str">
        <f t="shared" si="2"/>
        <v/>
      </c>
      <c r="X434" s="42" t="s">
        <v>2947</v>
      </c>
      <c r="Y434" s="42" t="s">
        <v>55</v>
      </c>
      <c r="Z434" s="42" t="str">
        <f>VLOOKUP(G434,'Sheet 1 (2)'!$H$4:$S$536,12,FALSE)</f>
        <v/>
      </c>
      <c r="AA434" s="42" t="str">
        <f t="shared" si="17"/>
        <v/>
      </c>
      <c r="AB434" s="42" t="s">
        <v>55</v>
      </c>
      <c r="AC434" s="42" t="str">
        <f>VLOOKUP(G434,'Sheet 1 (2)'!$H$4:$AF$536,25,FALSE)</f>
        <v/>
      </c>
      <c r="AD434" s="42" t="s">
        <v>585</v>
      </c>
      <c r="AE434" s="42" t="str">
        <f t="shared" si="34"/>
        <v/>
      </c>
      <c r="AF434" s="42" t="s">
        <v>82</v>
      </c>
      <c r="AG434" s="42" t="str">
        <f>VLOOKUP(G434,'Sheet 1 (2)'!$H$4:$AG$536,26,FALSE)</f>
        <v/>
      </c>
      <c r="AH434" s="42" t="s">
        <v>82</v>
      </c>
      <c r="AI434" s="42" t="s">
        <v>55</v>
      </c>
      <c r="AJ434" s="42" t="str">
        <f>VLOOKUP(G434,'Sheet 1 (2)'!$H$4:$AH$536,27,FALSE)</f>
        <v/>
      </c>
      <c r="AK434" s="42" t="str">
        <f t="shared" si="31"/>
        <v/>
      </c>
      <c r="AL434" s="44">
        <v>1</v>
      </c>
      <c r="AM434" s="44">
        <f t="shared" si="6"/>
        <v>1</v>
      </c>
    </row>
    <row r="435" spans="1:39" ht="15.75" customHeight="1" x14ac:dyDescent="0.2">
      <c r="A435" s="42" t="s">
        <v>1401</v>
      </c>
      <c r="B435" s="42" t="s">
        <v>907</v>
      </c>
      <c r="C435" s="42" t="s">
        <v>2942</v>
      </c>
      <c r="D435" s="42" t="s">
        <v>916</v>
      </c>
      <c r="E435" s="42" t="s">
        <v>2943</v>
      </c>
      <c r="F435" s="42" t="s">
        <v>974</v>
      </c>
      <c r="G435" s="42" t="s">
        <v>2949</v>
      </c>
      <c r="H435" s="42" t="s">
        <v>2950</v>
      </c>
      <c r="I435" s="42" t="s">
        <v>82</v>
      </c>
      <c r="J435" s="42" t="s">
        <v>1632</v>
      </c>
      <c r="K435" s="42" t="s">
        <v>2951</v>
      </c>
      <c r="L435" s="42" t="s">
        <v>55</v>
      </c>
      <c r="M435" s="42" t="str">
        <f>VLOOKUP(G435,'Sheet 1 (2)'!$H$4:$M$536,6,FALSE)</f>
        <v/>
      </c>
      <c r="N435" s="42" t="str">
        <f t="shared" si="32"/>
        <v/>
      </c>
      <c r="O435" s="42" t="str">
        <f>VLOOKUP(G435,Hoja1!$C$4:$D$146,2,FALSE)</f>
        <v>100%*5001301</v>
      </c>
      <c r="P435" s="42" t="s">
        <v>264</v>
      </c>
      <c r="Q435" s="42" t="s">
        <v>55</v>
      </c>
      <c r="R435" s="42" t="str">
        <f>VLOOKUP(G435,'Sheet 1 (2)'!$H$4:$O$536,8,FALSE)</f>
        <v/>
      </c>
      <c r="S435" s="42" t="str">
        <f t="shared" si="33"/>
        <v/>
      </c>
      <c r="T435" s="42"/>
      <c r="U435" s="42" t="s">
        <v>55</v>
      </c>
      <c r="V435" s="42" t="str">
        <f>VLOOKUP(G435,'Sheet 1 (2)'!$H$4:$Q$536,10,FALSE)</f>
        <v/>
      </c>
      <c r="W435" s="42" t="str">
        <f t="shared" si="2"/>
        <v/>
      </c>
      <c r="X435" s="42" t="s">
        <v>2952</v>
      </c>
      <c r="Y435" s="42" t="s">
        <v>55</v>
      </c>
      <c r="Z435" s="42" t="str">
        <f>VLOOKUP(G435,'Sheet 1 (2)'!$H$4:$S$536,12,FALSE)</f>
        <v/>
      </c>
      <c r="AA435" s="42" t="str">
        <f t="shared" si="17"/>
        <v/>
      </c>
      <c r="AB435" s="42" t="s">
        <v>55</v>
      </c>
      <c r="AC435" s="42" t="str">
        <f>VLOOKUP(G435,'Sheet 1 (2)'!$H$4:$AF$536,25,FALSE)</f>
        <v/>
      </c>
      <c r="AD435" s="42" t="s">
        <v>176</v>
      </c>
      <c r="AE435" s="42" t="str">
        <f t="shared" si="34"/>
        <v/>
      </c>
      <c r="AF435" s="42" t="s">
        <v>82</v>
      </c>
      <c r="AG435" s="42" t="str">
        <f>VLOOKUP(G435,'Sheet 1 (2)'!$H$4:$AG$536,26,FALSE)</f>
        <v/>
      </c>
      <c r="AH435" s="42" t="s">
        <v>82</v>
      </c>
      <c r="AI435" s="42" t="s">
        <v>55</v>
      </c>
      <c r="AJ435" s="42" t="str">
        <f>VLOOKUP(G435,'Sheet 1 (2)'!$H$4:$AH$536,27,FALSE)</f>
        <v/>
      </c>
      <c r="AK435" s="42" t="str">
        <f t="shared" si="31"/>
        <v/>
      </c>
      <c r="AL435" s="44">
        <v>1</v>
      </c>
      <c r="AM435" s="44">
        <f t="shared" si="6"/>
        <v>1</v>
      </c>
    </row>
    <row r="436" spans="1:39" ht="15.75" customHeight="1" x14ac:dyDescent="0.2">
      <c r="A436" s="42" t="s">
        <v>1401</v>
      </c>
      <c r="B436" s="42" t="s">
        <v>907</v>
      </c>
      <c r="C436" s="42" t="s">
        <v>2942</v>
      </c>
      <c r="D436" s="42" t="s">
        <v>916</v>
      </c>
      <c r="E436" s="42" t="s">
        <v>2943</v>
      </c>
      <c r="F436" s="42" t="s">
        <v>974</v>
      </c>
      <c r="G436" s="42" t="s">
        <v>2953</v>
      </c>
      <c r="H436" s="42" t="s">
        <v>2954</v>
      </c>
      <c r="I436" s="42" t="s">
        <v>82</v>
      </c>
      <c r="J436" s="42" t="s">
        <v>1632</v>
      </c>
      <c r="K436" s="42" t="s">
        <v>2955</v>
      </c>
      <c r="L436" s="42" t="s">
        <v>55</v>
      </c>
      <c r="M436" s="42" t="str">
        <f>VLOOKUP(G436,'Sheet 1 (2)'!$H$4:$M$536,6,FALSE)</f>
        <v/>
      </c>
      <c r="N436" s="42" t="str">
        <f t="shared" si="32"/>
        <v/>
      </c>
      <c r="O436" s="42" t="str">
        <f>VLOOKUP(G436,Hoja1!$C$4:$D$146,2,FALSE)</f>
        <v>100%*5001301</v>
      </c>
      <c r="P436" s="42" t="s">
        <v>264</v>
      </c>
      <c r="Q436" s="42" t="s">
        <v>55</v>
      </c>
      <c r="R436" s="42" t="str">
        <f>VLOOKUP(G436,'Sheet 1 (2)'!$H$4:$O$536,8,FALSE)</f>
        <v/>
      </c>
      <c r="S436" s="42" t="str">
        <f t="shared" si="33"/>
        <v/>
      </c>
      <c r="T436" s="42"/>
      <c r="U436" s="42" t="s">
        <v>55</v>
      </c>
      <c r="V436" s="42" t="str">
        <f>VLOOKUP(G436,'Sheet 1 (2)'!$H$4:$Q$536,10,FALSE)</f>
        <v/>
      </c>
      <c r="W436" s="42" t="str">
        <f t="shared" si="2"/>
        <v/>
      </c>
      <c r="X436" s="42" t="s">
        <v>2952</v>
      </c>
      <c r="Y436" s="42" t="s">
        <v>55</v>
      </c>
      <c r="Z436" s="42" t="str">
        <f>VLOOKUP(G436,'Sheet 1 (2)'!$H$4:$S$536,12,FALSE)</f>
        <v/>
      </c>
      <c r="AA436" s="42" t="str">
        <f t="shared" si="17"/>
        <v/>
      </c>
      <c r="AB436" s="42" t="s">
        <v>55</v>
      </c>
      <c r="AC436" s="42" t="str">
        <f>VLOOKUP(G436,'Sheet 1 (2)'!$H$4:$AF$536,25,FALSE)</f>
        <v/>
      </c>
      <c r="AD436" s="42" t="s">
        <v>327</v>
      </c>
      <c r="AE436" s="42" t="str">
        <f t="shared" si="34"/>
        <v/>
      </c>
      <c r="AF436" s="42" t="s">
        <v>82</v>
      </c>
      <c r="AG436" s="42" t="str">
        <f>VLOOKUP(G436,'Sheet 1 (2)'!$H$4:$AG$536,26,FALSE)</f>
        <v/>
      </c>
      <c r="AH436" s="42" t="s">
        <v>82</v>
      </c>
      <c r="AI436" s="42" t="s">
        <v>55</v>
      </c>
      <c r="AJ436" s="42" t="str">
        <f>VLOOKUP(G436,'Sheet 1 (2)'!$H$4:$AH$536,27,FALSE)</f>
        <v/>
      </c>
      <c r="AK436" s="42" t="str">
        <f t="shared" si="31"/>
        <v/>
      </c>
      <c r="AL436" s="44">
        <v>1</v>
      </c>
      <c r="AM436" s="44">
        <f t="shared" si="6"/>
        <v>1</v>
      </c>
    </row>
    <row r="437" spans="1:39" ht="15.75" customHeight="1" x14ac:dyDescent="0.2">
      <c r="A437" s="42" t="s">
        <v>1401</v>
      </c>
      <c r="B437" s="42" t="s">
        <v>907</v>
      </c>
      <c r="C437" s="42" t="s">
        <v>2914</v>
      </c>
      <c r="D437" s="42" t="s">
        <v>917</v>
      </c>
      <c r="E437" s="42" t="s">
        <v>2915</v>
      </c>
      <c r="F437" s="42" t="s">
        <v>978</v>
      </c>
      <c r="G437" s="42" t="s">
        <v>2957</v>
      </c>
      <c r="H437" s="42" t="s">
        <v>2958</v>
      </c>
      <c r="I437" s="42" t="s">
        <v>82</v>
      </c>
      <c r="J437" s="42" t="s">
        <v>1704</v>
      </c>
      <c r="K437" s="42" t="s">
        <v>2959</v>
      </c>
      <c r="L437" s="42" t="s">
        <v>55</v>
      </c>
      <c r="M437" s="42" t="str">
        <f>VLOOKUP(G437,'Sheet 1 (2)'!$H$4:$M$536,6,FALSE)</f>
        <v/>
      </c>
      <c r="N437" s="42" t="str">
        <f t="shared" si="32"/>
        <v/>
      </c>
      <c r="O437" s="42">
        <f>VLOOKUP(G437,Hoja1!$C$4:$D$146,2,FALSE)</f>
        <v>0</v>
      </c>
      <c r="P437" s="42" t="s">
        <v>433</v>
      </c>
      <c r="Q437" s="42" t="s">
        <v>55</v>
      </c>
      <c r="R437" s="42" t="str">
        <f>VLOOKUP(G437,'Sheet 1 (2)'!$H$4:$O$536,8,FALSE)</f>
        <v/>
      </c>
      <c r="S437" s="42" t="str">
        <f t="shared" si="33"/>
        <v/>
      </c>
      <c r="T437" s="42"/>
      <c r="U437" s="42" t="s">
        <v>55</v>
      </c>
      <c r="V437" s="42" t="str">
        <f>VLOOKUP(G437,'Sheet 1 (2)'!$H$4:$Q$536,10,FALSE)</f>
        <v/>
      </c>
      <c r="W437" s="42" t="str">
        <f t="shared" si="2"/>
        <v/>
      </c>
      <c r="X437" s="42" t="s">
        <v>2919</v>
      </c>
      <c r="Y437" s="42" t="s">
        <v>55</v>
      </c>
      <c r="Z437" s="42" t="str">
        <f>VLOOKUP(G437,'Sheet 1 (2)'!$H$4:$S$536,12,FALSE)</f>
        <v/>
      </c>
      <c r="AA437" s="42" t="str">
        <f t="shared" si="17"/>
        <v/>
      </c>
      <c r="AB437" s="42" t="s">
        <v>55</v>
      </c>
      <c r="AC437" s="42" t="str">
        <f>VLOOKUP(G437,'Sheet 1 (2)'!$H$4:$AF$536,25,FALSE)</f>
        <v/>
      </c>
      <c r="AD437" s="42" t="s">
        <v>87</v>
      </c>
      <c r="AE437" s="42" t="str">
        <f t="shared" si="34"/>
        <v/>
      </c>
      <c r="AF437" s="42" t="s">
        <v>52</v>
      </c>
      <c r="AG437" s="42" t="str">
        <f>VLOOKUP(G437,'Sheet 1 (2)'!$H$4:$AG$536,26,FALSE)</f>
        <v/>
      </c>
      <c r="AH437" s="42" t="s">
        <v>82</v>
      </c>
      <c r="AI437" s="42" t="s">
        <v>2920</v>
      </c>
      <c r="AJ437" s="42" t="str">
        <f>VLOOKUP(G437,'Sheet 1 (2)'!$H$4:$AH$536,27,FALSE)</f>
        <v/>
      </c>
      <c r="AK437" s="42" t="str">
        <f t="shared" si="31"/>
        <v>Van a enviar base SIS afiliado, con una variable que identifique EESS.</v>
      </c>
      <c r="AL437" s="44">
        <v>1</v>
      </c>
      <c r="AM437" s="44">
        <f t="shared" si="6"/>
        <v>1</v>
      </c>
    </row>
    <row r="438" spans="1:39" ht="15.75" customHeight="1" x14ac:dyDescent="0.2">
      <c r="A438" s="42" t="s">
        <v>1401</v>
      </c>
      <c r="B438" s="42" t="s">
        <v>907</v>
      </c>
      <c r="C438" s="42" t="s">
        <v>2914</v>
      </c>
      <c r="D438" s="42" t="s">
        <v>917</v>
      </c>
      <c r="E438" s="42" t="s">
        <v>2915</v>
      </c>
      <c r="F438" s="42" t="s">
        <v>978</v>
      </c>
      <c r="G438" s="42" t="s">
        <v>2960</v>
      </c>
      <c r="H438" s="42" t="s">
        <v>2961</v>
      </c>
      <c r="I438" s="42" t="s">
        <v>82</v>
      </c>
      <c r="J438" s="42" t="s">
        <v>1704</v>
      </c>
      <c r="K438" s="42" t="s">
        <v>2962</v>
      </c>
      <c r="L438" s="42" t="s">
        <v>55</v>
      </c>
      <c r="M438" s="42" t="str">
        <f>VLOOKUP(G438,'Sheet 1 (2)'!$H$4:$M$536,6,FALSE)</f>
        <v/>
      </c>
      <c r="N438" s="42" t="str">
        <f t="shared" si="32"/>
        <v/>
      </c>
      <c r="O438" s="42">
        <f>VLOOKUP(G438,Hoja1!$C$4:$D$146,2,FALSE)</f>
        <v>0</v>
      </c>
      <c r="P438" s="42" t="s">
        <v>433</v>
      </c>
      <c r="Q438" s="42" t="s">
        <v>55</v>
      </c>
      <c r="R438" s="42" t="str">
        <f>VLOOKUP(G438,'Sheet 1 (2)'!$H$4:$O$536,8,FALSE)</f>
        <v/>
      </c>
      <c r="S438" s="42" t="str">
        <f t="shared" si="33"/>
        <v/>
      </c>
      <c r="T438" s="42"/>
      <c r="U438" s="42" t="s">
        <v>55</v>
      </c>
      <c r="V438" s="42" t="str">
        <f>VLOOKUP(G438,'Sheet 1 (2)'!$H$4:$Q$536,10,FALSE)</f>
        <v/>
      </c>
      <c r="W438" s="42" t="str">
        <f t="shared" si="2"/>
        <v/>
      </c>
      <c r="X438" s="42" t="s">
        <v>2963</v>
      </c>
      <c r="Y438" s="42" t="s">
        <v>55</v>
      </c>
      <c r="Z438" s="42" t="str">
        <f>VLOOKUP(G438,'Sheet 1 (2)'!$H$4:$S$536,12,FALSE)</f>
        <v/>
      </c>
      <c r="AA438" s="42" t="str">
        <f t="shared" si="17"/>
        <v/>
      </c>
      <c r="AB438" s="42" t="s">
        <v>55</v>
      </c>
      <c r="AC438" s="42" t="str">
        <f>VLOOKUP(G438,'Sheet 1 (2)'!$H$4:$AF$536,25,FALSE)</f>
        <v/>
      </c>
      <c r="AD438" s="42" t="s">
        <v>87</v>
      </c>
      <c r="AE438" s="42" t="str">
        <f t="shared" si="34"/>
        <v/>
      </c>
      <c r="AF438" s="42" t="s">
        <v>52</v>
      </c>
      <c r="AG438" s="42" t="str">
        <f>VLOOKUP(G438,'Sheet 1 (2)'!$H$4:$AG$536,26,FALSE)</f>
        <v/>
      </c>
      <c r="AH438" s="42" t="s">
        <v>82</v>
      </c>
      <c r="AI438" s="42" t="s">
        <v>2920</v>
      </c>
      <c r="AJ438" s="42" t="str">
        <f>VLOOKUP(G438,'Sheet 1 (2)'!$H$4:$AH$536,27,FALSE)</f>
        <v/>
      </c>
      <c r="AK438" s="42" t="str">
        <f t="shared" si="31"/>
        <v>Van a enviar base SIS afiliado, con una variable que identifique EESS.</v>
      </c>
      <c r="AL438" s="44">
        <v>1</v>
      </c>
      <c r="AM438" s="44">
        <f t="shared" si="6"/>
        <v>1</v>
      </c>
    </row>
    <row r="439" spans="1:39" ht="15.75" customHeight="1" x14ac:dyDescent="0.2">
      <c r="A439" s="42" t="s">
        <v>1401</v>
      </c>
      <c r="B439" s="42" t="s">
        <v>907</v>
      </c>
      <c r="C439" s="42" t="s">
        <v>2914</v>
      </c>
      <c r="D439" s="42" t="s">
        <v>917</v>
      </c>
      <c r="E439" s="42" t="s">
        <v>2915</v>
      </c>
      <c r="F439" s="42" t="s">
        <v>978</v>
      </c>
      <c r="G439" s="42" t="s">
        <v>2964</v>
      </c>
      <c r="H439" s="42" t="s">
        <v>2965</v>
      </c>
      <c r="I439" s="42" t="s">
        <v>82</v>
      </c>
      <c r="J439" s="42" t="s">
        <v>1704</v>
      </c>
      <c r="K439" s="42" t="s">
        <v>2966</v>
      </c>
      <c r="L439" s="42" t="s">
        <v>55</v>
      </c>
      <c r="M439" s="42" t="str">
        <f>VLOOKUP(G439,'Sheet 1 (2)'!$H$4:$M$536,6,FALSE)</f>
        <v/>
      </c>
      <c r="N439" s="42" t="str">
        <f t="shared" si="32"/>
        <v/>
      </c>
      <c r="O439" s="42">
        <f>VLOOKUP(G439,Hoja1!$C$4:$D$146,2,FALSE)</f>
        <v>0</v>
      </c>
      <c r="P439" s="42" t="s">
        <v>433</v>
      </c>
      <c r="Q439" s="42" t="s">
        <v>55</v>
      </c>
      <c r="R439" s="42" t="str">
        <f>VLOOKUP(G439,'Sheet 1 (2)'!$H$4:$O$536,8,FALSE)</f>
        <v/>
      </c>
      <c r="S439" s="42" t="str">
        <f t="shared" si="33"/>
        <v/>
      </c>
      <c r="T439" s="42"/>
      <c r="U439" s="42" t="s">
        <v>55</v>
      </c>
      <c r="V439" s="42" t="str">
        <f>VLOOKUP(G439,'Sheet 1 (2)'!$H$4:$Q$536,10,FALSE)</f>
        <v/>
      </c>
      <c r="W439" s="42" t="str">
        <f t="shared" si="2"/>
        <v/>
      </c>
      <c r="X439" s="42" t="s">
        <v>2963</v>
      </c>
      <c r="Y439" s="42" t="s">
        <v>55</v>
      </c>
      <c r="Z439" s="42" t="str">
        <f>VLOOKUP(G439,'Sheet 1 (2)'!$H$4:$S$536,12,FALSE)</f>
        <v/>
      </c>
      <c r="AA439" s="42" t="str">
        <f t="shared" si="17"/>
        <v/>
      </c>
      <c r="AB439" s="42" t="s">
        <v>55</v>
      </c>
      <c r="AC439" s="42" t="str">
        <f>VLOOKUP(G439,'Sheet 1 (2)'!$H$4:$AF$536,25,FALSE)</f>
        <v/>
      </c>
      <c r="AD439" s="42" t="s">
        <v>87</v>
      </c>
      <c r="AE439" s="42" t="str">
        <f t="shared" si="34"/>
        <v/>
      </c>
      <c r="AF439" s="42" t="s">
        <v>52</v>
      </c>
      <c r="AG439" s="42" t="str">
        <f>VLOOKUP(G439,'Sheet 1 (2)'!$H$4:$AG$536,26,FALSE)</f>
        <v/>
      </c>
      <c r="AH439" s="42" t="s">
        <v>82</v>
      </c>
      <c r="AI439" s="42" t="s">
        <v>2920</v>
      </c>
      <c r="AJ439" s="42" t="str">
        <f>VLOOKUP(G439,'Sheet 1 (2)'!$H$4:$AH$536,27,FALSE)</f>
        <v/>
      </c>
      <c r="AK439" s="42" t="str">
        <f t="shared" si="31"/>
        <v>Van a enviar base SIS afiliado, con una variable que identifique EESS.</v>
      </c>
      <c r="AL439" s="44">
        <v>1</v>
      </c>
      <c r="AM439" s="44">
        <f t="shared" si="6"/>
        <v>1</v>
      </c>
    </row>
    <row r="440" spans="1:39" ht="15.75" customHeight="1" x14ac:dyDescent="0.2">
      <c r="A440" s="42" t="s">
        <v>1401</v>
      </c>
      <c r="B440" s="42" t="s">
        <v>907</v>
      </c>
      <c r="C440" s="42" t="s">
        <v>2914</v>
      </c>
      <c r="D440" s="42" t="s">
        <v>917</v>
      </c>
      <c r="E440" s="42" t="s">
        <v>2915</v>
      </c>
      <c r="F440" s="42" t="s">
        <v>978</v>
      </c>
      <c r="G440" s="42" t="s">
        <v>2967</v>
      </c>
      <c r="H440" s="42" t="s">
        <v>2968</v>
      </c>
      <c r="I440" s="42" t="s">
        <v>82</v>
      </c>
      <c r="J440" s="42" t="s">
        <v>1704</v>
      </c>
      <c r="K440" s="42" t="s">
        <v>2969</v>
      </c>
      <c r="L440" s="42" t="s">
        <v>55</v>
      </c>
      <c r="M440" s="42" t="str">
        <f>VLOOKUP(G440,'Sheet 1 (2)'!$H$4:$M$536,6,FALSE)</f>
        <v/>
      </c>
      <c r="N440" s="42" t="str">
        <f t="shared" si="32"/>
        <v/>
      </c>
      <c r="O440" s="42">
        <f>VLOOKUP(G440,Hoja1!$C$4:$D$146,2,FALSE)</f>
        <v>0</v>
      </c>
      <c r="P440" s="42" t="s">
        <v>433</v>
      </c>
      <c r="Q440" s="42" t="s">
        <v>55</v>
      </c>
      <c r="R440" s="42" t="str">
        <f>VLOOKUP(G440,'Sheet 1 (2)'!$H$4:$O$536,8,FALSE)</f>
        <v/>
      </c>
      <c r="S440" s="42" t="str">
        <f t="shared" si="33"/>
        <v/>
      </c>
      <c r="T440" s="42"/>
      <c r="U440" s="42" t="s">
        <v>55</v>
      </c>
      <c r="V440" s="42" t="str">
        <f>VLOOKUP(G440,'Sheet 1 (2)'!$H$4:$Q$536,10,FALSE)</f>
        <v/>
      </c>
      <c r="W440" s="42" t="str">
        <f t="shared" si="2"/>
        <v/>
      </c>
      <c r="X440" s="42" t="s">
        <v>2970</v>
      </c>
      <c r="Y440" s="42" t="s">
        <v>55</v>
      </c>
      <c r="Z440" s="42" t="str">
        <f>VLOOKUP(G440,'Sheet 1 (2)'!$H$4:$S$536,12,FALSE)</f>
        <v/>
      </c>
      <c r="AA440" s="42" t="str">
        <f t="shared" si="17"/>
        <v/>
      </c>
      <c r="AB440" s="42" t="s">
        <v>55</v>
      </c>
      <c r="AC440" s="42" t="str">
        <f>VLOOKUP(G440,'Sheet 1 (2)'!$H$4:$AF$536,25,FALSE)</f>
        <v/>
      </c>
      <c r="AD440" s="42" t="s">
        <v>87</v>
      </c>
      <c r="AE440" s="42" t="str">
        <f t="shared" si="34"/>
        <v/>
      </c>
      <c r="AF440" s="42" t="s">
        <v>52</v>
      </c>
      <c r="AG440" s="42" t="str">
        <f>VLOOKUP(G440,'Sheet 1 (2)'!$H$4:$AG$536,26,FALSE)</f>
        <v/>
      </c>
      <c r="AH440" s="42" t="s">
        <v>82</v>
      </c>
      <c r="AI440" s="42" t="s">
        <v>2920</v>
      </c>
      <c r="AJ440" s="42" t="str">
        <f>VLOOKUP(G440,'Sheet 1 (2)'!$H$4:$AH$536,27,FALSE)</f>
        <v/>
      </c>
      <c r="AK440" s="42" t="str">
        <f t="shared" si="31"/>
        <v>Van a enviar base SIS afiliado, con una variable que identifique EESS.</v>
      </c>
      <c r="AL440" s="44">
        <v>1</v>
      </c>
      <c r="AM440" s="44">
        <f t="shared" si="6"/>
        <v>1</v>
      </c>
    </row>
    <row r="441" spans="1:39" ht="15.75" customHeight="1" x14ac:dyDescent="0.2">
      <c r="A441" s="42" t="s">
        <v>1401</v>
      </c>
      <c r="B441" s="42" t="s">
        <v>907</v>
      </c>
      <c r="C441" s="42" t="s">
        <v>2914</v>
      </c>
      <c r="D441" s="42" t="s">
        <v>917</v>
      </c>
      <c r="E441" s="42" t="s">
        <v>2915</v>
      </c>
      <c r="F441" s="42" t="s">
        <v>978</v>
      </c>
      <c r="G441" s="42" t="s">
        <v>2971</v>
      </c>
      <c r="H441" s="42" t="s">
        <v>2972</v>
      </c>
      <c r="I441" s="42" t="s">
        <v>82</v>
      </c>
      <c r="J441" s="42" t="s">
        <v>2973</v>
      </c>
      <c r="K441" s="42" t="s">
        <v>2974</v>
      </c>
      <c r="L441" s="42" t="s">
        <v>55</v>
      </c>
      <c r="M441" s="42" t="str">
        <f>VLOOKUP(G441,'Sheet 1 (2)'!$H$4:$M$536,6,FALSE)</f>
        <v/>
      </c>
      <c r="N441" s="42" t="str">
        <f t="shared" si="32"/>
        <v/>
      </c>
      <c r="O441" s="42">
        <f>VLOOKUP(G441,Hoja1!$C$4:$D$146,2,FALSE)</f>
        <v>0</v>
      </c>
      <c r="P441" s="42" t="s">
        <v>2975</v>
      </c>
      <c r="Q441" s="42" t="s">
        <v>55</v>
      </c>
      <c r="R441" s="42" t="str">
        <f>VLOOKUP(G441,'Sheet 1 (2)'!$H$4:$O$536,8,FALSE)</f>
        <v/>
      </c>
      <c r="S441" s="42" t="str">
        <f t="shared" si="33"/>
        <v/>
      </c>
      <c r="T441" s="42"/>
      <c r="U441" s="42" t="s">
        <v>55</v>
      </c>
      <c r="V441" s="42" t="str">
        <f>VLOOKUP(G441,'Sheet 1 (2)'!$H$4:$Q$536,10,FALSE)</f>
        <v/>
      </c>
      <c r="W441" s="42" t="str">
        <f t="shared" si="2"/>
        <v/>
      </c>
      <c r="X441" s="42"/>
      <c r="Y441" s="42" t="s">
        <v>55</v>
      </c>
      <c r="Z441" s="42" t="str">
        <f>VLOOKUP(G441,'Sheet 1 (2)'!$H$4:$S$536,12,FALSE)</f>
        <v/>
      </c>
      <c r="AA441" s="42" t="str">
        <f t="shared" si="17"/>
        <v/>
      </c>
      <c r="AB441" s="42" t="s">
        <v>55</v>
      </c>
      <c r="AC441" s="42" t="str">
        <f>VLOOKUP(G441,'Sheet 1 (2)'!$H$4:$AF$536,25,FALSE)</f>
        <v/>
      </c>
      <c r="AD441" s="42" t="s">
        <v>58</v>
      </c>
      <c r="AE441" s="42" t="str">
        <f t="shared" si="34"/>
        <v/>
      </c>
      <c r="AF441" s="42" t="s">
        <v>52</v>
      </c>
      <c r="AG441" s="42" t="str">
        <f>VLOOKUP(G441,'Sheet 1 (2)'!$H$4:$AG$536,26,FALSE)</f>
        <v/>
      </c>
      <c r="AH441" s="42" t="s">
        <v>52</v>
      </c>
      <c r="AI441" s="42" t="s">
        <v>2976</v>
      </c>
      <c r="AJ441" s="42" t="str">
        <f>VLOOKUP(G441,'Sheet 1 (2)'!$H$4:$AH$536,27,FALSE)</f>
        <v/>
      </c>
      <c r="AK441" s="42" t="s">
        <v>2977</v>
      </c>
      <c r="AL441" s="44">
        <v>1</v>
      </c>
      <c r="AM441" s="44">
        <f t="shared" si="6"/>
        <v>0</v>
      </c>
    </row>
    <row r="442" spans="1:39" ht="15.75" customHeight="1" x14ac:dyDescent="0.2">
      <c r="A442" s="42" t="s">
        <v>1401</v>
      </c>
      <c r="B442" s="42" t="s">
        <v>907</v>
      </c>
      <c r="C442" s="42" t="s">
        <v>1406</v>
      </c>
      <c r="D442" s="42" t="s">
        <v>923</v>
      </c>
      <c r="E442" s="42" t="s">
        <v>1408</v>
      </c>
      <c r="F442" s="42" t="s">
        <v>989</v>
      </c>
      <c r="G442" s="42" t="s">
        <v>2560</v>
      </c>
      <c r="H442" s="42" t="s">
        <v>2561</v>
      </c>
      <c r="I442" s="42" t="s">
        <v>52</v>
      </c>
      <c r="J442" s="42" t="s">
        <v>493</v>
      </c>
      <c r="K442" s="42" t="s">
        <v>2978</v>
      </c>
      <c r="L442" s="42" t="s">
        <v>55</v>
      </c>
      <c r="M442" s="42" t="str">
        <f>VLOOKUP(G442,'Sheet 1 (2)'!$H$4:$M$536,6,FALSE)</f>
        <v/>
      </c>
      <c r="N442" s="42" t="str">
        <f t="shared" si="32"/>
        <v/>
      </c>
      <c r="O442" s="42">
        <f>VLOOKUP(G442,Hoja1!$C$4:$D$146,2,FALSE)</f>
        <v>0</v>
      </c>
      <c r="P442" s="42" t="s">
        <v>1415</v>
      </c>
      <c r="Q442" s="42" t="s">
        <v>55</v>
      </c>
      <c r="R442" s="42" t="str">
        <f>VLOOKUP(G442,'Sheet 1 (2)'!$H$4:$O$536,8,FALSE)</f>
        <v/>
      </c>
      <c r="S442" s="42" t="str">
        <f t="shared" si="33"/>
        <v/>
      </c>
      <c r="T442" s="42"/>
      <c r="U442" s="42" t="s">
        <v>55</v>
      </c>
      <c r="V442" s="42" t="str">
        <f>VLOOKUP(G442,'Sheet 1 (2)'!$H$4:$Q$536,10,FALSE)</f>
        <v/>
      </c>
      <c r="W442" s="42" t="str">
        <f t="shared" si="2"/>
        <v/>
      </c>
      <c r="X442" s="42" t="s">
        <v>2563</v>
      </c>
      <c r="Y442" s="42" t="s">
        <v>55</v>
      </c>
      <c r="Z442" s="42" t="str">
        <f>VLOOKUP(G442,'Sheet 1 (2)'!$H$4:$S$536,12,FALSE)</f>
        <v/>
      </c>
      <c r="AA442" s="42" t="str">
        <f t="shared" si="17"/>
        <v/>
      </c>
      <c r="AB442" s="42" t="s">
        <v>55</v>
      </c>
      <c r="AC442" s="42" t="str">
        <f>VLOOKUP(G442,'Sheet 1 (2)'!$H$4:$AF$536,25,FALSE)</f>
        <v/>
      </c>
      <c r="AD442" s="42" t="s">
        <v>120</v>
      </c>
      <c r="AE442" s="42" t="str">
        <f t="shared" si="34"/>
        <v/>
      </c>
      <c r="AF442" s="42" t="s">
        <v>1431</v>
      </c>
      <c r="AG442" s="42" t="str">
        <f>VLOOKUP(G442,'Sheet 1 (2)'!$H$4:$AG$536,26,FALSE)</f>
        <v/>
      </c>
      <c r="AH442" s="43" t="s">
        <v>52</v>
      </c>
      <c r="AI442" s="42" t="s">
        <v>1439</v>
      </c>
      <c r="AJ442" s="42" t="str">
        <f>VLOOKUP(G442,'Sheet 1 (2)'!$H$4:$AH$536,27,FALSE)</f>
        <v/>
      </c>
      <c r="AK442" s="42" t="str">
        <f t="shared" ref="AK442:AK460" si="35">IF(AI442&lt;&gt;"",AI442,AJ442)</f>
        <v>Espera de la lista de establecimientos de salud con población asignada. // **O lo que se podría hacer es programar  para los ESS que brindaron el subproducto el periodo pasado.</v>
      </c>
      <c r="AL442" s="44">
        <v>1</v>
      </c>
      <c r="AM442" s="44">
        <f t="shared" si="6"/>
        <v>0</v>
      </c>
    </row>
    <row r="443" spans="1:39" ht="15.75" customHeight="1" x14ac:dyDescent="0.2">
      <c r="A443" s="42" t="s">
        <v>1401</v>
      </c>
      <c r="B443" s="42" t="s">
        <v>907</v>
      </c>
      <c r="C443" s="42" t="s">
        <v>2914</v>
      </c>
      <c r="D443" s="42" t="s">
        <v>917</v>
      </c>
      <c r="E443" s="42" t="s">
        <v>2915</v>
      </c>
      <c r="F443" s="42" t="s">
        <v>978</v>
      </c>
      <c r="G443" s="42" t="s">
        <v>2979</v>
      </c>
      <c r="H443" s="42" t="s">
        <v>2980</v>
      </c>
      <c r="I443" s="42" t="s">
        <v>82</v>
      </c>
      <c r="J443" s="42" t="s">
        <v>1704</v>
      </c>
      <c r="K443" s="42" t="s">
        <v>2981</v>
      </c>
      <c r="L443" s="42" t="s">
        <v>55</v>
      </c>
      <c r="M443" s="42" t="str">
        <f>VLOOKUP(G443,'Sheet 1 (2)'!$H$4:$M$536,6,FALSE)</f>
        <v/>
      </c>
      <c r="N443" s="42" t="str">
        <f t="shared" si="32"/>
        <v/>
      </c>
      <c r="O443" s="42">
        <f>VLOOKUP(G443,Hoja1!$C$4:$D$146,2,FALSE)</f>
        <v>0</v>
      </c>
      <c r="P443" s="42" t="s">
        <v>433</v>
      </c>
      <c r="Q443" s="42" t="s">
        <v>55</v>
      </c>
      <c r="R443" s="42" t="str">
        <f>VLOOKUP(G443,'Sheet 1 (2)'!$H$4:$O$536,8,FALSE)</f>
        <v/>
      </c>
      <c r="S443" s="42" t="str">
        <f t="shared" si="33"/>
        <v/>
      </c>
      <c r="T443" s="42"/>
      <c r="U443" s="42" t="s">
        <v>55</v>
      </c>
      <c r="V443" s="42" t="str">
        <f>VLOOKUP(G443,'Sheet 1 (2)'!$H$4:$Q$536,10,FALSE)</f>
        <v/>
      </c>
      <c r="W443" s="42" t="str">
        <f t="shared" si="2"/>
        <v/>
      </c>
      <c r="X443" s="42" t="s">
        <v>2970</v>
      </c>
      <c r="Y443" s="42" t="s">
        <v>55</v>
      </c>
      <c r="Z443" s="42" t="str">
        <f>VLOOKUP(G443,'Sheet 1 (2)'!$H$4:$S$536,12,FALSE)</f>
        <v/>
      </c>
      <c r="AA443" s="42" t="str">
        <f t="shared" si="17"/>
        <v/>
      </c>
      <c r="AB443" s="42" t="s">
        <v>55</v>
      </c>
      <c r="AC443" s="42" t="str">
        <f>VLOOKUP(G443,'Sheet 1 (2)'!$H$4:$AF$536,25,FALSE)</f>
        <v/>
      </c>
      <c r="AD443" s="42" t="s">
        <v>87</v>
      </c>
      <c r="AE443" s="42" t="str">
        <f t="shared" si="34"/>
        <v/>
      </c>
      <c r="AF443" s="42" t="s">
        <v>82</v>
      </c>
      <c r="AG443" s="42" t="str">
        <f>VLOOKUP(G443,'Sheet 1 (2)'!$H$4:$AG$536,26,FALSE)</f>
        <v/>
      </c>
      <c r="AH443" s="42" t="s">
        <v>82</v>
      </c>
      <c r="AI443" s="42"/>
      <c r="AJ443" s="42" t="str">
        <f>VLOOKUP(G443,'Sheet 1 (2)'!$H$4:$AH$536,27,FALSE)</f>
        <v/>
      </c>
      <c r="AK443" s="42" t="str">
        <f t="shared" si="35"/>
        <v/>
      </c>
      <c r="AL443" s="44">
        <v>1</v>
      </c>
      <c r="AM443" s="44">
        <f t="shared" si="6"/>
        <v>1</v>
      </c>
    </row>
    <row r="444" spans="1:39" ht="15.75" customHeight="1" x14ac:dyDescent="0.2">
      <c r="A444" s="42" t="s">
        <v>1401</v>
      </c>
      <c r="B444" s="42" t="s">
        <v>907</v>
      </c>
      <c r="C444" s="42" t="s">
        <v>2982</v>
      </c>
      <c r="D444" s="42" t="s">
        <v>919</v>
      </c>
      <c r="E444" s="42" t="s">
        <v>2983</v>
      </c>
      <c r="F444" s="42" t="s">
        <v>981</v>
      </c>
      <c r="G444" s="42" t="s">
        <v>2984</v>
      </c>
      <c r="H444" s="42" t="s">
        <v>2985</v>
      </c>
      <c r="I444" s="42" t="s">
        <v>82</v>
      </c>
      <c r="J444" s="42" t="s">
        <v>493</v>
      </c>
      <c r="K444" s="42" t="s">
        <v>2986</v>
      </c>
      <c r="L444" s="42" t="s">
        <v>55</v>
      </c>
      <c r="M444" s="42" t="str">
        <f>VLOOKUP(G444,'Sheet 1 (2)'!$H$4:$M$536,6,FALSE)</f>
        <v/>
      </c>
      <c r="N444" s="42" t="str">
        <f t="shared" si="32"/>
        <v/>
      </c>
      <c r="O444" s="42">
        <f>VLOOKUP(G444,Hoja1!$C$4:$D$146,2,FALSE)</f>
        <v>0</v>
      </c>
      <c r="P444" s="42" t="s">
        <v>264</v>
      </c>
      <c r="Q444" s="42" t="s">
        <v>55</v>
      </c>
      <c r="R444" s="42" t="str">
        <f>VLOOKUP(G444,'Sheet 1 (2)'!$H$4:$O$536,8,FALSE)</f>
        <v/>
      </c>
      <c r="S444" s="42" t="str">
        <f t="shared" si="33"/>
        <v/>
      </c>
      <c r="T444" s="42"/>
      <c r="U444" s="42" t="s">
        <v>55</v>
      </c>
      <c r="V444" s="42" t="str">
        <f>VLOOKUP(G444,'Sheet 1 (2)'!$H$4:$Q$536,10,FALSE)</f>
        <v/>
      </c>
      <c r="W444" s="42" t="str">
        <f t="shared" si="2"/>
        <v/>
      </c>
      <c r="X444" s="42" t="s">
        <v>2988</v>
      </c>
      <c r="Y444" s="42" t="s">
        <v>55</v>
      </c>
      <c r="Z444" s="42" t="str">
        <f>VLOOKUP(G444,'Sheet 1 (2)'!$H$4:$S$536,12,FALSE)</f>
        <v/>
      </c>
      <c r="AA444" s="42" t="str">
        <f t="shared" si="17"/>
        <v/>
      </c>
      <c r="AB444" s="42" t="s">
        <v>55</v>
      </c>
      <c r="AC444" s="42" t="str">
        <f>VLOOKUP(G444,'Sheet 1 (2)'!$H$4:$AF$536,25,FALSE)</f>
        <v/>
      </c>
      <c r="AD444" s="42" t="s">
        <v>585</v>
      </c>
      <c r="AE444" s="42" t="str">
        <f t="shared" si="34"/>
        <v/>
      </c>
      <c r="AF444" s="42" t="s">
        <v>82</v>
      </c>
      <c r="AG444" s="42" t="str">
        <f>VLOOKUP(G444,'Sheet 1 (2)'!$H$4:$AG$536,26,FALSE)</f>
        <v/>
      </c>
      <c r="AH444" s="42" t="s">
        <v>82</v>
      </c>
      <c r="AI444" s="42" t="s">
        <v>55</v>
      </c>
      <c r="AJ444" s="42" t="str">
        <f>VLOOKUP(G444,'Sheet 1 (2)'!$H$4:$AH$536,27,FALSE)</f>
        <v/>
      </c>
      <c r="AK444" s="42" t="str">
        <f t="shared" si="35"/>
        <v/>
      </c>
      <c r="AL444" s="44">
        <v>1</v>
      </c>
      <c r="AM444" s="44">
        <f t="shared" si="6"/>
        <v>1</v>
      </c>
    </row>
    <row r="445" spans="1:39" ht="15.75" customHeight="1" x14ac:dyDescent="0.2">
      <c r="A445" s="42" t="s">
        <v>1401</v>
      </c>
      <c r="B445" s="42" t="s">
        <v>907</v>
      </c>
      <c r="C445" s="42" t="s">
        <v>2982</v>
      </c>
      <c r="D445" s="42" t="s">
        <v>919</v>
      </c>
      <c r="E445" s="42" t="s">
        <v>2983</v>
      </c>
      <c r="F445" s="42" t="s">
        <v>981</v>
      </c>
      <c r="G445" s="42" t="s">
        <v>2990</v>
      </c>
      <c r="H445" s="42" t="s">
        <v>2991</v>
      </c>
      <c r="I445" s="42" t="s">
        <v>82</v>
      </c>
      <c r="J445" s="42" t="s">
        <v>493</v>
      </c>
      <c r="K445" s="42" t="s">
        <v>2992</v>
      </c>
      <c r="L445" s="42" t="s">
        <v>55</v>
      </c>
      <c r="M445" s="42" t="str">
        <f>VLOOKUP(G445,'Sheet 1 (2)'!$H$4:$M$536,6,FALSE)</f>
        <v/>
      </c>
      <c r="N445" s="42" t="str">
        <f t="shared" si="32"/>
        <v/>
      </c>
      <c r="O445" s="42">
        <f>VLOOKUP(G445,Hoja1!$C$4:$D$146,2,FALSE)</f>
        <v>0</v>
      </c>
      <c r="P445" s="42" t="s">
        <v>264</v>
      </c>
      <c r="Q445" s="42" t="s">
        <v>55</v>
      </c>
      <c r="R445" s="42" t="str">
        <f>VLOOKUP(G445,'Sheet 1 (2)'!$H$4:$O$536,8,FALSE)</f>
        <v/>
      </c>
      <c r="S445" s="42" t="str">
        <f t="shared" si="33"/>
        <v/>
      </c>
      <c r="T445" s="42"/>
      <c r="U445" s="42" t="s">
        <v>55</v>
      </c>
      <c r="V445" s="42" t="str">
        <f>VLOOKUP(G445,'Sheet 1 (2)'!$H$4:$Q$536,10,FALSE)</f>
        <v/>
      </c>
      <c r="W445" s="42" t="str">
        <f t="shared" si="2"/>
        <v/>
      </c>
      <c r="X445" s="42" t="s">
        <v>2993</v>
      </c>
      <c r="Y445" s="42" t="s">
        <v>55</v>
      </c>
      <c r="Z445" s="42" t="str">
        <f>VLOOKUP(G445,'Sheet 1 (2)'!$H$4:$S$536,12,FALSE)</f>
        <v/>
      </c>
      <c r="AA445" s="42" t="str">
        <f t="shared" si="17"/>
        <v/>
      </c>
      <c r="AB445" s="42" t="s">
        <v>55</v>
      </c>
      <c r="AC445" s="42" t="str">
        <f>VLOOKUP(G445,'Sheet 1 (2)'!$H$4:$AF$536,25,FALSE)</f>
        <v/>
      </c>
      <c r="AD445" s="42" t="s">
        <v>1907</v>
      </c>
      <c r="AE445" s="42" t="str">
        <f t="shared" si="34"/>
        <v/>
      </c>
      <c r="AF445" s="42" t="s">
        <v>82</v>
      </c>
      <c r="AG445" s="42" t="str">
        <f>VLOOKUP(G445,'Sheet 1 (2)'!$H$4:$AG$536,26,FALSE)</f>
        <v/>
      </c>
      <c r="AH445" s="42" t="s">
        <v>82</v>
      </c>
      <c r="AI445" s="42" t="s">
        <v>55</v>
      </c>
      <c r="AJ445" s="42" t="str">
        <f>VLOOKUP(G445,'Sheet 1 (2)'!$H$4:$AH$536,27,FALSE)</f>
        <v/>
      </c>
      <c r="AK445" s="42" t="str">
        <f t="shared" si="35"/>
        <v/>
      </c>
      <c r="AL445" s="44">
        <v>1</v>
      </c>
      <c r="AM445" s="44">
        <f t="shared" si="6"/>
        <v>1</v>
      </c>
    </row>
    <row r="446" spans="1:39" ht="15.75" customHeight="1" x14ac:dyDescent="0.2">
      <c r="A446" s="42" t="s">
        <v>1401</v>
      </c>
      <c r="B446" s="42" t="s">
        <v>907</v>
      </c>
      <c r="C446" s="42" t="s">
        <v>2982</v>
      </c>
      <c r="D446" s="42" t="s">
        <v>919</v>
      </c>
      <c r="E446" s="42" t="s">
        <v>2983</v>
      </c>
      <c r="F446" s="42" t="s">
        <v>981</v>
      </c>
      <c r="G446" s="42" t="s">
        <v>2994</v>
      </c>
      <c r="H446" s="42" t="s">
        <v>2995</v>
      </c>
      <c r="I446" s="42" t="s">
        <v>82</v>
      </c>
      <c r="J446" s="42" t="s">
        <v>493</v>
      </c>
      <c r="K446" s="42" t="s">
        <v>2996</v>
      </c>
      <c r="L446" s="42" t="s">
        <v>55</v>
      </c>
      <c r="M446" s="42" t="str">
        <f>VLOOKUP(G446,'Sheet 1 (2)'!$H$4:$M$536,6,FALSE)</f>
        <v/>
      </c>
      <c r="N446" s="42" t="str">
        <f t="shared" si="32"/>
        <v/>
      </c>
      <c r="O446" s="42">
        <f>VLOOKUP(G446,Hoja1!$C$4:$D$146,2,FALSE)</f>
        <v>0</v>
      </c>
      <c r="P446" s="42" t="s">
        <v>264</v>
      </c>
      <c r="Q446" s="42" t="s">
        <v>55</v>
      </c>
      <c r="R446" s="42" t="str">
        <f>VLOOKUP(G446,'Sheet 1 (2)'!$H$4:$O$536,8,FALSE)</f>
        <v/>
      </c>
      <c r="S446" s="42" t="str">
        <f t="shared" si="33"/>
        <v/>
      </c>
      <c r="T446" s="42"/>
      <c r="U446" s="42" t="s">
        <v>55</v>
      </c>
      <c r="V446" s="42" t="str">
        <f>VLOOKUP(G446,'Sheet 1 (2)'!$H$4:$Q$536,10,FALSE)</f>
        <v/>
      </c>
      <c r="W446" s="42" t="str">
        <f t="shared" si="2"/>
        <v/>
      </c>
      <c r="X446" s="42" t="s">
        <v>2997</v>
      </c>
      <c r="Y446" s="42" t="s">
        <v>55</v>
      </c>
      <c r="Z446" s="42" t="str">
        <f>VLOOKUP(G446,'Sheet 1 (2)'!$H$4:$S$536,12,FALSE)</f>
        <v/>
      </c>
      <c r="AA446" s="42" t="str">
        <f t="shared" si="17"/>
        <v/>
      </c>
      <c r="AB446" s="42" t="s">
        <v>55</v>
      </c>
      <c r="AC446" s="42" t="str">
        <f>VLOOKUP(G446,'Sheet 1 (2)'!$H$4:$AF$536,25,FALSE)</f>
        <v/>
      </c>
      <c r="AD446" s="42" t="s">
        <v>1907</v>
      </c>
      <c r="AE446" s="42" t="str">
        <f t="shared" si="34"/>
        <v/>
      </c>
      <c r="AF446" s="42" t="s">
        <v>82</v>
      </c>
      <c r="AG446" s="42" t="str">
        <f>VLOOKUP(G446,'Sheet 1 (2)'!$H$4:$AG$536,26,FALSE)</f>
        <v/>
      </c>
      <c r="AH446" s="42" t="s">
        <v>82</v>
      </c>
      <c r="AI446" s="42" t="s">
        <v>55</v>
      </c>
      <c r="AJ446" s="42" t="str">
        <f>VLOOKUP(G446,'Sheet 1 (2)'!$H$4:$AH$536,27,FALSE)</f>
        <v/>
      </c>
      <c r="AK446" s="42" t="str">
        <f t="shared" si="35"/>
        <v/>
      </c>
      <c r="AL446" s="44">
        <v>1</v>
      </c>
      <c r="AM446" s="44">
        <f t="shared" si="6"/>
        <v>1</v>
      </c>
    </row>
    <row r="447" spans="1:39" ht="15.75" customHeight="1" x14ac:dyDescent="0.2">
      <c r="A447" s="42" t="s">
        <v>1401</v>
      </c>
      <c r="B447" s="42" t="s">
        <v>907</v>
      </c>
      <c r="C447" s="42" t="s">
        <v>2982</v>
      </c>
      <c r="D447" s="42" t="s">
        <v>919</v>
      </c>
      <c r="E447" s="42" t="s">
        <v>2983</v>
      </c>
      <c r="F447" s="42" t="s">
        <v>981</v>
      </c>
      <c r="G447" s="42" t="s">
        <v>2998</v>
      </c>
      <c r="H447" s="42" t="s">
        <v>2999</v>
      </c>
      <c r="I447" s="42" t="s">
        <v>82</v>
      </c>
      <c r="J447" s="42" t="s">
        <v>83</v>
      </c>
      <c r="K447" s="42" t="s">
        <v>3000</v>
      </c>
      <c r="L447" s="42" t="s">
        <v>55</v>
      </c>
      <c r="M447" s="42" t="str">
        <f>VLOOKUP(G447,'Sheet 1 (2)'!$H$4:$M$536,6,FALSE)</f>
        <v/>
      </c>
      <c r="N447" s="42" t="str">
        <f t="shared" si="32"/>
        <v/>
      </c>
      <c r="O447" s="42">
        <f>VLOOKUP(G447,Hoja1!$C$4:$D$146,2,FALSE)</f>
        <v>0</v>
      </c>
      <c r="P447" s="42" t="s">
        <v>264</v>
      </c>
      <c r="Q447" s="42" t="s">
        <v>55</v>
      </c>
      <c r="R447" s="42" t="str">
        <f>VLOOKUP(G447,'Sheet 1 (2)'!$H$4:$O$536,8,FALSE)</f>
        <v/>
      </c>
      <c r="S447" s="42" t="str">
        <f t="shared" si="33"/>
        <v/>
      </c>
      <c r="T447" s="42"/>
      <c r="U447" s="42" t="s">
        <v>55</v>
      </c>
      <c r="V447" s="42" t="str">
        <f>VLOOKUP(G447,'Sheet 1 (2)'!$H$4:$Q$536,10,FALSE)</f>
        <v/>
      </c>
      <c r="W447" s="42" t="str">
        <f t="shared" si="2"/>
        <v/>
      </c>
      <c r="X447" s="42" t="s">
        <v>3002</v>
      </c>
      <c r="Y447" s="42" t="s">
        <v>55</v>
      </c>
      <c r="Z447" s="42" t="str">
        <f>VLOOKUP(G447,'Sheet 1 (2)'!$H$4:$S$536,12,FALSE)</f>
        <v/>
      </c>
      <c r="AA447" s="42" t="str">
        <f t="shared" si="17"/>
        <v/>
      </c>
      <c r="AB447" s="42" t="s">
        <v>55</v>
      </c>
      <c r="AC447" s="42" t="str">
        <f>VLOOKUP(G447,'Sheet 1 (2)'!$H$4:$AF$536,25,FALSE)</f>
        <v/>
      </c>
      <c r="AD447" s="42" t="s">
        <v>585</v>
      </c>
      <c r="AE447" s="42" t="str">
        <f t="shared" si="34"/>
        <v/>
      </c>
      <c r="AF447" s="42" t="s">
        <v>82</v>
      </c>
      <c r="AG447" s="42" t="str">
        <f>VLOOKUP(G447,'Sheet 1 (2)'!$H$4:$AG$536,26,FALSE)</f>
        <v/>
      </c>
      <c r="AH447" s="42" t="s">
        <v>82</v>
      </c>
      <c r="AI447" s="42" t="s">
        <v>55</v>
      </c>
      <c r="AJ447" s="42" t="str">
        <f>VLOOKUP(G447,'Sheet 1 (2)'!$H$4:$AH$536,27,FALSE)</f>
        <v/>
      </c>
      <c r="AK447" s="42" t="str">
        <f t="shared" si="35"/>
        <v/>
      </c>
      <c r="AL447" s="44">
        <v>1</v>
      </c>
      <c r="AM447" s="44">
        <f t="shared" si="6"/>
        <v>1</v>
      </c>
    </row>
    <row r="448" spans="1:39" ht="15.75" customHeight="1" x14ac:dyDescent="0.2">
      <c r="A448" s="42" t="s">
        <v>1401</v>
      </c>
      <c r="B448" s="42" t="s">
        <v>907</v>
      </c>
      <c r="C448" s="42" t="s">
        <v>2982</v>
      </c>
      <c r="D448" s="42" t="s">
        <v>919</v>
      </c>
      <c r="E448" s="42" t="s">
        <v>2983</v>
      </c>
      <c r="F448" s="42" t="s">
        <v>981</v>
      </c>
      <c r="G448" s="42" t="s">
        <v>3004</v>
      </c>
      <c r="H448" s="42" t="s">
        <v>3005</v>
      </c>
      <c r="I448" s="42" t="s">
        <v>82</v>
      </c>
      <c r="J448" s="42" t="s">
        <v>1632</v>
      </c>
      <c r="K448" s="42" t="s">
        <v>3006</v>
      </c>
      <c r="L448" s="42" t="s">
        <v>55</v>
      </c>
      <c r="M448" s="42" t="str">
        <f>VLOOKUP(G448,'Sheet 1 (2)'!$H$4:$M$536,6,FALSE)</f>
        <v/>
      </c>
      <c r="N448" s="42" t="str">
        <f t="shared" si="32"/>
        <v/>
      </c>
      <c r="O448" s="42">
        <f>VLOOKUP(G448,Hoja1!$C$4:$D$146,2,FALSE)</f>
        <v>0</v>
      </c>
      <c r="P448" s="42" t="s">
        <v>264</v>
      </c>
      <c r="Q448" s="42" t="s">
        <v>55</v>
      </c>
      <c r="R448" s="42" t="str">
        <f>VLOOKUP(G448,'Sheet 1 (2)'!$H$4:$O$536,8,FALSE)</f>
        <v/>
      </c>
      <c r="S448" s="42" t="str">
        <f t="shared" si="33"/>
        <v/>
      </c>
      <c r="T448" s="42"/>
      <c r="U448" s="42" t="s">
        <v>55</v>
      </c>
      <c r="V448" s="42" t="str">
        <f>VLOOKUP(G448,'Sheet 1 (2)'!$H$4:$Q$536,10,FALSE)</f>
        <v/>
      </c>
      <c r="W448" s="42" t="str">
        <f t="shared" si="2"/>
        <v/>
      </c>
      <c r="X448" s="42" t="s">
        <v>3008</v>
      </c>
      <c r="Y448" s="42" t="s">
        <v>55</v>
      </c>
      <c r="Z448" s="42" t="str">
        <f>VLOOKUP(G448,'Sheet 1 (2)'!$H$4:$S$536,12,FALSE)</f>
        <v/>
      </c>
      <c r="AA448" s="42" t="str">
        <f t="shared" si="17"/>
        <v/>
      </c>
      <c r="AB448" s="42" t="s">
        <v>55</v>
      </c>
      <c r="AC448" s="42" t="str">
        <f>VLOOKUP(G448,'Sheet 1 (2)'!$H$4:$AF$536,25,FALSE)</f>
        <v/>
      </c>
      <c r="AD448" s="42" t="s">
        <v>187</v>
      </c>
      <c r="AE448" s="42" t="str">
        <f t="shared" si="34"/>
        <v/>
      </c>
      <c r="AF448" s="42" t="s">
        <v>82</v>
      </c>
      <c r="AG448" s="42" t="str">
        <f>VLOOKUP(G448,'Sheet 1 (2)'!$H$4:$AG$536,26,FALSE)</f>
        <v/>
      </c>
      <c r="AH448" s="42" t="s">
        <v>82</v>
      </c>
      <c r="AI448" s="42" t="s">
        <v>55</v>
      </c>
      <c r="AJ448" s="42" t="str">
        <f>VLOOKUP(G448,'Sheet 1 (2)'!$H$4:$AH$536,27,FALSE)</f>
        <v/>
      </c>
      <c r="AK448" s="42" t="str">
        <f t="shared" si="35"/>
        <v/>
      </c>
      <c r="AL448" s="44">
        <v>1</v>
      </c>
      <c r="AM448" s="44">
        <f t="shared" si="6"/>
        <v>1</v>
      </c>
    </row>
    <row r="449" spans="1:39" ht="15.75" customHeight="1" x14ac:dyDescent="0.2">
      <c r="A449" s="42" t="s">
        <v>1401</v>
      </c>
      <c r="B449" s="42" t="s">
        <v>907</v>
      </c>
      <c r="C449" s="42" t="s">
        <v>2982</v>
      </c>
      <c r="D449" s="42" t="s">
        <v>919</v>
      </c>
      <c r="E449" s="42" t="s">
        <v>2983</v>
      </c>
      <c r="F449" s="42" t="s">
        <v>981</v>
      </c>
      <c r="G449" s="42" t="s">
        <v>3010</v>
      </c>
      <c r="H449" s="42" t="s">
        <v>3011</v>
      </c>
      <c r="I449" s="42" t="s">
        <v>82</v>
      </c>
      <c r="J449" s="42" t="s">
        <v>1704</v>
      </c>
      <c r="K449" s="42" t="s">
        <v>3012</v>
      </c>
      <c r="L449" s="42" t="s">
        <v>55</v>
      </c>
      <c r="M449" s="42" t="str">
        <f>VLOOKUP(G449,'Sheet 1 (2)'!$H$4:$M$536,6,FALSE)</f>
        <v/>
      </c>
      <c r="N449" s="42" t="str">
        <f t="shared" si="32"/>
        <v/>
      </c>
      <c r="O449" s="42">
        <f>VLOOKUP(G449,Hoja1!$C$4:$D$146,2,FALSE)</f>
        <v>0</v>
      </c>
      <c r="P449" s="42" t="s">
        <v>264</v>
      </c>
      <c r="Q449" s="42" t="s">
        <v>55</v>
      </c>
      <c r="R449" s="42" t="str">
        <f>VLOOKUP(G449,'Sheet 1 (2)'!$H$4:$O$536,8,FALSE)</f>
        <v/>
      </c>
      <c r="S449" s="42" t="str">
        <f t="shared" si="33"/>
        <v/>
      </c>
      <c r="T449" s="42"/>
      <c r="U449" s="42" t="s">
        <v>55</v>
      </c>
      <c r="V449" s="42" t="str">
        <f>VLOOKUP(G449,'Sheet 1 (2)'!$H$4:$Q$536,10,FALSE)</f>
        <v/>
      </c>
      <c r="W449" s="42" t="str">
        <f t="shared" si="2"/>
        <v/>
      </c>
      <c r="X449" s="42" t="s">
        <v>3013</v>
      </c>
      <c r="Y449" s="42" t="s">
        <v>55</v>
      </c>
      <c r="Z449" s="42" t="str">
        <f>VLOOKUP(G449,'Sheet 1 (2)'!$H$4:$S$536,12,FALSE)</f>
        <v/>
      </c>
      <c r="AA449" s="42" t="str">
        <f t="shared" si="17"/>
        <v/>
      </c>
      <c r="AB449" s="42" t="s">
        <v>55</v>
      </c>
      <c r="AC449" s="42" t="str">
        <f>VLOOKUP(G449,'Sheet 1 (2)'!$H$4:$AF$536,25,FALSE)</f>
        <v/>
      </c>
      <c r="AD449" s="42" t="s">
        <v>176</v>
      </c>
      <c r="AE449" s="42" t="str">
        <f t="shared" si="34"/>
        <v/>
      </c>
      <c r="AF449" s="42" t="s">
        <v>82</v>
      </c>
      <c r="AG449" s="42" t="str">
        <f>VLOOKUP(G449,'Sheet 1 (2)'!$H$4:$AG$536,26,FALSE)</f>
        <v/>
      </c>
      <c r="AH449" s="42" t="s">
        <v>82</v>
      </c>
      <c r="AI449" s="42" t="s">
        <v>55</v>
      </c>
      <c r="AJ449" s="42" t="str">
        <f>VLOOKUP(G449,'Sheet 1 (2)'!$H$4:$AH$536,27,FALSE)</f>
        <v/>
      </c>
      <c r="AK449" s="42" t="str">
        <f t="shared" si="35"/>
        <v/>
      </c>
      <c r="AL449" s="44">
        <v>1</v>
      </c>
      <c r="AM449" s="44">
        <f t="shared" si="6"/>
        <v>1</v>
      </c>
    </row>
    <row r="450" spans="1:39" ht="15.75" customHeight="1" x14ac:dyDescent="0.2">
      <c r="A450" s="42" t="s">
        <v>1401</v>
      </c>
      <c r="B450" s="42" t="s">
        <v>907</v>
      </c>
      <c r="C450" s="42" t="s">
        <v>3014</v>
      </c>
      <c r="D450" s="42" t="s">
        <v>921</v>
      </c>
      <c r="E450" s="42" t="s">
        <v>3015</v>
      </c>
      <c r="F450" s="42" t="s">
        <v>983</v>
      </c>
      <c r="G450" s="42" t="s">
        <v>3016</v>
      </c>
      <c r="H450" s="42" t="s">
        <v>3017</v>
      </c>
      <c r="I450" s="42" t="s">
        <v>82</v>
      </c>
      <c r="J450" s="42" t="s">
        <v>493</v>
      </c>
      <c r="K450" s="42" t="s">
        <v>3018</v>
      </c>
      <c r="L450" s="42" t="s">
        <v>55</v>
      </c>
      <c r="M450" s="42" t="str">
        <f>VLOOKUP(G450,'Sheet 1 (2)'!$H$4:$M$536,6,FALSE)</f>
        <v/>
      </c>
      <c r="N450" s="42" t="str">
        <f t="shared" si="32"/>
        <v/>
      </c>
      <c r="O450" s="42">
        <f>VLOOKUP(G450,Hoja1!$C$4:$D$146,2,FALSE)</f>
        <v>0</v>
      </c>
      <c r="P450" s="42" t="s">
        <v>264</v>
      </c>
      <c r="Q450" s="42" t="s">
        <v>55</v>
      </c>
      <c r="R450" s="42" t="str">
        <f>VLOOKUP(G450,'Sheet 1 (2)'!$H$4:$O$536,8,FALSE)</f>
        <v/>
      </c>
      <c r="S450" s="42" t="str">
        <f t="shared" si="33"/>
        <v/>
      </c>
      <c r="T450" s="42"/>
      <c r="U450" s="42" t="s">
        <v>55</v>
      </c>
      <c r="V450" s="42" t="str">
        <f>VLOOKUP(G450,'Sheet 1 (2)'!$H$4:$Q$536,10,FALSE)</f>
        <v/>
      </c>
      <c r="W450" s="42" t="str">
        <f t="shared" si="2"/>
        <v/>
      </c>
      <c r="X450" s="42" t="s">
        <v>3020</v>
      </c>
      <c r="Y450" s="42" t="s">
        <v>55</v>
      </c>
      <c r="Z450" s="42" t="str">
        <f>VLOOKUP(G450,'Sheet 1 (2)'!$H$4:$S$536,12,FALSE)</f>
        <v/>
      </c>
      <c r="AA450" s="42" t="str">
        <f t="shared" si="17"/>
        <v/>
      </c>
      <c r="AB450" s="42" t="s">
        <v>55</v>
      </c>
      <c r="AC450" s="42" t="str">
        <f>VLOOKUP(G450,'Sheet 1 (2)'!$H$4:$AF$536,25,FALSE)</f>
        <v/>
      </c>
      <c r="AD450" s="42" t="s">
        <v>585</v>
      </c>
      <c r="AE450" s="42" t="str">
        <f t="shared" si="34"/>
        <v/>
      </c>
      <c r="AF450" s="42" t="s">
        <v>82</v>
      </c>
      <c r="AG450" s="42" t="str">
        <f>VLOOKUP(G450,'Sheet 1 (2)'!$H$4:$AG$536,26,FALSE)</f>
        <v/>
      </c>
      <c r="AH450" s="42" t="s">
        <v>82</v>
      </c>
      <c r="AI450" s="42" t="s">
        <v>55</v>
      </c>
      <c r="AJ450" s="42" t="str">
        <f>VLOOKUP(G450,'Sheet 1 (2)'!$H$4:$AH$536,27,FALSE)</f>
        <v/>
      </c>
      <c r="AK450" s="42" t="str">
        <f t="shared" si="35"/>
        <v/>
      </c>
      <c r="AL450" s="44">
        <v>1</v>
      </c>
      <c r="AM450" s="44">
        <f t="shared" si="6"/>
        <v>1</v>
      </c>
    </row>
    <row r="451" spans="1:39" ht="15.75" customHeight="1" x14ac:dyDescent="0.2">
      <c r="A451" s="42" t="s">
        <v>1401</v>
      </c>
      <c r="B451" s="42" t="s">
        <v>907</v>
      </c>
      <c r="C451" s="42" t="s">
        <v>3014</v>
      </c>
      <c r="D451" s="42" t="s">
        <v>921</v>
      </c>
      <c r="E451" s="42" t="s">
        <v>3015</v>
      </c>
      <c r="F451" s="42" t="s">
        <v>983</v>
      </c>
      <c r="G451" s="42" t="s">
        <v>3021</v>
      </c>
      <c r="H451" s="42" t="s">
        <v>3022</v>
      </c>
      <c r="I451" s="42" t="s">
        <v>82</v>
      </c>
      <c r="J451" s="42" t="s">
        <v>1758</v>
      </c>
      <c r="K451" s="42" t="s">
        <v>3023</v>
      </c>
      <c r="L451" s="42" t="s">
        <v>55</v>
      </c>
      <c r="M451" s="42" t="str">
        <f>VLOOKUP(G451,'Sheet 1 (2)'!$H$4:$M$536,6,FALSE)</f>
        <v/>
      </c>
      <c r="N451" s="42" t="str">
        <f t="shared" si="32"/>
        <v/>
      </c>
      <c r="O451" s="42">
        <f>VLOOKUP(G451,Hoja1!$C$4:$D$146,2,FALSE)</f>
        <v>0</v>
      </c>
      <c r="P451" s="42" t="s">
        <v>264</v>
      </c>
      <c r="Q451" s="42" t="s">
        <v>55</v>
      </c>
      <c r="R451" s="42" t="str">
        <f>VLOOKUP(G451,'Sheet 1 (2)'!$H$4:$O$536,8,FALSE)</f>
        <v/>
      </c>
      <c r="S451" s="42" t="str">
        <f t="shared" si="33"/>
        <v/>
      </c>
      <c r="T451" s="42"/>
      <c r="U451" s="42" t="s">
        <v>55</v>
      </c>
      <c r="V451" s="42" t="str">
        <f>VLOOKUP(G451,'Sheet 1 (2)'!$H$4:$Q$536,10,FALSE)</f>
        <v/>
      </c>
      <c r="W451" s="42" t="str">
        <f t="shared" si="2"/>
        <v/>
      </c>
      <c r="X451" s="42" t="s">
        <v>3024</v>
      </c>
      <c r="Y451" s="42" t="s">
        <v>55</v>
      </c>
      <c r="Z451" s="42" t="str">
        <f>VLOOKUP(G451,'Sheet 1 (2)'!$H$4:$S$536,12,FALSE)</f>
        <v/>
      </c>
      <c r="AA451" s="42" t="str">
        <f t="shared" si="17"/>
        <v/>
      </c>
      <c r="AB451" s="42" t="s">
        <v>55</v>
      </c>
      <c r="AC451" s="42" t="str">
        <f>VLOOKUP(G451,'Sheet 1 (2)'!$H$4:$AF$536,25,FALSE)</f>
        <v/>
      </c>
      <c r="AD451" s="42" t="s">
        <v>1907</v>
      </c>
      <c r="AE451" s="42" t="str">
        <f t="shared" si="34"/>
        <v/>
      </c>
      <c r="AF451" s="42" t="s">
        <v>82</v>
      </c>
      <c r="AG451" s="42" t="str">
        <f>VLOOKUP(G451,'Sheet 1 (2)'!$H$4:$AG$536,26,FALSE)</f>
        <v/>
      </c>
      <c r="AH451" s="42" t="s">
        <v>82</v>
      </c>
      <c r="AI451" s="42" t="s">
        <v>55</v>
      </c>
      <c r="AJ451" s="42" t="str">
        <f>VLOOKUP(G451,'Sheet 1 (2)'!$H$4:$AH$536,27,FALSE)</f>
        <v/>
      </c>
      <c r="AK451" s="42" t="str">
        <f t="shared" si="35"/>
        <v/>
      </c>
      <c r="AL451" s="44">
        <v>1</v>
      </c>
      <c r="AM451" s="44">
        <f t="shared" si="6"/>
        <v>1</v>
      </c>
    </row>
    <row r="452" spans="1:39" ht="15.75" customHeight="1" x14ac:dyDescent="0.2">
      <c r="A452" s="42" t="s">
        <v>1401</v>
      </c>
      <c r="B452" s="42" t="s">
        <v>907</v>
      </c>
      <c r="C452" s="42" t="s">
        <v>3014</v>
      </c>
      <c r="D452" s="42" t="s">
        <v>921</v>
      </c>
      <c r="E452" s="42" t="s">
        <v>3015</v>
      </c>
      <c r="F452" s="42" t="s">
        <v>983</v>
      </c>
      <c r="G452" s="42" t="s">
        <v>3025</v>
      </c>
      <c r="H452" s="42" t="s">
        <v>3026</v>
      </c>
      <c r="I452" s="42" t="s">
        <v>82</v>
      </c>
      <c r="J452" s="42" t="s">
        <v>493</v>
      </c>
      <c r="K452" s="42" t="s">
        <v>3027</v>
      </c>
      <c r="L452" s="42" t="s">
        <v>55</v>
      </c>
      <c r="M452" s="42" t="str">
        <f>VLOOKUP(G452,'Sheet 1 (2)'!$H$4:$M$536,6,FALSE)</f>
        <v/>
      </c>
      <c r="N452" s="42" t="str">
        <f t="shared" si="32"/>
        <v/>
      </c>
      <c r="O452" s="42">
        <f>VLOOKUP(G452,Hoja1!$C$4:$D$146,2,FALSE)</f>
        <v>0</v>
      </c>
      <c r="P452" s="42" t="s">
        <v>3029</v>
      </c>
      <c r="Q452" s="42" t="s">
        <v>55</v>
      </c>
      <c r="R452" s="42" t="str">
        <f>VLOOKUP(G452,'Sheet 1 (2)'!$H$4:$O$536,8,FALSE)</f>
        <v/>
      </c>
      <c r="S452" s="42" t="str">
        <f t="shared" si="33"/>
        <v/>
      </c>
      <c r="T452" s="42"/>
      <c r="U452" s="42" t="s">
        <v>55</v>
      </c>
      <c r="V452" s="42" t="str">
        <f>VLOOKUP(G452,'Sheet 1 (2)'!$H$4:$Q$536,10,FALSE)</f>
        <v/>
      </c>
      <c r="W452" s="42" t="str">
        <f t="shared" si="2"/>
        <v/>
      </c>
      <c r="X452" s="42" t="s">
        <v>3030</v>
      </c>
      <c r="Y452" s="42" t="s">
        <v>55</v>
      </c>
      <c r="Z452" s="42" t="str">
        <f>VLOOKUP(G452,'Sheet 1 (2)'!$H$4:$S$536,12,FALSE)</f>
        <v/>
      </c>
      <c r="AA452" s="42" t="str">
        <f t="shared" si="17"/>
        <v/>
      </c>
      <c r="AB452" s="42" t="s">
        <v>55</v>
      </c>
      <c r="AC452" s="42" t="str">
        <f>VLOOKUP(G452,'Sheet 1 (2)'!$H$4:$AF$536,25,FALSE)</f>
        <v/>
      </c>
      <c r="AD452" s="42" t="s">
        <v>187</v>
      </c>
      <c r="AE452" s="42" t="str">
        <f t="shared" si="34"/>
        <v/>
      </c>
      <c r="AF452" s="42" t="s">
        <v>82</v>
      </c>
      <c r="AG452" s="42" t="str">
        <f>VLOOKUP(G452,'Sheet 1 (2)'!$H$4:$AG$536,26,FALSE)</f>
        <v/>
      </c>
      <c r="AH452" s="42" t="s">
        <v>82</v>
      </c>
      <c r="AI452" s="42" t="s">
        <v>55</v>
      </c>
      <c r="AJ452" s="42" t="str">
        <f>VLOOKUP(G452,'Sheet 1 (2)'!$H$4:$AH$536,27,FALSE)</f>
        <v/>
      </c>
      <c r="AK452" s="42" t="str">
        <f t="shared" si="35"/>
        <v/>
      </c>
      <c r="AL452" s="44">
        <v>1</v>
      </c>
      <c r="AM452" s="44">
        <f t="shared" si="6"/>
        <v>1</v>
      </c>
    </row>
    <row r="453" spans="1:39" ht="15.75" customHeight="1" x14ac:dyDescent="0.2">
      <c r="A453" s="42" t="s">
        <v>1401</v>
      </c>
      <c r="B453" s="42" t="s">
        <v>907</v>
      </c>
      <c r="C453" s="42" t="s">
        <v>3014</v>
      </c>
      <c r="D453" s="42" t="s">
        <v>921</v>
      </c>
      <c r="E453" s="42" t="s">
        <v>3015</v>
      </c>
      <c r="F453" s="42" t="s">
        <v>983</v>
      </c>
      <c r="G453" s="42" t="s">
        <v>3032</v>
      </c>
      <c r="H453" s="42" t="s">
        <v>3033</v>
      </c>
      <c r="I453" s="42" t="s">
        <v>82</v>
      </c>
      <c r="J453" s="42" t="s">
        <v>493</v>
      </c>
      <c r="K453" s="42" t="s">
        <v>3034</v>
      </c>
      <c r="L453" s="42" t="s">
        <v>55</v>
      </c>
      <c r="M453" s="42" t="str">
        <f>VLOOKUP(G453,'Sheet 1 (2)'!$H$4:$M$536,6,FALSE)</f>
        <v/>
      </c>
      <c r="N453" s="42" t="str">
        <f t="shared" si="32"/>
        <v/>
      </c>
      <c r="O453" s="42">
        <f>VLOOKUP(G453,Hoja1!$C$4:$D$146,2,FALSE)</f>
        <v>0</v>
      </c>
      <c r="P453" s="42" t="s">
        <v>3029</v>
      </c>
      <c r="Q453" s="42" t="s">
        <v>55</v>
      </c>
      <c r="R453" s="42" t="str">
        <f>VLOOKUP(G453,'Sheet 1 (2)'!$H$4:$O$536,8,FALSE)</f>
        <v/>
      </c>
      <c r="S453" s="42" t="str">
        <f t="shared" si="33"/>
        <v/>
      </c>
      <c r="T453" s="42"/>
      <c r="U453" s="42" t="s">
        <v>55</v>
      </c>
      <c r="V453" s="42" t="str">
        <f>VLOOKUP(G453,'Sheet 1 (2)'!$H$4:$Q$536,10,FALSE)</f>
        <v/>
      </c>
      <c r="W453" s="42" t="str">
        <f t="shared" si="2"/>
        <v/>
      </c>
      <c r="X453" s="42" t="s">
        <v>3036</v>
      </c>
      <c r="Y453" s="42" t="s">
        <v>55</v>
      </c>
      <c r="Z453" s="42" t="str">
        <f>VLOOKUP(G453,'Sheet 1 (2)'!$H$4:$S$536,12,FALSE)</f>
        <v/>
      </c>
      <c r="AA453" s="42" t="str">
        <f t="shared" si="17"/>
        <v/>
      </c>
      <c r="AB453" s="42" t="s">
        <v>55</v>
      </c>
      <c r="AC453" s="42" t="str">
        <f>VLOOKUP(G453,'Sheet 1 (2)'!$H$4:$AF$536,25,FALSE)</f>
        <v/>
      </c>
      <c r="AD453" s="42" t="s">
        <v>411</v>
      </c>
      <c r="AE453" s="42" t="str">
        <f t="shared" si="34"/>
        <v/>
      </c>
      <c r="AF453" s="42" t="s">
        <v>82</v>
      </c>
      <c r="AG453" s="42" t="str">
        <f>VLOOKUP(G453,'Sheet 1 (2)'!$H$4:$AG$536,26,FALSE)</f>
        <v/>
      </c>
      <c r="AH453" s="42" t="s">
        <v>82</v>
      </c>
      <c r="AI453" s="42" t="s">
        <v>55</v>
      </c>
      <c r="AJ453" s="42" t="str">
        <f>VLOOKUP(G453,'Sheet 1 (2)'!$H$4:$AH$536,27,FALSE)</f>
        <v/>
      </c>
      <c r="AK453" s="42" t="str">
        <f t="shared" si="35"/>
        <v/>
      </c>
      <c r="AL453" s="44">
        <v>1</v>
      </c>
      <c r="AM453" s="44">
        <f t="shared" si="6"/>
        <v>1</v>
      </c>
    </row>
    <row r="454" spans="1:39" ht="15.75" customHeight="1" x14ac:dyDescent="0.2">
      <c r="A454" s="42" t="s">
        <v>1401</v>
      </c>
      <c r="B454" s="42" t="s">
        <v>907</v>
      </c>
      <c r="C454" s="42" t="s">
        <v>3014</v>
      </c>
      <c r="D454" s="42" t="s">
        <v>921</v>
      </c>
      <c r="E454" s="42" t="s">
        <v>3015</v>
      </c>
      <c r="F454" s="42" t="s">
        <v>983</v>
      </c>
      <c r="G454" s="42" t="s">
        <v>3038</v>
      </c>
      <c r="H454" s="42" t="s">
        <v>3039</v>
      </c>
      <c r="I454" s="42" t="s">
        <v>82</v>
      </c>
      <c r="J454" s="42" t="s">
        <v>493</v>
      </c>
      <c r="K454" s="42" t="s">
        <v>3040</v>
      </c>
      <c r="L454" s="42" t="s">
        <v>55</v>
      </c>
      <c r="M454" s="42" t="str">
        <f>VLOOKUP(G454,'Sheet 1 (2)'!$H$4:$M$536,6,FALSE)</f>
        <v/>
      </c>
      <c r="N454" s="42" t="str">
        <f t="shared" si="32"/>
        <v/>
      </c>
      <c r="O454" s="42">
        <f>VLOOKUP(G454,Hoja1!$C$4:$D$146,2,FALSE)</f>
        <v>0</v>
      </c>
      <c r="P454" s="42" t="s">
        <v>264</v>
      </c>
      <c r="Q454" s="42" t="s">
        <v>55</v>
      </c>
      <c r="R454" s="42" t="str">
        <f>VLOOKUP(G454,'Sheet 1 (2)'!$H$4:$O$536,8,FALSE)</f>
        <v/>
      </c>
      <c r="S454" s="42" t="str">
        <f t="shared" si="33"/>
        <v/>
      </c>
      <c r="T454" s="42"/>
      <c r="U454" s="42" t="s">
        <v>55</v>
      </c>
      <c r="V454" s="42" t="str">
        <f>VLOOKUP(G454,'Sheet 1 (2)'!$H$4:$Q$536,10,FALSE)</f>
        <v/>
      </c>
      <c r="W454" s="42" t="str">
        <f t="shared" si="2"/>
        <v/>
      </c>
      <c r="X454" s="42" t="s">
        <v>3041</v>
      </c>
      <c r="Y454" s="42" t="s">
        <v>55</v>
      </c>
      <c r="Z454" s="42" t="str">
        <f>VLOOKUP(G454,'Sheet 1 (2)'!$H$4:$S$536,12,FALSE)</f>
        <v/>
      </c>
      <c r="AA454" s="42" t="str">
        <f t="shared" si="17"/>
        <v/>
      </c>
      <c r="AB454" s="42" t="s">
        <v>55</v>
      </c>
      <c r="AC454" s="42" t="str">
        <f>VLOOKUP(G454,'Sheet 1 (2)'!$H$4:$AF$536,25,FALSE)</f>
        <v/>
      </c>
      <c r="AD454" s="42" t="s">
        <v>411</v>
      </c>
      <c r="AE454" s="42" t="str">
        <f t="shared" si="34"/>
        <v/>
      </c>
      <c r="AF454" s="42" t="s">
        <v>82</v>
      </c>
      <c r="AG454" s="42" t="str">
        <f>VLOOKUP(G454,'Sheet 1 (2)'!$H$4:$AG$536,26,FALSE)</f>
        <v/>
      </c>
      <c r="AH454" s="42" t="s">
        <v>82</v>
      </c>
      <c r="AI454" s="42" t="s">
        <v>55</v>
      </c>
      <c r="AJ454" s="42" t="str">
        <f>VLOOKUP(G454,'Sheet 1 (2)'!$H$4:$AH$536,27,FALSE)</f>
        <v/>
      </c>
      <c r="AK454" s="42" t="str">
        <f t="shared" si="35"/>
        <v/>
      </c>
      <c r="AL454" s="44">
        <v>1</v>
      </c>
      <c r="AM454" s="44">
        <f t="shared" si="6"/>
        <v>1</v>
      </c>
    </row>
    <row r="455" spans="1:39" ht="15.75" customHeight="1" x14ac:dyDescent="0.2">
      <c r="A455" s="42" t="s">
        <v>1401</v>
      </c>
      <c r="B455" s="42" t="s">
        <v>907</v>
      </c>
      <c r="C455" s="42" t="s">
        <v>3014</v>
      </c>
      <c r="D455" s="42" t="s">
        <v>921</v>
      </c>
      <c r="E455" s="42" t="s">
        <v>3015</v>
      </c>
      <c r="F455" s="42" t="s">
        <v>983</v>
      </c>
      <c r="G455" s="42" t="s">
        <v>3042</v>
      </c>
      <c r="H455" s="42" t="s">
        <v>3043</v>
      </c>
      <c r="I455" s="42" t="s">
        <v>82</v>
      </c>
      <c r="J455" s="42" t="s">
        <v>493</v>
      </c>
      <c r="K455" s="42" t="s">
        <v>3044</v>
      </c>
      <c r="L455" s="42" t="s">
        <v>55</v>
      </c>
      <c r="M455" s="42" t="str">
        <f>VLOOKUP(G455,'Sheet 1 (2)'!$H$4:$M$536,6,FALSE)</f>
        <v/>
      </c>
      <c r="N455" s="42" t="str">
        <f t="shared" si="32"/>
        <v/>
      </c>
      <c r="O455" s="42">
        <f>VLOOKUP(G455,Hoja1!$C$4:$D$146,2,FALSE)</f>
        <v>0</v>
      </c>
      <c r="P455" s="42" t="s">
        <v>264</v>
      </c>
      <c r="Q455" s="42" t="s">
        <v>55</v>
      </c>
      <c r="R455" s="42" t="str">
        <f>VLOOKUP(G455,'Sheet 1 (2)'!$H$4:$O$536,8,FALSE)</f>
        <v/>
      </c>
      <c r="S455" s="42" t="str">
        <f t="shared" si="33"/>
        <v/>
      </c>
      <c r="T455" s="42"/>
      <c r="U455" s="42" t="s">
        <v>55</v>
      </c>
      <c r="V455" s="42" t="str">
        <f>VLOOKUP(G455,'Sheet 1 (2)'!$H$4:$Q$536,10,FALSE)</f>
        <v/>
      </c>
      <c r="W455" s="42" t="str">
        <f t="shared" si="2"/>
        <v/>
      </c>
      <c r="X455" s="42" t="s">
        <v>3046</v>
      </c>
      <c r="Y455" s="42" t="s">
        <v>55</v>
      </c>
      <c r="Z455" s="42" t="str">
        <f>VLOOKUP(G455,'Sheet 1 (2)'!$H$4:$S$536,12,FALSE)</f>
        <v/>
      </c>
      <c r="AA455" s="42" t="str">
        <f t="shared" si="17"/>
        <v/>
      </c>
      <c r="AB455" s="42" t="s">
        <v>55</v>
      </c>
      <c r="AC455" s="42" t="str">
        <f>VLOOKUP(G455,'Sheet 1 (2)'!$H$4:$AF$536,25,FALSE)</f>
        <v/>
      </c>
      <c r="AD455" s="42" t="s">
        <v>1907</v>
      </c>
      <c r="AE455" s="42" t="str">
        <f t="shared" si="34"/>
        <v/>
      </c>
      <c r="AF455" s="42" t="s">
        <v>82</v>
      </c>
      <c r="AG455" s="42" t="str">
        <f>VLOOKUP(G455,'Sheet 1 (2)'!$H$4:$AG$536,26,FALSE)</f>
        <v/>
      </c>
      <c r="AH455" s="42" t="s">
        <v>82</v>
      </c>
      <c r="AI455" s="42" t="s">
        <v>55</v>
      </c>
      <c r="AJ455" s="42" t="str">
        <f>VLOOKUP(G455,'Sheet 1 (2)'!$H$4:$AH$536,27,FALSE)</f>
        <v/>
      </c>
      <c r="AK455" s="42" t="str">
        <f t="shared" si="35"/>
        <v/>
      </c>
      <c r="AL455" s="44">
        <v>1</v>
      </c>
      <c r="AM455" s="44">
        <f t="shared" si="6"/>
        <v>1</v>
      </c>
    </row>
    <row r="456" spans="1:39" ht="251.25" customHeight="1" x14ac:dyDescent="0.2">
      <c r="A456" s="42" t="s">
        <v>3176</v>
      </c>
      <c r="B456" s="42" t="s">
        <v>976</v>
      </c>
      <c r="C456" s="42" t="s">
        <v>3177</v>
      </c>
      <c r="D456" s="42" t="s">
        <v>979</v>
      </c>
      <c r="E456" s="42" t="s">
        <v>3178</v>
      </c>
      <c r="F456" s="42" t="s">
        <v>1073</v>
      </c>
      <c r="G456" s="42" t="s">
        <v>3178</v>
      </c>
      <c r="H456" s="99" t="s">
        <v>1073</v>
      </c>
      <c r="I456" s="42" t="s">
        <v>52</v>
      </c>
      <c r="J456" s="42" t="s">
        <v>3179</v>
      </c>
      <c r="K456" s="42" t="s">
        <v>3180</v>
      </c>
      <c r="L456" s="42" t="s">
        <v>3733</v>
      </c>
      <c r="M456" s="42" t="str">
        <f>VLOOKUP(G456,'Sheet 1 (2)'!$H$4:$M$536,6,FALSE)</f>
        <v/>
      </c>
      <c r="N456" s="42" t="str">
        <f t="shared" si="32"/>
        <v>1. Para aquellas regiones que cuentan con Central de Regulación en funcionamiento y cuenten con registros de un año a más:
*Programar el 100% de las llamadas recibidas (pertinentes y no pertinentes) de la central de regulación del año anterior.
2. Para aquellas regiones que cuentan con Central de Regulación con registros menor a un año: 
*Proyectar el numero de llamadas recibidas (pertinentes y no pertinentes) en el año, a partir de los registros con los que cuenten a la fecha.
3. Para aquellas regiones que implementaran la Central de Regulación:
*Programar en base al promedio mensual del número de llamadas de las regiones colindantes geográficamente que cuentan con SAMU en funcionamiento, multiplicado por los 12 meses. (Información proporcionada por el responsable técnico del PP 0104-MINSA).
*Consideraciones: Considerar la sumatoria de las opciones SI y NO del campo "LA LLAMADA FUE PERTINENTE" del  REGISTRO DE ATENCIONES EN EL SERVICIO DE ATENCIONES PRE HOSPITALARIAS</v>
      </c>
      <c r="O456" s="42"/>
      <c r="P456" s="42" t="s">
        <v>3182</v>
      </c>
      <c r="Q456" s="42" t="s">
        <v>55</v>
      </c>
      <c r="R456" s="42" t="str">
        <f>VLOOKUP(G456,'Sheet 1 (2)'!$H$4:$O$536,8,FALSE)</f>
        <v/>
      </c>
      <c r="S456" s="42" t="str">
        <f t="shared" si="33"/>
        <v/>
      </c>
      <c r="T456" s="42" t="s">
        <v>3183</v>
      </c>
      <c r="U456" s="42" t="s">
        <v>55</v>
      </c>
      <c r="V456" s="42" t="str">
        <f>VLOOKUP(G456,'Sheet 1 (2)'!$H$4:$Q$536,10,FALSE)</f>
        <v/>
      </c>
      <c r="W456" s="42" t="str">
        <f t="shared" si="2"/>
        <v/>
      </c>
      <c r="X456" s="42"/>
      <c r="Y456" s="42" t="s">
        <v>55</v>
      </c>
      <c r="Z456" s="42" t="str">
        <f>VLOOKUP(G456,'Sheet 1 (2)'!$H$4:$S$536,12,FALSE)</f>
        <v/>
      </c>
      <c r="AA456" s="42" t="str">
        <f t="shared" si="17"/>
        <v/>
      </c>
      <c r="AB456" s="42" t="s">
        <v>55</v>
      </c>
      <c r="AC456" s="42" t="str">
        <f>VLOOKUP(G456,'Sheet 1 (2)'!$H$4:$AF$536,25,FALSE)</f>
        <v/>
      </c>
      <c r="AD456" s="42" t="s">
        <v>58</v>
      </c>
      <c r="AE456" s="42" t="str">
        <f t="shared" si="34"/>
        <v/>
      </c>
      <c r="AF456" s="42" t="s">
        <v>82</v>
      </c>
      <c r="AG456" s="42" t="str">
        <f>VLOOKUP(G456,'Sheet 1 (2)'!$H$4:$AG$536,26,FALSE)</f>
        <v/>
      </c>
      <c r="AH456" s="42" t="s">
        <v>82</v>
      </c>
      <c r="AI456" s="42" t="s">
        <v>3184</v>
      </c>
      <c r="AJ456" s="42" t="str">
        <f>VLOOKUP(G456,'Sheet 1 (2)'!$H$4:$AH$536,27,FALSE)</f>
        <v/>
      </c>
      <c r="AK456" s="42" t="str">
        <f t="shared" si="35"/>
        <v>LA BASE NO ESTÁ COMPLETA. FALTA Regiones que implementaran la Central de Regulación</v>
      </c>
      <c r="AL456" s="44">
        <v>1</v>
      </c>
      <c r="AM456" s="44">
        <f t="shared" si="6"/>
        <v>1</v>
      </c>
    </row>
    <row r="457" spans="1:39" ht="289.5" customHeight="1" x14ac:dyDescent="0.2">
      <c r="A457" s="42" t="s">
        <v>3176</v>
      </c>
      <c r="B457" s="42" t="s">
        <v>976</v>
      </c>
      <c r="C457" s="42" t="s">
        <v>3177</v>
      </c>
      <c r="D457" s="42" t="s">
        <v>979</v>
      </c>
      <c r="E457" s="42" t="s">
        <v>3185</v>
      </c>
      <c r="F457" s="42" t="s">
        <v>1074</v>
      </c>
      <c r="G457" s="42" t="s">
        <v>3185</v>
      </c>
      <c r="H457" s="99" t="s">
        <v>1074</v>
      </c>
      <c r="I457" s="42" t="s">
        <v>52</v>
      </c>
      <c r="J457" s="42" t="s">
        <v>3179</v>
      </c>
      <c r="K457" s="42" t="s">
        <v>3186</v>
      </c>
      <c r="L457" s="42" t="s">
        <v>3734</v>
      </c>
      <c r="M457" s="42" t="str">
        <f>VLOOKUP(G457,'Sheet 1 (2)'!$H$4:$M$536,6,FALSE)</f>
        <v/>
      </c>
      <c r="N457" s="42" t="str">
        <f t="shared" si="32"/>
        <v>1. Para aquellas regiones que cuentan con Central de Regulación en funcionamiento y cuenten con registros de un año a más:
*Programar el 100% de las llamadas recibidas (pertinentes y no pertinentes) de la central de regulación del año anterior.
2. Para aquellas regiones que cuentan con Central de Regulación con registros menor a un año: 
*Proyectar el numero de llamadas recibidas (pertinentes y no pertinentes) en el año, a partir de los registros con los que cuenten a la fecha.
3. Para aquellas regiones que implementaran la Central de Regulación:
*Programar en base al promedio mensual del número de llamadas de las regiones colindantes geográficamente que cuentan con SAMU en funcionamiento, multiplicado por los 12 meses. (Información proporcionada por el responsable técnico del PP 0104-MINSA).
*Consideraciones: Considerar "CÓDIGO DE DIAGNOSTICO 
PRESUNTIVO
CIE - 10" del  REGISTRO DE ATENCIONES EN EL SERVICIO DE ATENCIONES PRE HOSPITALARIAS
*
*Consideraciones:
Considerar la sumatoria de las opciones SI y NO del campo "LA LLAMADA FUE PERTINENTE" del  REGISTRO DE ATENCIONES EN EL SERVICIO DE ATENCIONES PRE HOSPITALARIAS</v>
      </c>
      <c r="O457" s="42"/>
      <c r="P457" s="42" t="s">
        <v>3188</v>
      </c>
      <c r="Q457" s="42" t="s">
        <v>55</v>
      </c>
      <c r="R457" s="42" t="str">
        <f>VLOOKUP(G457,'Sheet 1 (2)'!$H$4:$O$536,8,FALSE)</f>
        <v/>
      </c>
      <c r="S457" s="42" t="str">
        <f t="shared" si="33"/>
        <v/>
      </c>
      <c r="T457" s="42" t="s">
        <v>3183</v>
      </c>
      <c r="U457" s="42" t="s">
        <v>55</v>
      </c>
      <c r="V457" s="42" t="str">
        <f>VLOOKUP(G457,'Sheet 1 (2)'!$H$4:$Q$536,10,FALSE)</f>
        <v/>
      </c>
      <c r="W457" s="42" t="str">
        <f t="shared" si="2"/>
        <v/>
      </c>
      <c r="X457" s="42"/>
      <c r="Y457" s="42" t="s">
        <v>55</v>
      </c>
      <c r="Z457" s="42" t="str">
        <f>VLOOKUP(G457,'Sheet 1 (2)'!$H$4:$S$536,12,FALSE)</f>
        <v/>
      </c>
      <c r="AA457" s="42" t="str">
        <f t="shared" si="17"/>
        <v/>
      </c>
      <c r="AB457" s="42" t="s">
        <v>55</v>
      </c>
      <c r="AC457" s="42" t="str">
        <f>VLOOKUP(G457,'Sheet 1 (2)'!$H$4:$AF$536,25,FALSE)</f>
        <v/>
      </c>
      <c r="AD457" s="42" t="s">
        <v>58</v>
      </c>
      <c r="AE457" s="42" t="str">
        <f t="shared" si="34"/>
        <v/>
      </c>
      <c r="AF457" s="42" t="s">
        <v>82</v>
      </c>
      <c r="AG457" s="42" t="str">
        <f>VLOOKUP(G457,'Sheet 1 (2)'!$H$4:$AG$536,26,FALSE)</f>
        <v/>
      </c>
      <c r="AH457" s="42" t="s">
        <v>82</v>
      </c>
      <c r="AI457" s="42" t="s">
        <v>3184</v>
      </c>
      <c r="AJ457" s="42" t="str">
        <f>VLOOKUP(G457,'Sheet 1 (2)'!$H$4:$AH$536,27,FALSE)</f>
        <v/>
      </c>
      <c r="AK457" s="42" t="str">
        <f t="shared" si="35"/>
        <v>LA BASE NO ESTÁ COMPLETA. FALTA Regiones que implementaran la Central de Regulación</v>
      </c>
      <c r="AL457" s="44">
        <v>1</v>
      </c>
      <c r="AM457" s="44">
        <f t="shared" si="6"/>
        <v>1</v>
      </c>
    </row>
    <row r="458" spans="1:39" ht="15.75" customHeight="1" x14ac:dyDescent="0.2">
      <c r="A458" s="42" t="s">
        <v>3176</v>
      </c>
      <c r="B458" s="42" t="s">
        <v>976</v>
      </c>
      <c r="C458" s="42" t="s">
        <v>3189</v>
      </c>
      <c r="D458" s="42" t="s">
        <v>980</v>
      </c>
      <c r="E458" s="42" t="s">
        <v>3190</v>
      </c>
      <c r="F458" s="42" t="s">
        <v>1076</v>
      </c>
      <c r="G458" s="42" t="s">
        <v>3190</v>
      </c>
      <c r="H458" s="99" t="s">
        <v>1076</v>
      </c>
      <c r="I458" s="42" t="s">
        <v>52</v>
      </c>
      <c r="J458" s="42" t="s">
        <v>3179</v>
      </c>
      <c r="K458" s="42" t="s">
        <v>3191</v>
      </c>
      <c r="L458" s="42" t="s">
        <v>3735</v>
      </c>
      <c r="M458" s="42" t="str">
        <f>VLOOKUP(G458,'Sheet 1 (2)'!$H$4:$M$536,6,FALSE)</f>
        <v/>
      </c>
      <c r="N458" s="42" t="str">
        <f t="shared" si="32"/>
        <v xml:space="preserve">1. Para aquellas regiones que cuentan con Central de Regulación en funcionamiento y cuenten con registros de un año a más:
*Programar el 100% de despachos de unidades móviles realizados el año anterior.
2. Para aquellas regiones que cuentan con Central de Regulación con registros menor a un año: 
*Proyectar el numero de despachos de unidades móviles en el año, a partir de los registros con los que cuenten a la fecha.
3. Para aquellas regiones que implementaran la Central de Regulación: 
*Programar en base al promedio mensual del número de despachos de unidades móviles de las regiones colindantes geográficamente que cuentan con SAMU en funcionamiento, multiplicado por los 12 meses. (Información proporcionada por el responsable técnico del PP 0104-MINSA).
*Consideraciones: Considerar la sumatoria de la opció SI del campo "SE REALIZÓ EL DESPACHO 
EFECTIVO" del  REGISTRO DE ATENCIONES EN EL SERVICIO DE ATENCIONES PRE HOSPITALARIAS
*COnsideraciones: </v>
      </c>
      <c r="O458" s="42"/>
      <c r="P458" s="42" t="s">
        <v>3182</v>
      </c>
      <c r="Q458" s="42" t="s">
        <v>55</v>
      </c>
      <c r="R458" s="42" t="str">
        <f>VLOOKUP(G458,'Sheet 1 (2)'!$H$4:$O$536,8,FALSE)</f>
        <v/>
      </c>
      <c r="S458" s="42" t="str">
        <f t="shared" si="33"/>
        <v/>
      </c>
      <c r="T458" s="42" t="s">
        <v>3183</v>
      </c>
      <c r="U458" s="42" t="s">
        <v>55</v>
      </c>
      <c r="V458" s="42" t="str">
        <f>VLOOKUP(G458,'Sheet 1 (2)'!$H$4:$Q$536,10,FALSE)</f>
        <v/>
      </c>
      <c r="W458" s="42" t="str">
        <f t="shared" si="2"/>
        <v/>
      </c>
      <c r="X458" s="42"/>
      <c r="Y458" s="42" t="s">
        <v>55</v>
      </c>
      <c r="Z458" s="42" t="str">
        <f>VLOOKUP(G458,'Sheet 1 (2)'!$H$4:$S$536,12,FALSE)</f>
        <v/>
      </c>
      <c r="AA458" s="42" t="str">
        <f t="shared" si="17"/>
        <v/>
      </c>
      <c r="AB458" s="42" t="s">
        <v>55</v>
      </c>
      <c r="AC458" s="42" t="str">
        <f>VLOOKUP(G458,'Sheet 1 (2)'!$H$4:$AF$536,25,FALSE)</f>
        <v/>
      </c>
      <c r="AD458" s="42" t="s">
        <v>58</v>
      </c>
      <c r="AE458" s="42" t="str">
        <f t="shared" si="34"/>
        <v/>
      </c>
      <c r="AF458" s="42" t="s">
        <v>82</v>
      </c>
      <c r="AG458" s="42" t="str">
        <f>VLOOKUP(G458,'Sheet 1 (2)'!$H$4:$AG$536,26,FALSE)</f>
        <v/>
      </c>
      <c r="AH458" s="42" t="s">
        <v>82</v>
      </c>
      <c r="AI458" s="42" t="s">
        <v>3184</v>
      </c>
      <c r="AJ458" s="42" t="str">
        <f>VLOOKUP(G458,'Sheet 1 (2)'!$H$4:$AH$536,27,FALSE)</f>
        <v/>
      </c>
      <c r="AK458" s="42" t="str">
        <f t="shared" si="35"/>
        <v>LA BASE NO ESTÁ COMPLETA. FALTA Regiones que implementaran la Central de Regulación</v>
      </c>
      <c r="AL458" s="44">
        <v>1</v>
      </c>
      <c r="AM458" s="44">
        <f t="shared" si="6"/>
        <v>1</v>
      </c>
    </row>
    <row r="459" spans="1:39" ht="33.75" customHeight="1" x14ac:dyDescent="0.2">
      <c r="A459" s="42" t="s">
        <v>3176</v>
      </c>
      <c r="B459" s="42" t="s">
        <v>976</v>
      </c>
      <c r="C459" s="42" t="s">
        <v>3193</v>
      </c>
      <c r="D459" s="42" t="s">
        <v>982</v>
      </c>
      <c r="E459" s="42" t="s">
        <v>3194</v>
      </c>
      <c r="F459" s="42" t="s">
        <v>1079</v>
      </c>
      <c r="G459" s="42" t="s">
        <v>3194</v>
      </c>
      <c r="H459" s="99" t="s">
        <v>3195</v>
      </c>
      <c r="I459" s="42" t="s">
        <v>82</v>
      </c>
      <c r="J459" s="42" t="s">
        <v>3179</v>
      </c>
      <c r="K459" s="42" t="s">
        <v>3196</v>
      </c>
      <c r="L459" s="42" t="s">
        <v>3197</v>
      </c>
      <c r="M459" s="42" t="str">
        <f>VLOOKUP(G459,'Sheet 1 (2)'!$H$4:$M$536,6,FALSE)</f>
        <v/>
      </c>
      <c r="N459" s="42" t="str">
        <f t="shared" si="32"/>
        <v>Programar el 100% de las atenciones registradas como prioridad III y IV en los registros administrativos.</v>
      </c>
      <c r="O459" s="42"/>
      <c r="P459" s="42" t="s">
        <v>3198</v>
      </c>
      <c r="Q459" s="42" t="s">
        <v>3199</v>
      </c>
      <c r="R459" s="42" t="str">
        <f>VLOOKUP(G459,'Sheet 1 (2)'!$H$4:$O$536,8,FALSE)</f>
        <v/>
      </c>
      <c r="S459" s="42" t="str">
        <f t="shared" si="33"/>
        <v xml:space="preserve">
Registro adminitrativos propios de la IPRESS.</v>
      </c>
      <c r="T459" s="42" t="s">
        <v>433</v>
      </c>
      <c r="U459" s="42" t="s">
        <v>55</v>
      </c>
      <c r="V459" s="42" t="str">
        <f>VLOOKUP(G459,'Sheet 1 (2)'!$H$4:$Q$536,10,FALSE)</f>
        <v/>
      </c>
      <c r="W459" s="42" t="str">
        <f t="shared" si="2"/>
        <v/>
      </c>
      <c r="X459" s="42"/>
      <c r="Y459" s="42" t="s">
        <v>55</v>
      </c>
      <c r="Z459" s="42" t="str">
        <f>VLOOKUP(G459,'Sheet 1 (2)'!$H$4:$S$536,12,FALSE)</f>
        <v/>
      </c>
      <c r="AA459" s="42" t="str">
        <f t="shared" si="17"/>
        <v/>
      </c>
      <c r="AB459" s="42" t="s">
        <v>55</v>
      </c>
      <c r="AC459" s="42" t="str">
        <f>VLOOKUP(G459,'Sheet 1 (2)'!$H$4:$AF$536,25,FALSE)</f>
        <v/>
      </c>
      <c r="AD459" s="42" t="s">
        <v>187</v>
      </c>
      <c r="AE459" s="42" t="str">
        <f t="shared" si="34"/>
        <v/>
      </c>
      <c r="AF459" s="42" t="s">
        <v>52</v>
      </c>
      <c r="AG459" s="42" t="str">
        <f>VLOOKUP(G459,'Sheet 1 (2)'!$H$4:$AG$536,26,FALSE)</f>
        <v/>
      </c>
      <c r="AH459" s="42" t="s">
        <v>52</v>
      </c>
      <c r="AI459" s="42" t="s">
        <v>3200</v>
      </c>
      <c r="AJ459" s="42" t="str">
        <f>VLOOKUP(G459,'Sheet 1 (2)'!$H$4:$AH$536,27,FALSE)</f>
        <v/>
      </c>
      <c r="AK459" s="42" t="str">
        <f t="shared" si="35"/>
        <v>A LA ESPERA BASE SIS. FALTA VARIABLE TRIAJE.</v>
      </c>
      <c r="AL459" s="44">
        <v>1</v>
      </c>
      <c r="AM459" s="44">
        <f t="shared" si="6"/>
        <v>0</v>
      </c>
    </row>
    <row r="460" spans="1:39" ht="15.75" customHeight="1" x14ac:dyDescent="0.2">
      <c r="A460" s="42" t="s">
        <v>3176</v>
      </c>
      <c r="B460" s="42" t="s">
        <v>976</v>
      </c>
      <c r="C460" s="42" t="s">
        <v>3201</v>
      </c>
      <c r="D460" s="42" t="s">
        <v>977</v>
      </c>
      <c r="E460" s="42" t="s">
        <v>3202</v>
      </c>
      <c r="F460" s="42" t="s">
        <v>1071</v>
      </c>
      <c r="G460" s="42" t="s">
        <v>3202</v>
      </c>
      <c r="H460" s="99" t="s">
        <v>3203</v>
      </c>
      <c r="I460" s="42" t="s">
        <v>82</v>
      </c>
      <c r="J460" s="42" t="s">
        <v>3179</v>
      </c>
      <c r="K460" s="42" t="s">
        <v>3204</v>
      </c>
      <c r="L460" s="42" t="s">
        <v>3205</v>
      </c>
      <c r="M460" s="42" t="str">
        <f>VLOOKUP(G460,'Sheet 1 (2)'!$H$4:$M$536,6,FALSE)</f>
        <v/>
      </c>
      <c r="N460" s="42" t="str">
        <f t="shared" si="32"/>
        <v>*Proyectar el numero de llamadas recibidas (pertinentes y no pertinentes) en el año, a partir de los registros con los que cuenten a la fecha.</v>
      </c>
      <c r="O460" s="42"/>
      <c r="P460" s="42" t="s">
        <v>3206</v>
      </c>
      <c r="Q460" s="42" t="s">
        <v>55</v>
      </c>
      <c r="R460" s="42" t="str">
        <f>VLOOKUP(G460,'Sheet 1 (2)'!$H$4:$O$536,8,FALSE)</f>
        <v/>
      </c>
      <c r="S460" s="42" t="str">
        <f t="shared" si="33"/>
        <v/>
      </c>
      <c r="T460" s="42"/>
      <c r="U460" s="42" t="s">
        <v>55</v>
      </c>
      <c r="V460" s="42" t="str">
        <f>VLOOKUP(G460,'Sheet 1 (2)'!$H$4:$Q$536,10,FALSE)</f>
        <v/>
      </c>
      <c r="W460" s="42" t="str">
        <f t="shared" si="2"/>
        <v/>
      </c>
      <c r="X460" s="42"/>
      <c r="Y460" s="42" t="s">
        <v>55</v>
      </c>
      <c r="Z460" s="42" t="str">
        <f>VLOOKUP(G460,'Sheet 1 (2)'!$H$4:$S$536,12,FALSE)</f>
        <v/>
      </c>
      <c r="AA460" s="42" t="str">
        <f t="shared" si="17"/>
        <v/>
      </c>
      <c r="AB460" s="42" t="s">
        <v>55</v>
      </c>
      <c r="AC460" s="42" t="str">
        <f>VLOOKUP(G460,'Sheet 1 (2)'!$H$4:$AF$536,25,FALSE)</f>
        <v/>
      </c>
      <c r="AD460" s="42" t="s">
        <v>2159</v>
      </c>
      <c r="AE460" s="42" t="str">
        <f t="shared" si="34"/>
        <v/>
      </c>
      <c r="AF460" s="42" t="s">
        <v>82</v>
      </c>
      <c r="AG460" s="42" t="str">
        <f>VLOOKUP(G460,'Sheet 1 (2)'!$H$4:$AG$536,26,FALSE)</f>
        <v/>
      </c>
      <c r="AH460" s="42" t="s">
        <v>82</v>
      </c>
      <c r="AI460" s="42" t="s">
        <v>3207</v>
      </c>
      <c r="AJ460" s="42" t="str">
        <f>VLOOKUP(G460,'Sheet 1 (2)'!$H$4:$AH$536,27,FALSE)</f>
        <v/>
      </c>
      <c r="AK460" s="42" t="str">
        <f t="shared" si="35"/>
        <v>LA BASE NO ESTÁ COMPLETA. FALTA Regiones que implementaran los Módulos de Atención Ambulantoria</v>
      </c>
      <c r="AL460" s="44">
        <v>1</v>
      </c>
      <c r="AM460" s="44">
        <f t="shared" si="6"/>
        <v>1</v>
      </c>
    </row>
    <row r="461" spans="1:39" ht="15.75" customHeight="1" x14ac:dyDescent="0.25">
      <c r="A461" s="42" t="s">
        <v>2391</v>
      </c>
      <c r="B461" s="42" t="s">
        <v>987</v>
      </c>
      <c r="C461" s="42" t="s">
        <v>2392</v>
      </c>
      <c r="D461" s="42" t="s">
        <v>988</v>
      </c>
      <c r="E461" s="42" t="s">
        <v>3306</v>
      </c>
      <c r="F461" s="42" t="s">
        <v>1093</v>
      </c>
      <c r="G461" s="42" t="s">
        <v>3306</v>
      </c>
      <c r="H461" s="42" t="s">
        <v>1093</v>
      </c>
      <c r="I461" s="42" t="s">
        <v>52</v>
      </c>
      <c r="J461" s="42" t="s">
        <v>83</v>
      </c>
      <c r="K461" s="42" t="s">
        <v>3307</v>
      </c>
      <c r="L461" s="42"/>
      <c r="M461" s="42" t="str">
        <f>VLOOKUP(G461,'Sheet 1 (2)'!$H$4:$M$536,6,FALSE)</f>
        <v/>
      </c>
      <c r="N461" s="42" t="str">
        <f t="shared" si="32"/>
        <v/>
      </c>
      <c r="O461" s="42"/>
      <c r="P461" s="42" t="s">
        <v>3309</v>
      </c>
      <c r="Q461" s="42" t="s">
        <v>55</v>
      </c>
      <c r="R461" s="42" t="str">
        <f>VLOOKUP(G461,'Sheet 1 (2)'!$H$4:$O$536,8,FALSE)</f>
        <v/>
      </c>
      <c r="S461" s="42" t="str">
        <f t="shared" si="33"/>
        <v/>
      </c>
      <c r="T461" s="42"/>
      <c r="U461" s="42" t="s">
        <v>55</v>
      </c>
      <c r="V461" s="42" t="str">
        <f>VLOOKUP(G461,'Sheet 1 (2)'!$H$4:$Q$536,10,FALSE)</f>
        <v/>
      </c>
      <c r="W461" s="42" t="str">
        <f t="shared" si="2"/>
        <v/>
      </c>
      <c r="X461" s="42"/>
      <c r="Y461" s="42" t="s">
        <v>55</v>
      </c>
      <c r="Z461" s="42" t="str">
        <f>VLOOKUP(G461,'Sheet 1 (2)'!$H$4:$S$536,12,FALSE)</f>
        <v/>
      </c>
      <c r="AA461" s="42" t="str">
        <f t="shared" si="17"/>
        <v/>
      </c>
      <c r="AB461" s="42" t="s">
        <v>55</v>
      </c>
      <c r="AC461" s="42" t="str">
        <f>VLOOKUP(G461,'Sheet 1 (2)'!$H$4:$AF$536,25,FALSE)</f>
        <v/>
      </c>
      <c r="AD461" s="42" t="s">
        <v>411</v>
      </c>
      <c r="AE461" s="42" t="s">
        <v>2401</v>
      </c>
      <c r="AF461" s="42" t="s">
        <v>55</v>
      </c>
      <c r="AG461" s="42" t="str">
        <f>VLOOKUP(G461,'Sheet 1 (2)'!$H$4:$AG$536,26,FALSE)</f>
        <v/>
      </c>
      <c r="AH461" s="42" t="s">
        <v>52</v>
      </c>
      <c r="AI461" s="42" t="s">
        <v>55</v>
      </c>
      <c r="AJ461" s="42" t="str">
        <f>VLOOKUP(G461,'Sheet 1 (2)'!$H$4:$AH$536,27,FALSE)</f>
        <v/>
      </c>
      <c r="AK461" s="52" t="s">
        <v>3310</v>
      </c>
      <c r="AL461" s="44">
        <v>1</v>
      </c>
      <c r="AM461" s="44">
        <f t="shared" si="6"/>
        <v>0</v>
      </c>
    </row>
    <row r="462" spans="1:39" ht="15.75" customHeight="1" x14ac:dyDescent="0.2">
      <c r="A462" s="42" t="s">
        <v>3176</v>
      </c>
      <c r="B462" s="42" t="s">
        <v>976</v>
      </c>
      <c r="C462" s="42" t="s">
        <v>3189</v>
      </c>
      <c r="D462" s="42" t="s">
        <v>980</v>
      </c>
      <c r="E462" s="42" t="s">
        <v>3208</v>
      </c>
      <c r="F462" s="42" t="s">
        <v>1077</v>
      </c>
      <c r="G462" s="42" t="s">
        <v>3208</v>
      </c>
      <c r="H462" s="99" t="s">
        <v>1077</v>
      </c>
      <c r="I462" s="42" t="s">
        <v>52</v>
      </c>
      <c r="J462" s="42" t="s">
        <v>3179</v>
      </c>
      <c r="K462" s="42" t="s">
        <v>3209</v>
      </c>
      <c r="L462" s="42" t="s">
        <v>3210</v>
      </c>
      <c r="M462" s="42" t="str">
        <f>VLOOKUP(G462,'Sheet 1 (2)'!$H$4:$M$536,6,FALSE)</f>
        <v/>
      </c>
      <c r="N462" s="42" t="str">
        <f t="shared" si="32"/>
        <v xml:space="preserve">Programar el 100% de referencias coordinadas realizadas el año anterior.
</v>
      </c>
      <c r="O462" s="42"/>
      <c r="P462" s="42" t="s">
        <v>3211</v>
      </c>
      <c r="Q462" s="42" t="s">
        <v>3212</v>
      </c>
      <c r="R462" s="42" t="str">
        <f>VLOOKUP(G462,'Sheet 1 (2)'!$H$4:$O$536,8,FALSE)</f>
        <v/>
      </c>
      <c r="S462" s="42" t="str">
        <f t="shared" si="33"/>
        <v>Registro de las DIRESAS, GERESAS y unidades de referencias de redes, hospitales e institutos. (registros administrativos)</v>
      </c>
      <c r="T462" s="42" t="s">
        <v>3213</v>
      </c>
      <c r="U462" s="42" t="s">
        <v>55</v>
      </c>
      <c r="V462" s="42" t="str">
        <f>VLOOKUP(G462,'Sheet 1 (2)'!$H$4:$Q$536,10,FALSE)</f>
        <v/>
      </c>
      <c r="W462" s="42" t="str">
        <f t="shared" si="2"/>
        <v/>
      </c>
      <c r="X462" s="42"/>
      <c r="Y462" s="42" t="s">
        <v>55</v>
      </c>
      <c r="Z462" s="42" t="str">
        <f>VLOOKUP(G462,'Sheet 1 (2)'!$H$4:$S$536,12,FALSE)</f>
        <v/>
      </c>
      <c r="AA462" s="42" t="str">
        <f t="shared" si="17"/>
        <v/>
      </c>
      <c r="AB462" s="42" t="s">
        <v>55</v>
      </c>
      <c r="AC462" s="42" t="str">
        <f>VLOOKUP(G462,'Sheet 1 (2)'!$H$4:$AF$536,25,FALSE)</f>
        <v/>
      </c>
      <c r="AD462" s="42" t="s">
        <v>2913</v>
      </c>
      <c r="AE462" s="42" t="str">
        <f t="shared" ref="AE462:AE482" si="36">IF(AB462&lt;&gt;"",AB462,AC462)</f>
        <v/>
      </c>
      <c r="AF462" s="42" t="s">
        <v>3214</v>
      </c>
      <c r="AG462" s="42" t="str">
        <f>VLOOKUP(G462,'Sheet 1 (2)'!$H$4:$AG$536,26,FALSE)</f>
        <v/>
      </c>
      <c r="AH462" s="42" t="s">
        <v>52</v>
      </c>
      <c r="AI462" s="42" t="s">
        <v>3215</v>
      </c>
      <c r="AJ462" s="42" t="str">
        <f>VLOOKUP(G462,'Sheet 1 (2)'!$H$4:$AH$536,27,FALSE)</f>
        <v/>
      </c>
      <c r="AK462" s="42" t="str">
        <f>IF(AI462&lt;&gt;"",AI462,AJ462)</f>
        <v>NO HAY VARIABLE REFERENCIA EN CENTRAL DE REGULACIÓN.</v>
      </c>
      <c r="AL462" s="44">
        <v>1</v>
      </c>
      <c r="AM462" s="44">
        <f t="shared" si="6"/>
        <v>0</v>
      </c>
    </row>
    <row r="463" spans="1:39" ht="15.75" customHeight="1" x14ac:dyDescent="0.2">
      <c r="A463" s="42" t="s">
        <v>2391</v>
      </c>
      <c r="B463" s="42" t="s">
        <v>987</v>
      </c>
      <c r="C463" s="42" t="s">
        <v>3311</v>
      </c>
      <c r="D463" s="42" t="s">
        <v>990</v>
      </c>
      <c r="E463" s="42" t="s">
        <v>3312</v>
      </c>
      <c r="F463" s="42" t="s">
        <v>1098</v>
      </c>
      <c r="G463" s="42" t="s">
        <v>3312</v>
      </c>
      <c r="H463" s="42" t="s">
        <v>1098</v>
      </c>
      <c r="I463" s="42" t="s">
        <v>52</v>
      </c>
      <c r="J463" s="42" t="s">
        <v>493</v>
      </c>
      <c r="K463" s="42" t="s">
        <v>3313</v>
      </c>
      <c r="L463" s="42" t="s">
        <v>3314</v>
      </c>
      <c r="M463" s="42" t="str">
        <f>VLOOKUP(G463,'Sheet 1 (2)'!$H$4:$M$536,6,FALSE)</f>
        <v/>
      </c>
      <c r="N463" s="42" t="str">
        <f t="shared" si="32"/>
        <v>*Programar en base al promedio mensual del número de llamadas de las regiones colindantes geográficamente que cuentan con SAMU en funcionamiento, multiplicado por los 12 meses. (Información proporcionada por el responsable técnico del PP 0104-MINSA).</v>
      </c>
      <c r="O463" s="42"/>
      <c r="P463" s="42" t="s">
        <v>264</v>
      </c>
      <c r="Q463" s="42" t="s">
        <v>55</v>
      </c>
      <c r="R463" s="42" t="str">
        <f>VLOOKUP(G463,'Sheet 1 (2)'!$H$4:$O$536,8,FALSE)</f>
        <v/>
      </c>
      <c r="S463" s="42" t="str">
        <f t="shared" si="33"/>
        <v/>
      </c>
      <c r="T463" s="42" t="s">
        <v>3316</v>
      </c>
      <c r="U463" s="42" t="s">
        <v>55</v>
      </c>
      <c r="V463" s="42" t="str">
        <f>VLOOKUP(G463,'Sheet 1 (2)'!$H$4:$Q$536,10,FALSE)</f>
        <v/>
      </c>
      <c r="W463" s="42" t="str">
        <f t="shared" si="2"/>
        <v/>
      </c>
      <c r="X463" s="42" t="s">
        <v>3317</v>
      </c>
      <c r="Y463" s="42" t="s">
        <v>55</v>
      </c>
      <c r="Z463" s="42" t="str">
        <f>VLOOKUP(G463,'Sheet 1 (2)'!$H$4:$S$536,12,FALSE)</f>
        <v/>
      </c>
      <c r="AA463" s="42" t="str">
        <f t="shared" si="17"/>
        <v/>
      </c>
      <c r="AB463" s="42" t="s">
        <v>55</v>
      </c>
      <c r="AC463" s="42" t="str">
        <f>VLOOKUP(G463,'Sheet 1 (2)'!$H$4:$AF$536,25,FALSE)</f>
        <v/>
      </c>
      <c r="AD463" s="42" t="s">
        <v>120</v>
      </c>
      <c r="AE463" s="42" t="str">
        <f t="shared" si="36"/>
        <v/>
      </c>
      <c r="AF463" s="42" t="s">
        <v>55</v>
      </c>
      <c r="AG463" s="42" t="str">
        <f>VLOOKUP(G463,'Sheet 1 (2)'!$H$4:$AG$536,26,FALSE)</f>
        <v/>
      </c>
      <c r="AH463" s="42" t="s">
        <v>52</v>
      </c>
      <c r="AI463" s="42" t="s">
        <v>55</v>
      </c>
      <c r="AJ463" s="42" t="str">
        <f>VLOOKUP(G463,'Sheet 1 (2)'!$H$4:$AH$536,27,FALSE)</f>
        <v/>
      </c>
      <c r="AK463" s="42" t="s">
        <v>3318</v>
      </c>
      <c r="AL463" s="44">
        <v>1</v>
      </c>
      <c r="AM463" s="44">
        <f t="shared" si="6"/>
        <v>0</v>
      </c>
    </row>
    <row r="464" spans="1:39" ht="15.75" customHeight="1" x14ac:dyDescent="0.2">
      <c r="A464" s="42" t="s">
        <v>2391</v>
      </c>
      <c r="B464" s="42" t="s">
        <v>987</v>
      </c>
      <c r="C464" s="42" t="s">
        <v>3311</v>
      </c>
      <c r="D464" s="42" t="s">
        <v>990</v>
      </c>
      <c r="E464" s="42" t="s">
        <v>3319</v>
      </c>
      <c r="F464" s="42" t="s">
        <v>1099</v>
      </c>
      <c r="G464" s="42" t="s">
        <v>3319</v>
      </c>
      <c r="H464" s="42" t="s">
        <v>1099</v>
      </c>
      <c r="I464" s="42" t="s">
        <v>52</v>
      </c>
      <c r="J464" s="42" t="s">
        <v>493</v>
      </c>
      <c r="K464" s="42" t="s">
        <v>3320</v>
      </c>
      <c r="L464" s="42" t="s">
        <v>55</v>
      </c>
      <c r="M464" s="42" t="str">
        <f>VLOOKUP(G464,'Sheet 1 (2)'!$H$4:$M$536,6,FALSE)</f>
        <v/>
      </c>
      <c r="N464" s="42" t="str">
        <f t="shared" si="32"/>
        <v/>
      </c>
      <c r="O464" s="42"/>
      <c r="P464" s="42" t="s">
        <v>3309</v>
      </c>
      <c r="Q464" s="42" t="s">
        <v>55</v>
      </c>
      <c r="R464" s="42" t="str">
        <f>VLOOKUP(G464,'Sheet 1 (2)'!$H$4:$O$536,8,FALSE)</f>
        <v/>
      </c>
      <c r="S464" s="42" t="str">
        <f t="shared" si="33"/>
        <v/>
      </c>
      <c r="T464" s="42"/>
      <c r="U464" s="42" t="s">
        <v>55</v>
      </c>
      <c r="V464" s="42" t="str">
        <f>VLOOKUP(G464,'Sheet 1 (2)'!$H$4:$Q$536,10,FALSE)</f>
        <v/>
      </c>
      <c r="W464" s="42" t="str">
        <f t="shared" si="2"/>
        <v/>
      </c>
      <c r="X464" s="42" t="s">
        <v>3321</v>
      </c>
      <c r="Y464" s="42" t="s">
        <v>55</v>
      </c>
      <c r="Z464" s="42" t="str">
        <f>VLOOKUP(G464,'Sheet 1 (2)'!$H$4:$S$536,12,FALSE)</f>
        <v/>
      </c>
      <c r="AA464" s="42" t="str">
        <f t="shared" si="17"/>
        <v/>
      </c>
      <c r="AB464" s="42" t="s">
        <v>55</v>
      </c>
      <c r="AC464" s="42" t="str">
        <f>VLOOKUP(G464,'Sheet 1 (2)'!$H$4:$AF$536,25,FALSE)</f>
        <v/>
      </c>
      <c r="AD464" s="42" t="s">
        <v>663</v>
      </c>
      <c r="AE464" s="42" t="str">
        <f t="shared" si="36"/>
        <v/>
      </c>
      <c r="AF464" s="42" t="s">
        <v>55</v>
      </c>
      <c r="AG464" s="42" t="str">
        <f>VLOOKUP(G464,'Sheet 1 (2)'!$H$4:$AG$536,26,FALSE)</f>
        <v/>
      </c>
      <c r="AH464" s="42" t="s">
        <v>52</v>
      </c>
      <c r="AI464" s="42" t="s">
        <v>55</v>
      </c>
      <c r="AJ464" s="42" t="str">
        <f>VLOOKUP(G464,'Sheet 1 (2)'!$H$4:$AH$536,27,FALSE)</f>
        <v/>
      </c>
      <c r="AK464" s="42" t="str">
        <f t="shared" ref="AK464:AK475" si="37">IF(AI464&lt;&gt;"",AI464,AJ464)</f>
        <v/>
      </c>
      <c r="AL464" s="44">
        <v>1</v>
      </c>
      <c r="AM464" s="44">
        <f t="shared" si="6"/>
        <v>0</v>
      </c>
    </row>
    <row r="465" spans="1:39" ht="15.75" customHeight="1" x14ac:dyDescent="0.2">
      <c r="A465" s="42" t="s">
        <v>2391</v>
      </c>
      <c r="B465" s="42" t="s">
        <v>987</v>
      </c>
      <c r="C465" s="42" t="s">
        <v>3322</v>
      </c>
      <c r="D465" s="42" t="s">
        <v>992</v>
      </c>
      <c r="E465" s="42" t="s">
        <v>3323</v>
      </c>
      <c r="F465" s="42" t="s">
        <v>1100</v>
      </c>
      <c r="G465" s="42" t="s">
        <v>3323</v>
      </c>
      <c r="H465" s="42" t="s">
        <v>1100</v>
      </c>
      <c r="I465" s="42" t="s">
        <v>82</v>
      </c>
      <c r="J465" s="42" t="s">
        <v>3324</v>
      </c>
      <c r="K465" s="42" t="s">
        <v>3325</v>
      </c>
      <c r="L465" s="42" t="s">
        <v>55</v>
      </c>
      <c r="M465" s="42" t="str">
        <f>VLOOKUP(G465,'Sheet 1 (2)'!$H$4:$M$536,6,FALSE)</f>
        <v/>
      </c>
      <c r="N465" s="42" t="s">
        <v>3736</v>
      </c>
      <c r="O465" s="42"/>
      <c r="P465" s="42" t="s">
        <v>264</v>
      </c>
      <c r="Q465" s="42" t="s">
        <v>55</v>
      </c>
      <c r="R465" s="42" t="str">
        <f>VLOOKUP(G465,'Sheet 1 (2)'!$H$4:$O$536,8,FALSE)</f>
        <v/>
      </c>
      <c r="S465" s="42" t="str">
        <f t="shared" si="33"/>
        <v/>
      </c>
      <c r="T465" s="42" t="s">
        <v>3327</v>
      </c>
      <c r="U465" s="42" t="s">
        <v>55</v>
      </c>
      <c r="V465" s="42" t="str">
        <f>VLOOKUP(G465,'Sheet 1 (2)'!$H$4:$Q$536,10,FALSE)</f>
        <v/>
      </c>
      <c r="W465" s="42" t="str">
        <f t="shared" si="2"/>
        <v/>
      </c>
      <c r="X465" s="42" t="s">
        <v>3328</v>
      </c>
      <c r="Y465" s="42" t="s">
        <v>55</v>
      </c>
      <c r="Z465" s="42" t="str">
        <f>VLOOKUP(G465,'Sheet 1 (2)'!$H$4:$S$536,12,FALSE)</f>
        <v/>
      </c>
      <c r="AA465" s="42" t="str">
        <f t="shared" si="17"/>
        <v/>
      </c>
      <c r="AB465" s="42" t="s">
        <v>55</v>
      </c>
      <c r="AC465" s="42" t="str">
        <f>VLOOKUP(G465,'Sheet 1 (2)'!$H$4:$AF$536,25,FALSE)</f>
        <v/>
      </c>
      <c r="AD465" s="42" t="s">
        <v>87</v>
      </c>
      <c r="AE465" s="42" t="str">
        <f t="shared" si="36"/>
        <v/>
      </c>
      <c r="AF465" s="42" t="s">
        <v>55</v>
      </c>
      <c r="AG465" s="42" t="str">
        <f>VLOOKUP(G465,'Sheet 1 (2)'!$H$4:$AG$536,26,FALSE)</f>
        <v/>
      </c>
      <c r="AH465" s="42" t="s">
        <v>82</v>
      </c>
      <c r="AI465" s="42" t="s">
        <v>55</v>
      </c>
      <c r="AJ465" s="42" t="str">
        <f>VLOOKUP(G465,'Sheet 1 (2)'!$H$4:$AH$536,27,FALSE)</f>
        <v/>
      </c>
      <c r="AK465" s="42" t="str">
        <f t="shared" si="37"/>
        <v/>
      </c>
      <c r="AL465" s="44">
        <v>1</v>
      </c>
      <c r="AM465" s="44">
        <f t="shared" si="6"/>
        <v>1</v>
      </c>
    </row>
    <row r="466" spans="1:39" ht="15.75" customHeight="1" x14ac:dyDescent="0.2">
      <c r="A466" s="42" t="s">
        <v>3176</v>
      </c>
      <c r="B466" s="42" t="s">
        <v>976</v>
      </c>
      <c r="C466" s="42" t="s">
        <v>3216</v>
      </c>
      <c r="D466" s="100" t="s">
        <v>984</v>
      </c>
      <c r="E466" s="42" t="s">
        <v>3218</v>
      </c>
      <c r="F466" s="100" t="s">
        <v>1089</v>
      </c>
      <c r="G466" s="42" t="s">
        <v>3218</v>
      </c>
      <c r="H466" s="101" t="s">
        <v>3219</v>
      </c>
      <c r="I466" s="42" t="s">
        <v>82</v>
      </c>
      <c r="J466" s="42" t="s">
        <v>3179</v>
      </c>
      <c r="K466" s="42" t="s">
        <v>3220</v>
      </c>
      <c r="L466" s="42" t="s">
        <v>3737</v>
      </c>
      <c r="M466" s="42" t="str">
        <f>VLOOKUP(G466,'Sheet 1 (2)'!$H$4:$M$536,6,FALSE)</f>
        <v/>
      </c>
      <c r="N466" s="42" t="str">
        <f t="shared" ref="N466:N482" si="38">IF(L466&lt;&gt;"",L466,M466)</f>
        <v>1. Para aquellas regiones que cuentan con el servicio pre hospitalario y cuenten con registros de un año a más:
*Programar el 100% de las atenciones pre hospitalarias del año anterior más un 5% de incremento.
2. Para aquellas regiones que cuentan con el servicio pre hospitalario y cuenten con registros menor a un año: 
*Proyectar el numero de atenciones pre hospitalarias en el año, a partir de los registros con los que cuenten a la fecha. 
3. Para aquellas regiones que implementaran el servicio pre hospitalario: 
*Programar en base al promedio mensual del número de atenciones pre hospitalarias de las regiones colindantes geográficamente que cuentan con SAMU en funcionamiento, multiplicado por los 12 meses. (Información proporcionada por el responsable técnico del PP 0104-MINSA). 
*Consideraciones:
Considerar "Nº DE FICHA DE ATENCIÓN PRE HOSPITALARIA" del  REGISTRO DE ATENCIONES EN EL SERVICIO DE ATENCIONES PRE HOSPITALARIAS</v>
      </c>
      <c r="O466" s="42"/>
      <c r="P466" s="42" t="s">
        <v>3182</v>
      </c>
      <c r="Q466" s="42" t="s">
        <v>55</v>
      </c>
      <c r="R466" s="42" t="str">
        <f>VLOOKUP(G466,'Sheet 1 (2)'!$H$4:$O$536,8,FALSE)</f>
        <v/>
      </c>
      <c r="S466" s="42" t="str">
        <f t="shared" si="33"/>
        <v/>
      </c>
      <c r="T466" s="42" t="s">
        <v>3183</v>
      </c>
      <c r="U466" s="42" t="s">
        <v>55</v>
      </c>
      <c r="V466" s="42" t="str">
        <f>VLOOKUP(G466,'Sheet 1 (2)'!$H$4:$Q$536,10,FALSE)</f>
        <v/>
      </c>
      <c r="W466" s="42" t="str">
        <f t="shared" si="2"/>
        <v/>
      </c>
      <c r="X466" s="42"/>
      <c r="Y466" s="42" t="s">
        <v>55</v>
      </c>
      <c r="Z466" s="42" t="str">
        <f>VLOOKUP(G466,'Sheet 1 (2)'!$H$4:$S$536,12,FALSE)</f>
        <v/>
      </c>
      <c r="AA466" s="42" t="str">
        <f t="shared" si="17"/>
        <v/>
      </c>
      <c r="AB466" s="42" t="s">
        <v>55</v>
      </c>
      <c r="AC466" s="42" t="str">
        <f>VLOOKUP(G466,'Sheet 1 (2)'!$H$4:$AF$536,25,FALSE)</f>
        <v/>
      </c>
      <c r="AD466" s="42" t="s">
        <v>3223</v>
      </c>
      <c r="AE466" s="42" t="str">
        <f t="shared" si="36"/>
        <v/>
      </c>
      <c r="AF466" s="42" t="s">
        <v>52</v>
      </c>
      <c r="AG466" s="42" t="str">
        <f>VLOOKUP(G466,'Sheet 1 (2)'!$H$4:$AG$536,26,FALSE)</f>
        <v/>
      </c>
      <c r="AH466" s="42" t="s">
        <v>52</v>
      </c>
      <c r="AI466" s="42" t="s">
        <v>3270</v>
      </c>
      <c r="AJ466" s="42" t="str">
        <f>VLOOKUP(G466,'Sheet 1 (2)'!$H$4:$AH$536,27,FALSE)</f>
        <v/>
      </c>
      <c r="AK466" s="42" t="str">
        <f t="shared" si="37"/>
        <v>SE NECESITA LA VARIABLE INDIVIDUAL/MASIVA EN APH</v>
      </c>
      <c r="AL466" s="44">
        <v>1</v>
      </c>
      <c r="AM466" s="44">
        <f t="shared" si="6"/>
        <v>0</v>
      </c>
    </row>
    <row r="467" spans="1:39" ht="15.75" customHeight="1" x14ac:dyDescent="0.2">
      <c r="A467" s="42" t="s">
        <v>3176</v>
      </c>
      <c r="B467" s="42" t="s">
        <v>976</v>
      </c>
      <c r="C467" s="42" t="s">
        <v>3226</v>
      </c>
      <c r="D467" s="42" t="s">
        <v>985</v>
      </c>
      <c r="E467" s="42" t="s">
        <v>3227</v>
      </c>
      <c r="F467" s="100" t="s">
        <v>1090</v>
      </c>
      <c r="G467" s="42" t="s">
        <v>3227</v>
      </c>
      <c r="H467" s="101" t="s">
        <v>3228</v>
      </c>
      <c r="I467" s="42" t="s">
        <v>52</v>
      </c>
      <c r="J467" s="100" t="s">
        <v>3229</v>
      </c>
      <c r="K467" s="42" t="s">
        <v>3230</v>
      </c>
      <c r="L467" s="42" t="s">
        <v>3231</v>
      </c>
      <c r="M467" s="42" t="str">
        <f>VLOOKUP(G467,'Sheet 1 (2)'!$H$4:$M$536,6,FALSE)</f>
        <v/>
      </c>
      <c r="N467" s="42" t="str">
        <f t="shared" si="38"/>
        <v>Programar al 10% de actores sociales (instituciones educativas, juntas vecinales, promotores de salud, líders de base e instituciones públicas), pertenecientes a la jurisdicción de las DIRESA/GERESA y Redes de Salud.</v>
      </c>
      <c r="O467" s="42"/>
      <c r="P467" s="42" t="s">
        <v>3232</v>
      </c>
      <c r="Q467" s="42" t="s">
        <v>3233</v>
      </c>
      <c r="R467" s="42" t="str">
        <f>VLOOKUP(G467,'Sheet 1 (2)'!$H$4:$O$536,8,FALSE)</f>
        <v/>
      </c>
      <c r="S467" s="42" t="str">
        <f t="shared" si="33"/>
        <v>Registros de actores sociales</v>
      </c>
      <c r="T467" s="42"/>
      <c r="U467" s="42" t="s">
        <v>55</v>
      </c>
      <c r="V467" s="42" t="str">
        <f>VLOOKUP(G467,'Sheet 1 (2)'!$H$4:$Q$536,10,FALSE)</f>
        <v/>
      </c>
      <c r="W467" s="42" t="str">
        <f t="shared" si="2"/>
        <v/>
      </c>
      <c r="X467" s="42" t="s">
        <v>3234</v>
      </c>
      <c r="Y467" s="42" t="s">
        <v>55</v>
      </c>
      <c r="Z467" s="42" t="str">
        <f>VLOOKUP(G467,'Sheet 1 (2)'!$H$4:$S$536,12,FALSE)</f>
        <v/>
      </c>
      <c r="AA467" s="42" t="str">
        <f t="shared" si="17"/>
        <v/>
      </c>
      <c r="AB467" s="42" t="s">
        <v>55</v>
      </c>
      <c r="AC467" s="42" t="str">
        <f>VLOOKUP(G467,'Sheet 1 (2)'!$H$4:$AF$536,25,FALSE)</f>
        <v/>
      </c>
      <c r="AD467" s="42" t="s">
        <v>3235</v>
      </c>
      <c r="AE467" s="42" t="str">
        <f t="shared" si="36"/>
        <v/>
      </c>
      <c r="AF467" s="42" t="s">
        <v>52</v>
      </c>
      <c r="AG467" s="42" t="str">
        <f>VLOOKUP(G467,'Sheet 1 (2)'!$H$4:$AG$536,26,FALSE)</f>
        <v/>
      </c>
      <c r="AH467" s="42" t="s">
        <v>52</v>
      </c>
      <c r="AI467" s="42" t="s">
        <v>3236</v>
      </c>
      <c r="AJ467" s="42" t="str">
        <f>VLOOKUP(G467,'Sheet 1 (2)'!$H$4:$AH$536,27,FALSE)</f>
        <v/>
      </c>
      <c r="AK467" s="42" t="str">
        <f t="shared" si="37"/>
        <v>NO SE TIENE BASE DE DATOS</v>
      </c>
      <c r="AL467" s="44">
        <v>1</v>
      </c>
      <c r="AM467" s="44">
        <f t="shared" si="6"/>
        <v>0</v>
      </c>
    </row>
    <row r="468" spans="1:39" ht="15.75" customHeight="1" x14ac:dyDescent="0.2">
      <c r="A468" s="42" t="s">
        <v>3176</v>
      </c>
      <c r="B468" s="42" t="s">
        <v>976</v>
      </c>
      <c r="C468" s="42" t="s">
        <v>3237</v>
      </c>
      <c r="D468" s="100" t="s">
        <v>986</v>
      </c>
      <c r="E468" s="42" t="s">
        <v>3238</v>
      </c>
      <c r="F468" s="100" t="s">
        <v>1092</v>
      </c>
      <c r="G468" s="42" t="s">
        <v>3238</v>
      </c>
      <c r="H468" s="99" t="s">
        <v>3239</v>
      </c>
      <c r="I468" s="42" t="s">
        <v>82</v>
      </c>
      <c r="J468" s="42" t="s">
        <v>3179</v>
      </c>
      <c r="K468" s="42" t="s">
        <v>3240</v>
      </c>
      <c r="L468" s="42" t="s">
        <v>55</v>
      </c>
      <c r="M468" s="42" t="str">
        <f>VLOOKUP(G468,'Sheet 1 (2)'!$H$4:$M$536,6,FALSE)</f>
        <v/>
      </c>
      <c r="N468" s="42" t="str">
        <f t="shared" si="38"/>
        <v/>
      </c>
      <c r="O468" s="42"/>
      <c r="P468" s="42" t="s">
        <v>3211</v>
      </c>
      <c r="Q468" s="42" t="s">
        <v>3212</v>
      </c>
      <c r="R468" s="42" t="str">
        <f>VLOOKUP(G468,'Sheet 1 (2)'!$H$4:$O$536,8,FALSE)</f>
        <v/>
      </c>
      <c r="S468" s="42" t="str">
        <f t="shared" si="33"/>
        <v>Registro de las DIRESAS, GERESAS y unidades de referencias de redes, hospitales e institutos. (registros administrativos)</v>
      </c>
      <c r="T468" s="42" t="s">
        <v>3213</v>
      </c>
      <c r="U468" s="42" t="s">
        <v>55</v>
      </c>
      <c r="V468" s="42" t="str">
        <f>VLOOKUP(G468,'Sheet 1 (2)'!$H$4:$Q$536,10,FALSE)</f>
        <v/>
      </c>
      <c r="W468" s="42" t="str">
        <f t="shared" si="2"/>
        <v/>
      </c>
      <c r="X468" s="42" t="s">
        <v>3234</v>
      </c>
      <c r="Y468" s="42" t="s">
        <v>55</v>
      </c>
      <c r="Z468" s="42" t="str">
        <f>VLOOKUP(G468,'Sheet 1 (2)'!$H$4:$S$536,12,FALSE)</f>
        <v/>
      </c>
      <c r="AA468" s="42" t="str">
        <f t="shared" si="17"/>
        <v/>
      </c>
      <c r="AB468" s="42" t="s">
        <v>55</v>
      </c>
      <c r="AC468" s="42" t="str">
        <f>VLOOKUP(G468,'Sheet 1 (2)'!$H$4:$AF$536,25,FALSE)</f>
        <v/>
      </c>
      <c r="AD468" s="42" t="s">
        <v>327</v>
      </c>
      <c r="AE468" s="42" t="str">
        <f t="shared" si="36"/>
        <v/>
      </c>
      <c r="AF468" s="42" t="s">
        <v>52</v>
      </c>
      <c r="AG468" s="42" t="str">
        <f>VLOOKUP(G468,'Sheet 1 (2)'!$H$4:$AG$536,26,FALSE)</f>
        <v/>
      </c>
      <c r="AH468" s="42" t="s">
        <v>52</v>
      </c>
      <c r="AI468" s="42" t="s">
        <v>3242</v>
      </c>
      <c r="AJ468" s="42" t="str">
        <f>VLOOKUP(G468,'Sheet 1 (2)'!$H$4:$AH$536,27,FALSE)</f>
        <v/>
      </c>
      <c r="AK468" s="42" t="str">
        <f t="shared" si="37"/>
        <v>A LA ESPERA BASE SIS.</v>
      </c>
      <c r="AL468" s="44">
        <v>1</v>
      </c>
      <c r="AM468" s="44">
        <f t="shared" si="6"/>
        <v>0</v>
      </c>
    </row>
    <row r="469" spans="1:39" ht="15.75" customHeight="1" x14ac:dyDescent="0.2">
      <c r="A469" s="42" t="s">
        <v>3176</v>
      </c>
      <c r="B469" s="42" t="s">
        <v>976</v>
      </c>
      <c r="C469" s="42" t="s">
        <v>3193</v>
      </c>
      <c r="D469" s="42" t="s">
        <v>982</v>
      </c>
      <c r="E469" s="42" t="s">
        <v>3243</v>
      </c>
      <c r="F469" s="42" t="s">
        <v>1080</v>
      </c>
      <c r="G469" s="42" t="s">
        <v>3243</v>
      </c>
      <c r="H469" s="99" t="s">
        <v>1080</v>
      </c>
      <c r="I469" s="42" t="s">
        <v>82</v>
      </c>
      <c r="J469" s="42" t="s">
        <v>3179</v>
      </c>
      <c r="K469" s="42" t="s">
        <v>3244</v>
      </c>
      <c r="L469" s="42" t="s">
        <v>3245</v>
      </c>
      <c r="M469" s="42" t="str">
        <f>VLOOKUP(G469,'Sheet 1 (2)'!$H$4:$M$536,6,FALSE)</f>
        <v/>
      </c>
      <c r="N469" s="42" t="str">
        <f t="shared" si="38"/>
        <v>Programar el 100% de las atenciones registradas.
*Consideraciones: Considerar la sumatoria de las atenciones de emergencia de los niveles de atención II y III</v>
      </c>
      <c r="O469" s="42"/>
      <c r="P469" s="42" t="s">
        <v>433</v>
      </c>
      <c r="Q469" s="42" t="s">
        <v>55</v>
      </c>
      <c r="R469" s="42" t="str">
        <f>VLOOKUP(G469,'Sheet 1 (2)'!$H$4:$O$536,8,FALSE)</f>
        <v/>
      </c>
      <c r="S469" s="42" t="str">
        <f t="shared" si="33"/>
        <v/>
      </c>
      <c r="T469" s="42" t="s">
        <v>3246</v>
      </c>
      <c r="U469" s="42" t="s">
        <v>55</v>
      </c>
      <c r="V469" s="42" t="str">
        <f>VLOOKUP(G469,'Sheet 1 (2)'!$H$4:$Q$536,10,FALSE)</f>
        <v/>
      </c>
      <c r="W469" s="42" t="str">
        <f t="shared" si="2"/>
        <v/>
      </c>
      <c r="X469" s="42"/>
      <c r="Y469" s="42" t="s">
        <v>55</v>
      </c>
      <c r="Z469" s="42" t="str">
        <f>VLOOKUP(G469,'Sheet 1 (2)'!$H$4:$S$536,12,FALSE)</f>
        <v/>
      </c>
      <c r="AA469" s="42" t="str">
        <f t="shared" si="17"/>
        <v/>
      </c>
      <c r="AB469" s="42" t="s">
        <v>55</v>
      </c>
      <c r="AC469" s="42" t="str">
        <f>VLOOKUP(G469,'Sheet 1 (2)'!$H$4:$AF$536,25,FALSE)</f>
        <v/>
      </c>
      <c r="AD469" s="42" t="s">
        <v>187</v>
      </c>
      <c r="AE469" s="42" t="str">
        <f t="shared" si="36"/>
        <v/>
      </c>
      <c r="AF469" s="42" t="s">
        <v>82</v>
      </c>
      <c r="AG469" s="42" t="str">
        <f>VLOOKUP(G469,'Sheet 1 (2)'!$H$4:$AG$536,26,FALSE)</f>
        <v/>
      </c>
      <c r="AH469" s="42" t="s">
        <v>82</v>
      </c>
      <c r="AI469" s="42" t="s">
        <v>3247</v>
      </c>
      <c r="AJ469" s="42" t="str">
        <f>VLOOKUP(G469,'Sheet 1 (2)'!$H$4:$AH$536,27,FALSE)</f>
        <v/>
      </c>
      <c r="AK469" s="42" t="str">
        <f t="shared" si="37"/>
        <v>¿A LA ESPERA BASE SIS?</v>
      </c>
      <c r="AL469" s="44">
        <v>1</v>
      </c>
      <c r="AM469" s="44">
        <f t="shared" si="6"/>
        <v>1</v>
      </c>
    </row>
    <row r="470" spans="1:39" ht="15.75" customHeight="1" x14ac:dyDescent="0.2">
      <c r="A470" s="42" t="s">
        <v>3176</v>
      </c>
      <c r="B470" s="42" t="s">
        <v>976</v>
      </c>
      <c r="C470" s="42" t="s">
        <v>3193</v>
      </c>
      <c r="D470" s="42" t="s">
        <v>982</v>
      </c>
      <c r="E470" s="42" t="s">
        <v>3248</v>
      </c>
      <c r="F470" s="42" t="s">
        <v>1082</v>
      </c>
      <c r="G470" s="42" t="s">
        <v>3248</v>
      </c>
      <c r="H470" s="99" t="s">
        <v>1082</v>
      </c>
      <c r="I470" s="42" t="s">
        <v>82</v>
      </c>
      <c r="J470" s="42" t="s">
        <v>3179</v>
      </c>
      <c r="K470" s="42" t="s">
        <v>3249</v>
      </c>
      <c r="L470" s="42" t="s">
        <v>3250</v>
      </c>
      <c r="M470" s="42" t="str">
        <f>VLOOKUP(G470,'Sheet 1 (2)'!$H$4:$M$536,6,FALSE)</f>
        <v/>
      </c>
      <c r="N470" s="42" t="str">
        <f t="shared" si="38"/>
        <v>Programar el 100% de atenciones registradas el año anterior.
Consideraciones: Considerar la sumatoria de las atenciones de emergencia del nivel I</v>
      </c>
      <c r="O470" s="42"/>
      <c r="P470" s="42" t="s">
        <v>433</v>
      </c>
      <c r="Q470" s="42" t="s">
        <v>55</v>
      </c>
      <c r="R470" s="42" t="str">
        <f>VLOOKUP(G470,'Sheet 1 (2)'!$H$4:$O$536,8,FALSE)</f>
        <v/>
      </c>
      <c r="S470" s="42" t="str">
        <f t="shared" si="33"/>
        <v/>
      </c>
      <c r="T470" s="42" t="s">
        <v>3252</v>
      </c>
      <c r="U470" s="42" t="s">
        <v>55</v>
      </c>
      <c r="V470" s="42" t="str">
        <f>VLOOKUP(G470,'Sheet 1 (2)'!$H$4:$Q$536,10,FALSE)</f>
        <v/>
      </c>
      <c r="W470" s="42" t="str">
        <f t="shared" si="2"/>
        <v/>
      </c>
      <c r="X470" s="42"/>
      <c r="Y470" s="42" t="s">
        <v>55</v>
      </c>
      <c r="Z470" s="42" t="str">
        <f>VLOOKUP(G470,'Sheet 1 (2)'!$H$4:$S$536,12,FALSE)</f>
        <v/>
      </c>
      <c r="AA470" s="42" t="str">
        <f t="shared" si="17"/>
        <v/>
      </c>
      <c r="AB470" s="42" t="s">
        <v>55</v>
      </c>
      <c r="AC470" s="42" t="str">
        <f>VLOOKUP(G470,'Sheet 1 (2)'!$H$4:$AF$536,25,FALSE)</f>
        <v/>
      </c>
      <c r="AD470" s="42" t="s">
        <v>1637</v>
      </c>
      <c r="AE470" s="42" t="str">
        <f t="shared" si="36"/>
        <v/>
      </c>
      <c r="AF470" s="42" t="s">
        <v>82</v>
      </c>
      <c r="AG470" s="42" t="str">
        <f>VLOOKUP(G470,'Sheet 1 (2)'!$H$4:$AG$536,26,FALSE)</f>
        <v/>
      </c>
      <c r="AH470" s="42" t="s">
        <v>82</v>
      </c>
      <c r="AI470" s="42" t="s">
        <v>3247</v>
      </c>
      <c r="AJ470" s="42" t="str">
        <f>VLOOKUP(G470,'Sheet 1 (2)'!$H$4:$AH$536,27,FALSE)</f>
        <v/>
      </c>
      <c r="AK470" s="42" t="str">
        <f t="shared" si="37"/>
        <v>¿A LA ESPERA BASE SIS?</v>
      </c>
      <c r="AL470" s="44">
        <v>1</v>
      </c>
      <c r="AM470" s="44">
        <f t="shared" si="6"/>
        <v>1</v>
      </c>
    </row>
    <row r="471" spans="1:39" ht="15.75" customHeight="1" x14ac:dyDescent="0.2">
      <c r="A471" s="42" t="s">
        <v>3176</v>
      </c>
      <c r="B471" s="42" t="s">
        <v>976</v>
      </c>
      <c r="C471" s="42" t="s">
        <v>3193</v>
      </c>
      <c r="D471" s="42" t="s">
        <v>982</v>
      </c>
      <c r="E471" s="42" t="s">
        <v>3253</v>
      </c>
      <c r="F471" s="42" t="s">
        <v>1085</v>
      </c>
      <c r="G471" s="42" t="s">
        <v>3253</v>
      </c>
      <c r="H471" s="99" t="s">
        <v>1085</v>
      </c>
      <c r="I471" s="42" t="s">
        <v>82</v>
      </c>
      <c r="J471" s="42" t="s">
        <v>3179</v>
      </c>
      <c r="K471" s="42" t="s">
        <v>3254</v>
      </c>
      <c r="L471" s="42" t="s">
        <v>3255</v>
      </c>
      <c r="M471" s="42" t="str">
        <f>VLOOKUP(G471,'Sheet 1 (2)'!$H$4:$M$536,6,FALSE)</f>
        <v/>
      </c>
      <c r="N471" s="42" t="str">
        <f t="shared" si="38"/>
        <v xml:space="preserve">Programar el 100% de atenciones registradas el año anterior, excepto las patologías maternas y neonatales comprendidas en los 
SUB PRODUCTOS
3329404 AMENAZA DE PARTO PREMATURO
3329406 HEMORRAGIAS DE LA 1ER MITAD DEL EMBARAZO SIN LAPAROTOMIA
3329407 HEMORRAGIA DE LA 2DA MITAD DEL EMBARAZO
3329408 HIPEREMESIS GRAVIDICA
3329409 INFECCION DEL TRACTO URINARIO EN EL EMBARAZO
3329413 RUPTURA PREMATURA DE MEMBRANAS Y OTRARELACIONADAS
3329414 HEMORRAGIAS DE LA 1ERA MITAD DEL EMBARAZO CON LAPAROTOMIA
3329415 TRASTORNO HIPERTENSIVOS EN EL EMBARAZO
3329416 TRASTORNOS METABOLICOS DEL EMBARAZO
3329417 OTRAS ENFERMEDADES DEL EMBARAZO
3330701 ATENCION DEL RECIEN NACIDO CON COMPLICACIONES QUE REQUIERE UCIN
3330702 RECIEN NACIDO DE BAJO PESO AL NACIMIENTO (&lt; 2500GR)
3330703 ASFIXIA DEL NACIMIENTO
3330704 NEONATO AFECTADO POR EL PARTO (TRAUMA OBSTETRICO)
3330705 SEPSIS NEONATAL
3330706 TRASTORNOS METABOLICOS DEL RECIEN NACIDO. ICTERICIA NEONATAL NO FISIOLOGICA
3330707 DIFICULTAD RESPIRATORIA DEL RECIEN NACIDO
3330708 CONVULSIONES NEONATALES
3330709 INCOMPATIBILIDAD RH/ABO EN EL RECIEN NACIDO
3330710 HIDROCEFALIA CONGENITA
*Consideraciones:
Considerar la sumatoria de las atenciones de emergencia de los niveles de atención II y III, excluyendo las las patologías maternas y neonatales comprendidas en los 
SUB PRODUCTOS
3329404 AMENAZA DE PARTO PREMATURO
3329406 HEMORRAGIAS DE LA 1ER MITAD DEL EMBARAZO SIN LAPAROTOMIA
3329407 HEMORRAGIA DE LA 2DA MITAD DEL EMBARAZO
3329408 HIPEREMESIS GRAVIDICA
3329409 INFECCION DEL TRACTO URINARIO EN EL EMBARAZO
3329413 RUPTURA PREMATURA DE MEMBRANAS Y OTRARELACIONADAS
3329414 HEMORRAGIAS DE LA 1ERA MITAD DEL EMBARAZO CON LAPAROTOMIA
3329415 TRASTORNO HIPERTENSIVOS EN EL EMBARAZO
3329416 TRASTORNOS METABOLICOS DEL EMBARAZO
3329417 OTRAS ENFERMEDADES DEL EMBARAZO
3330701 ATENCION DEL RECIEN NACIDO CON COMPLICACIONES QUE REQUIERE UCIN
3330702 RECIEN NACIDO DE BAJO PESO AL NACIMIENTO (&lt; 2500GR)
3330703 ASFIXIA DEL NACIMIENTO
3330704 NEONATO AFECTADO POR EL PARTO (TRAUMA OBSTETRICO)
3330705 SEPSIS NEONATAL
3330706 TRASTORNOS METABOLICOS DEL RECIEN NACIDO. ICTERICIA NEONATAL NO FISIOLOGICA
3330707 DIFICULTAD RESPIRATORIA DEL RECIEN NACIDO
3330708 CONVULSIONES NEONATALES
3330709 INCOMPATIBILIDAD RH/ABO EN EL RECIEN NACIDO
3330710 HIDROCEFALIA CONGENITA
</v>
      </c>
      <c r="O471" s="42"/>
      <c r="P471" s="42" t="s">
        <v>433</v>
      </c>
      <c r="Q471" s="42" t="s">
        <v>55</v>
      </c>
      <c r="R471" s="42" t="str">
        <f>VLOOKUP(G471,'Sheet 1 (2)'!$H$4:$O$536,8,FALSE)</f>
        <v/>
      </c>
      <c r="S471" s="42" t="str">
        <f t="shared" si="33"/>
        <v/>
      </c>
      <c r="T471" s="42" t="s">
        <v>551</v>
      </c>
      <c r="U471" s="42" t="s">
        <v>55</v>
      </c>
      <c r="V471" s="42" t="str">
        <f>VLOOKUP(G471,'Sheet 1 (2)'!$H$4:$Q$536,10,FALSE)</f>
        <v/>
      </c>
      <c r="W471" s="42" t="str">
        <f t="shared" si="2"/>
        <v/>
      </c>
      <c r="X471" s="42"/>
      <c r="Y471" s="42" t="s">
        <v>55</v>
      </c>
      <c r="Z471" s="42" t="str">
        <f>VLOOKUP(G471,'Sheet 1 (2)'!$H$4:$S$536,12,FALSE)</f>
        <v/>
      </c>
      <c r="AA471" s="42" t="str">
        <f t="shared" si="17"/>
        <v/>
      </c>
      <c r="AB471" s="42" t="s">
        <v>55</v>
      </c>
      <c r="AC471" s="42" t="str">
        <f>VLOOKUP(G471,'Sheet 1 (2)'!$H$4:$AF$536,25,FALSE)</f>
        <v/>
      </c>
      <c r="AD471" s="42" t="s">
        <v>187</v>
      </c>
      <c r="AE471" s="42" t="str">
        <f t="shared" si="36"/>
        <v/>
      </c>
      <c r="AF471" s="42" t="s">
        <v>82</v>
      </c>
      <c r="AG471" s="42" t="str">
        <f>VLOOKUP(G471,'Sheet 1 (2)'!$H$4:$AG$536,26,FALSE)</f>
        <v/>
      </c>
      <c r="AH471" s="42" t="s">
        <v>82</v>
      </c>
      <c r="AI471" s="42" t="s">
        <v>3247</v>
      </c>
      <c r="AJ471" s="42" t="str">
        <f>VLOOKUP(G471,'Sheet 1 (2)'!$H$4:$AH$536,27,FALSE)</f>
        <v/>
      </c>
      <c r="AK471" s="42" t="str">
        <f t="shared" si="37"/>
        <v>¿A LA ESPERA BASE SIS?</v>
      </c>
      <c r="AL471" s="44">
        <v>1</v>
      </c>
      <c r="AM471" s="44">
        <f t="shared" si="6"/>
        <v>1</v>
      </c>
    </row>
    <row r="472" spans="1:39" ht="15.75" customHeight="1" x14ac:dyDescent="0.2">
      <c r="A472" s="42" t="s">
        <v>3176</v>
      </c>
      <c r="B472" s="42" t="s">
        <v>976</v>
      </c>
      <c r="C472" s="42" t="s">
        <v>3193</v>
      </c>
      <c r="D472" s="42" t="s">
        <v>982</v>
      </c>
      <c r="E472" s="42" t="s">
        <v>3256</v>
      </c>
      <c r="F472" s="42" t="s">
        <v>1086</v>
      </c>
      <c r="G472" s="42" t="s">
        <v>3256</v>
      </c>
      <c r="H472" s="99" t="s">
        <v>1086</v>
      </c>
      <c r="I472" s="42" t="s">
        <v>82</v>
      </c>
      <c r="J472" s="42" t="s">
        <v>3179</v>
      </c>
      <c r="K472" s="42" t="s">
        <v>3254</v>
      </c>
      <c r="L472" s="42" t="s">
        <v>3258</v>
      </c>
      <c r="M472" s="42" t="str">
        <f>VLOOKUP(G472,'Sheet 1 (2)'!$H$4:$M$536,6,FALSE)</f>
        <v/>
      </c>
      <c r="N472" s="42" t="str">
        <f t="shared" si="38"/>
        <v>Programar el 100% de atenciones registradas el año anterior, excepto las patologías maternas y neonatales comprendidas en los 
SUB PRODUCTOS
3329404 AMENAZA DE PARTO PREMATURO
3329406 HEMORRAGIAS DE LA 1ER MITAD DEL EMBARAZO SIN LAPAROTOMIA
3329407 HEMORRAGIA DE LA 2DA MITAD DEL EMBARAZO
3329408 HIPEREMESIS GRAVIDICA
3329409 INFECCION DEL TRACTO URINARIO EN EL EMBARAZO
3329413 RUPTURA PREMATURA DE MEMBRANAS Y OTRARELACIONADAS
3329414 HEMORRAGIAS DE LA 1ERA MITAD DEL EMBARAZO CON LAPAROTOMIA
3329415 TRASTORNO HIPERTENSIVOS EN EL EMBARAZO
3329416 TRASTORNOS METABOLICOS DEL EMBARAZO
3329417 OTRAS ENFERMEDADES DEL EMBARAZO
3330701 ATENCION DEL RECIEN NACIDO CON COMPLICACIONES QUE REQUIERE UCIN
3330702 RECIEN NACIDO DE BAJO PESO AL NACIMIENTO (&lt; 2500GR)
3330703 ASFIXIA DEL NACIMIENTO
3330704 NEONATO AFECTADO POR EL PARTO (TRAUMA OBSTETRICO)
3330705 SEPSIS NEONATAL
3330706 TRASTORNOS METABOLICOS DEL RECIEN NACIDO. ICTERICIA NEONATAL NO FISIOLOGICA
3330707 DIFICULTAD RESPIRATORIA DEL RECIEN NACIDO
3330708 CONVULSIONES NEONATALES
3330709 INCOMPATIBILIDAD RH/ABO EN EL RECIEN NACIDO
3330710 HIDROCEFALIA CONGENITA
*Consideraciones:
Considerar la sumatoria de todas las atenciones que corresponden al servicio de UCI</v>
      </c>
      <c r="O472" s="42"/>
      <c r="P472" s="42" t="s">
        <v>433</v>
      </c>
      <c r="Q472" s="42" t="s">
        <v>55</v>
      </c>
      <c r="R472" s="42" t="str">
        <f>VLOOKUP(G472,'Sheet 1 (2)'!$H$4:$O$536,8,FALSE)</f>
        <v/>
      </c>
      <c r="S472" s="42" t="str">
        <f t="shared" si="33"/>
        <v/>
      </c>
      <c r="T472" s="42" t="s">
        <v>3252</v>
      </c>
      <c r="U472" s="42" t="s">
        <v>55</v>
      </c>
      <c r="V472" s="42" t="str">
        <f>VLOOKUP(G472,'Sheet 1 (2)'!$H$4:$Q$536,10,FALSE)</f>
        <v/>
      </c>
      <c r="W472" s="42" t="str">
        <f t="shared" si="2"/>
        <v/>
      </c>
      <c r="X472" s="42"/>
      <c r="Y472" s="42" t="s">
        <v>55</v>
      </c>
      <c r="Z472" s="42" t="str">
        <f>VLOOKUP(G472,'Sheet 1 (2)'!$H$4:$S$536,12,FALSE)</f>
        <v/>
      </c>
      <c r="AA472" s="42" t="str">
        <f t="shared" si="17"/>
        <v/>
      </c>
      <c r="AB472" s="42" t="s">
        <v>55</v>
      </c>
      <c r="AC472" s="42" t="str">
        <f>VLOOKUP(G472,'Sheet 1 (2)'!$H$4:$AF$536,25,FALSE)</f>
        <v/>
      </c>
      <c r="AD472" s="42" t="s">
        <v>187</v>
      </c>
      <c r="AE472" s="42" t="str">
        <f t="shared" si="36"/>
        <v/>
      </c>
      <c r="AF472" s="42" t="s">
        <v>82</v>
      </c>
      <c r="AG472" s="42" t="str">
        <f>VLOOKUP(G472,'Sheet 1 (2)'!$H$4:$AG$536,26,FALSE)</f>
        <v/>
      </c>
      <c r="AH472" s="42" t="s">
        <v>82</v>
      </c>
      <c r="AI472" s="42" t="s">
        <v>3247</v>
      </c>
      <c r="AJ472" s="42" t="str">
        <f>VLOOKUP(G472,'Sheet 1 (2)'!$H$4:$AH$536,27,FALSE)</f>
        <v/>
      </c>
      <c r="AK472" s="42" t="str">
        <f t="shared" si="37"/>
        <v>¿A LA ESPERA BASE SIS?</v>
      </c>
      <c r="AL472" s="44">
        <v>1</v>
      </c>
      <c r="AM472" s="44">
        <f t="shared" si="6"/>
        <v>1</v>
      </c>
    </row>
    <row r="473" spans="1:39" ht="15.75" customHeight="1" x14ac:dyDescent="0.2">
      <c r="A473" s="42" t="s">
        <v>3176</v>
      </c>
      <c r="B473" s="42" t="s">
        <v>976</v>
      </c>
      <c r="C473" s="42" t="s">
        <v>3193</v>
      </c>
      <c r="D473" s="42" t="s">
        <v>982</v>
      </c>
      <c r="E473" s="42" t="s">
        <v>3259</v>
      </c>
      <c r="F473" s="42" t="s">
        <v>1087</v>
      </c>
      <c r="G473" s="42" t="s">
        <v>3259</v>
      </c>
      <c r="H473" s="99" t="s">
        <v>1087</v>
      </c>
      <c r="I473" s="42" t="s">
        <v>82</v>
      </c>
      <c r="J473" s="42" t="s">
        <v>3179</v>
      </c>
      <c r="K473" s="42" t="s">
        <v>3260</v>
      </c>
      <c r="L473" s="42" t="s">
        <v>3260</v>
      </c>
      <c r="M473" s="42" t="str">
        <f>VLOOKUP(G473,'Sheet 1 (2)'!$H$4:$M$536,6,FALSE)</f>
        <v/>
      </c>
      <c r="N473" s="42" t="str">
        <f t="shared" si="38"/>
        <v xml:space="preserve">Programar el 100% de atenciones  (intervención quirúrgica de emergencia) registradas el año anterior, excepto las patologías maternas y neonatales comprendidas en los SUB PRODUCTOS:
3329404 AMENAZA DE PARTO PREMATURO
3329406 HEMORRAGIAS DE LA 1ER MITAD DEL EMBARAZO SIN LAPAROTOMIA
3329407 HEMORRAGIA DE LA 2DA MITAD DEL EMBARAZO
3329408 HIPEREMESIS GRAVIDICA
3329409 INFECCION DEL TRACTO URINARIO EN EL EMBARAZO
3329413 RUPTURA PREMATURA DE MEMBRANAS Y OTRARELACIONADAS
3329414 HEMORRAGIAS DE LA 1ERA MITAD DEL EMBARAZO CON LAPAROTOMIA
3329415 TRASTORNO HIPERTENSIVOS EN EL EMBARAZO
3329416 TRASTORNOS METABOLICOS DEL EMBARAZO
3329417 OTRAS ENFERMEDADES DEL EMBARAZO
3330701 ATENCION DEL RECIEN NACIDO CON COMPLICACIONES QUE REQUIERE UCIN
3330702 RECIEN NACIDO DE BAJO PESO AL NACIMIENTO (&lt; 2500GR)
3330703 ASFIXIA DEL NACIMIENTO
3330704 NEONATO AFECTADO POR EL PARTO (TRAUMA OBSTETRICO)
3330705 SEPSIS NEONATAL
3330706 TRASTORNOS METABOLICOS DEL RECIEN NACIDO. ICTERICIA NEONATAL NO FISIOLOGICA
3330707 DIFICULTAD RESPIRATORIA DEL RECIEN NACIDO
3330708 CONVULSIONES NEONATALES
3330709 INCOMPATIBILIDAD RH/ABO EN EL RECIEN NACIDO
3330710 HIDROCEFALIA CONGENITA
</v>
      </c>
      <c r="O473" s="42"/>
      <c r="P473" s="42" t="s">
        <v>433</v>
      </c>
      <c r="Q473" s="42" t="s">
        <v>55</v>
      </c>
      <c r="R473" s="42" t="str">
        <f>VLOOKUP(G473,'Sheet 1 (2)'!$H$4:$O$536,8,FALSE)</f>
        <v/>
      </c>
      <c r="S473" s="42" t="str">
        <f t="shared" si="33"/>
        <v/>
      </c>
      <c r="T473" s="42" t="s">
        <v>3252</v>
      </c>
      <c r="U473" s="42" t="s">
        <v>55</v>
      </c>
      <c r="V473" s="42" t="str">
        <f>VLOOKUP(G473,'Sheet 1 (2)'!$H$4:$Q$536,10,FALSE)</f>
        <v/>
      </c>
      <c r="W473" s="42" t="str">
        <f t="shared" si="2"/>
        <v/>
      </c>
      <c r="X473" s="42"/>
      <c r="Y473" s="42" t="s">
        <v>55</v>
      </c>
      <c r="Z473" s="42" t="str">
        <f>VLOOKUP(G473,'Sheet 1 (2)'!$H$4:$S$536,12,FALSE)</f>
        <v/>
      </c>
      <c r="AA473" s="42" t="str">
        <f t="shared" si="17"/>
        <v/>
      </c>
      <c r="AB473" s="42" t="s">
        <v>55</v>
      </c>
      <c r="AC473" s="42" t="str">
        <f>VLOOKUP(G473,'Sheet 1 (2)'!$H$4:$AF$536,25,FALSE)</f>
        <v/>
      </c>
      <c r="AD473" s="42" t="s">
        <v>187</v>
      </c>
      <c r="AE473" s="42" t="str">
        <f t="shared" si="36"/>
        <v/>
      </c>
      <c r="AF473" s="42" t="s">
        <v>82</v>
      </c>
      <c r="AG473" s="42" t="str">
        <f>VLOOKUP(G473,'Sheet 1 (2)'!$H$4:$AG$536,26,FALSE)</f>
        <v/>
      </c>
      <c r="AH473" s="42" t="s">
        <v>82</v>
      </c>
      <c r="AI473" s="42" t="s">
        <v>3247</v>
      </c>
      <c r="AJ473" s="42" t="str">
        <f>VLOOKUP(G473,'Sheet 1 (2)'!$H$4:$AH$536,27,FALSE)</f>
        <v/>
      </c>
      <c r="AK473" s="42" t="str">
        <f t="shared" si="37"/>
        <v>¿A LA ESPERA BASE SIS?</v>
      </c>
      <c r="AL473" s="44">
        <v>1</v>
      </c>
      <c r="AM473" s="44">
        <f t="shared" si="6"/>
        <v>1</v>
      </c>
    </row>
    <row r="474" spans="1:39" ht="15.75" customHeight="1" x14ac:dyDescent="0.2">
      <c r="A474" s="42" t="s">
        <v>3176</v>
      </c>
      <c r="B474" s="42" t="s">
        <v>976</v>
      </c>
      <c r="C474" s="42" t="s">
        <v>3237</v>
      </c>
      <c r="D474" s="100" t="s">
        <v>986</v>
      </c>
      <c r="E474" s="42" t="s">
        <v>3238</v>
      </c>
      <c r="F474" s="100" t="s">
        <v>1092</v>
      </c>
      <c r="G474" s="42" t="s">
        <v>3262</v>
      </c>
      <c r="H474" s="99" t="s">
        <v>3263</v>
      </c>
      <c r="I474" s="42" t="s">
        <v>82</v>
      </c>
      <c r="J474" s="42" t="s">
        <v>3179</v>
      </c>
      <c r="K474" s="42" t="s">
        <v>3264</v>
      </c>
      <c r="L474" s="42" t="s">
        <v>55</v>
      </c>
      <c r="M474" s="42" t="str">
        <f>VLOOKUP(G474,'Sheet 1 (2)'!$H$4:$M$536,6,FALSE)</f>
        <v/>
      </c>
      <c r="N474" s="42" t="str">
        <f t="shared" si="38"/>
        <v/>
      </c>
      <c r="O474" s="42"/>
      <c r="P474" s="42" t="s">
        <v>3211</v>
      </c>
      <c r="Q474" s="42" t="s">
        <v>3212</v>
      </c>
      <c r="R474" s="42" t="str">
        <f>VLOOKUP(G474,'Sheet 1 (2)'!$H$4:$O$536,8,FALSE)</f>
        <v/>
      </c>
      <c r="S474" s="42" t="str">
        <f t="shared" si="33"/>
        <v>Registro de las DIRESAS, GERESAS y unidades de referencias de redes, hospitales e institutos. (registros administrativos)</v>
      </c>
      <c r="T474" s="42" t="s">
        <v>3213</v>
      </c>
      <c r="U474" s="42" t="s">
        <v>55</v>
      </c>
      <c r="V474" s="42" t="str">
        <f>VLOOKUP(G474,'Sheet 1 (2)'!$H$4:$Q$536,10,FALSE)</f>
        <v/>
      </c>
      <c r="W474" s="42" t="str">
        <f t="shared" si="2"/>
        <v/>
      </c>
      <c r="X474" s="42" t="s">
        <v>3234</v>
      </c>
      <c r="Y474" s="42" t="s">
        <v>55</v>
      </c>
      <c r="Z474" s="42" t="str">
        <f>VLOOKUP(G474,'Sheet 1 (2)'!$H$4:$S$536,12,FALSE)</f>
        <v/>
      </c>
      <c r="AA474" s="42" t="str">
        <f t="shared" si="17"/>
        <v/>
      </c>
      <c r="AB474" s="42" t="s">
        <v>55</v>
      </c>
      <c r="AC474" s="42" t="str">
        <f>VLOOKUP(G474,'Sheet 1 (2)'!$H$4:$AF$536,25,FALSE)</f>
        <v/>
      </c>
      <c r="AD474" s="42" t="s">
        <v>270</v>
      </c>
      <c r="AE474" s="42" t="str">
        <f t="shared" si="36"/>
        <v/>
      </c>
      <c r="AF474" s="42" t="s">
        <v>52</v>
      </c>
      <c r="AG474" s="42" t="str">
        <f>VLOOKUP(G474,'Sheet 1 (2)'!$H$4:$AG$536,26,FALSE)</f>
        <v/>
      </c>
      <c r="AH474" s="42" t="s">
        <v>52</v>
      </c>
      <c r="AI474" s="42" t="s">
        <v>3242</v>
      </c>
      <c r="AJ474" s="42" t="str">
        <f>VLOOKUP(G474,'Sheet 1 (2)'!$H$4:$AH$536,27,FALSE)</f>
        <v/>
      </c>
      <c r="AK474" s="42" t="str">
        <f t="shared" si="37"/>
        <v>A LA ESPERA BASE SIS.</v>
      </c>
      <c r="AL474" s="44">
        <v>1</v>
      </c>
      <c r="AM474" s="44">
        <f t="shared" si="6"/>
        <v>0</v>
      </c>
    </row>
    <row r="475" spans="1:39" ht="15.75" customHeight="1" x14ac:dyDescent="0.2">
      <c r="A475" s="42" t="s">
        <v>3176</v>
      </c>
      <c r="B475" s="42" t="s">
        <v>976</v>
      </c>
      <c r="C475" s="42" t="s">
        <v>3237</v>
      </c>
      <c r="D475" s="100" t="s">
        <v>986</v>
      </c>
      <c r="E475" s="42" t="s">
        <v>3238</v>
      </c>
      <c r="F475" s="100" t="s">
        <v>1092</v>
      </c>
      <c r="G475" s="42" t="s">
        <v>3265</v>
      </c>
      <c r="H475" s="99" t="s">
        <v>3266</v>
      </c>
      <c r="I475" s="42" t="s">
        <v>82</v>
      </c>
      <c r="J475" s="42" t="s">
        <v>3179</v>
      </c>
      <c r="K475" s="42" t="s">
        <v>3267</v>
      </c>
      <c r="L475" s="42" t="s">
        <v>55</v>
      </c>
      <c r="M475" s="42" t="str">
        <f>VLOOKUP(G475,'Sheet 1 (2)'!$H$4:$M$536,6,FALSE)</f>
        <v/>
      </c>
      <c r="N475" s="42" t="str">
        <f t="shared" si="38"/>
        <v/>
      </c>
      <c r="O475" s="42"/>
      <c r="P475" s="42" t="s">
        <v>3211</v>
      </c>
      <c r="Q475" s="42" t="s">
        <v>55</v>
      </c>
      <c r="R475" s="42" t="str">
        <f>VLOOKUP(G475,'Sheet 1 (2)'!$H$4:$O$536,8,FALSE)</f>
        <v/>
      </c>
      <c r="S475" s="42" t="str">
        <f t="shared" si="33"/>
        <v/>
      </c>
      <c r="T475" s="42" t="s">
        <v>3213</v>
      </c>
      <c r="U475" s="42" t="s">
        <v>55</v>
      </c>
      <c r="V475" s="42" t="str">
        <f>VLOOKUP(G475,'Sheet 1 (2)'!$H$4:$Q$536,10,FALSE)</f>
        <v/>
      </c>
      <c r="W475" s="42" t="str">
        <f t="shared" si="2"/>
        <v/>
      </c>
      <c r="X475" s="42" t="s">
        <v>3234</v>
      </c>
      <c r="Y475" s="42" t="s">
        <v>55</v>
      </c>
      <c r="Z475" s="42" t="str">
        <f>VLOOKUP(G475,'Sheet 1 (2)'!$H$4:$S$536,12,FALSE)</f>
        <v/>
      </c>
      <c r="AA475" s="42" t="str">
        <f t="shared" si="17"/>
        <v/>
      </c>
      <c r="AB475" s="42" t="s">
        <v>55</v>
      </c>
      <c r="AC475" s="42" t="str">
        <f>VLOOKUP(G475,'Sheet 1 (2)'!$H$4:$AF$536,25,FALSE)</f>
        <v/>
      </c>
      <c r="AD475" s="42" t="s">
        <v>1637</v>
      </c>
      <c r="AE475" s="42" t="str">
        <f t="shared" si="36"/>
        <v/>
      </c>
      <c r="AF475" s="42" t="s">
        <v>52</v>
      </c>
      <c r="AG475" s="42" t="str">
        <f>VLOOKUP(G475,'Sheet 1 (2)'!$H$4:$AG$536,26,FALSE)</f>
        <v/>
      </c>
      <c r="AH475" s="42" t="s">
        <v>52</v>
      </c>
      <c r="AI475" s="42" t="s">
        <v>3242</v>
      </c>
      <c r="AJ475" s="42" t="str">
        <f>VLOOKUP(G475,'Sheet 1 (2)'!$H$4:$AH$536,27,FALSE)</f>
        <v/>
      </c>
      <c r="AK475" s="42" t="str">
        <f t="shared" si="37"/>
        <v>A LA ESPERA BASE SIS.</v>
      </c>
      <c r="AL475" s="44">
        <v>1</v>
      </c>
      <c r="AM475" s="44">
        <f t="shared" si="6"/>
        <v>0</v>
      </c>
    </row>
    <row r="476" spans="1:39" ht="15.75" customHeight="1" x14ac:dyDescent="0.2">
      <c r="A476" s="42" t="s">
        <v>2391</v>
      </c>
      <c r="B476" s="42" t="s">
        <v>987</v>
      </c>
      <c r="C476" s="42" t="s">
        <v>3322</v>
      </c>
      <c r="D476" s="42" t="s">
        <v>992</v>
      </c>
      <c r="E476" s="42" t="s">
        <v>3329</v>
      </c>
      <c r="F476" s="42" t="s">
        <v>1101</v>
      </c>
      <c r="G476" s="42" t="s">
        <v>3329</v>
      </c>
      <c r="H476" s="42" t="s">
        <v>3330</v>
      </c>
      <c r="I476" s="42" t="s">
        <v>52</v>
      </c>
      <c r="J476" s="42" t="s">
        <v>3331</v>
      </c>
      <c r="K476" s="42" t="s">
        <v>3332</v>
      </c>
      <c r="L476" s="42" t="s">
        <v>55</v>
      </c>
      <c r="M476" s="42" t="str">
        <f>VLOOKUP(G476,'Sheet 1 (2)'!$H$4:$M$536,6,FALSE)</f>
        <v/>
      </c>
      <c r="N476" s="42" t="str">
        <f t="shared" si="38"/>
        <v/>
      </c>
      <c r="O476" s="42"/>
      <c r="P476" s="42" t="s">
        <v>3334</v>
      </c>
      <c r="Q476" s="42" t="s">
        <v>55</v>
      </c>
      <c r="R476" s="42" t="str">
        <f>VLOOKUP(G476,'Sheet 1 (2)'!$H$4:$O$536,8,FALSE)</f>
        <v/>
      </c>
      <c r="S476" s="42" t="str">
        <f t="shared" si="33"/>
        <v/>
      </c>
      <c r="T476" s="42" t="s">
        <v>3335</v>
      </c>
      <c r="U476" s="42" t="s">
        <v>55</v>
      </c>
      <c r="V476" s="42" t="str">
        <f>VLOOKUP(G476,'Sheet 1 (2)'!$H$4:$Q$536,10,FALSE)</f>
        <v/>
      </c>
      <c r="W476" s="42" t="str">
        <f t="shared" si="2"/>
        <v/>
      </c>
      <c r="X476" s="42" t="s">
        <v>3336</v>
      </c>
      <c r="Y476" s="42" t="s">
        <v>55</v>
      </c>
      <c r="Z476" s="42" t="str">
        <f>VLOOKUP(G476,'Sheet 1 (2)'!$H$4:$S$536,12,FALSE)</f>
        <v/>
      </c>
      <c r="AA476" s="42" t="str">
        <f t="shared" si="17"/>
        <v/>
      </c>
      <c r="AB476" s="42" t="s">
        <v>55</v>
      </c>
      <c r="AC476" s="42" t="str">
        <f>VLOOKUP(G476,'Sheet 1 (2)'!$H$4:$AF$536,25,FALSE)</f>
        <v/>
      </c>
      <c r="AD476" s="42" t="s">
        <v>87</v>
      </c>
      <c r="AE476" s="42" t="str">
        <f t="shared" si="36"/>
        <v/>
      </c>
      <c r="AF476" s="42" t="s">
        <v>55</v>
      </c>
      <c r="AG476" s="42" t="str">
        <f>VLOOKUP(G476,'Sheet 1 (2)'!$H$4:$AG$536,26,FALSE)</f>
        <v/>
      </c>
      <c r="AH476" s="42" t="s">
        <v>52</v>
      </c>
      <c r="AI476" s="42" t="s">
        <v>55</v>
      </c>
      <c r="AJ476" s="42" t="str">
        <f>VLOOKUP(G476,'Sheet 1 (2)'!$H$4:$AH$536,27,FALSE)</f>
        <v/>
      </c>
      <c r="AK476" s="42" t="s">
        <v>3337</v>
      </c>
      <c r="AL476" s="44">
        <v>1</v>
      </c>
      <c r="AM476" s="44">
        <f t="shared" si="6"/>
        <v>0</v>
      </c>
    </row>
    <row r="477" spans="1:39" ht="15.75" customHeight="1" x14ac:dyDescent="0.2">
      <c r="A477" s="42" t="s">
        <v>2391</v>
      </c>
      <c r="B477" s="42" t="s">
        <v>987</v>
      </c>
      <c r="C477" s="42" t="s">
        <v>3322</v>
      </c>
      <c r="D477" s="42" t="s">
        <v>992</v>
      </c>
      <c r="E477" s="42" t="s">
        <v>3338</v>
      </c>
      <c r="F477" s="42" t="s">
        <v>1103</v>
      </c>
      <c r="G477" s="42" t="s">
        <v>3338</v>
      </c>
      <c r="H477" s="42" t="s">
        <v>3339</v>
      </c>
      <c r="I477" s="42" t="s">
        <v>52</v>
      </c>
      <c r="J477" s="42" t="s">
        <v>3324</v>
      </c>
      <c r="K477" s="42" t="s">
        <v>3340</v>
      </c>
      <c r="L477" s="42" t="s">
        <v>55</v>
      </c>
      <c r="M477" s="42" t="str">
        <f>VLOOKUP(G477,'Sheet 1 (2)'!$H$4:$M$536,6,FALSE)</f>
        <v/>
      </c>
      <c r="N477" s="42" t="str">
        <f t="shared" si="38"/>
        <v/>
      </c>
      <c r="O477" s="42"/>
      <c r="P477" s="42" t="s">
        <v>264</v>
      </c>
      <c r="Q477" s="42" t="s">
        <v>55</v>
      </c>
      <c r="R477" s="42" t="str">
        <f>VLOOKUP(G477,'Sheet 1 (2)'!$H$4:$O$536,8,FALSE)</f>
        <v/>
      </c>
      <c r="S477" s="42" t="str">
        <f t="shared" si="33"/>
        <v/>
      </c>
      <c r="T477" s="42" t="s">
        <v>2975</v>
      </c>
      <c r="U477" s="42" t="s">
        <v>55</v>
      </c>
      <c r="V477" s="42" t="str">
        <f>VLOOKUP(G477,'Sheet 1 (2)'!$H$4:$Q$536,10,FALSE)</f>
        <v/>
      </c>
      <c r="W477" s="42" t="str">
        <f t="shared" si="2"/>
        <v/>
      </c>
      <c r="X477" s="42" t="s">
        <v>3342</v>
      </c>
      <c r="Y477" s="42" t="s">
        <v>55</v>
      </c>
      <c r="Z477" s="42" t="str">
        <f>VLOOKUP(G477,'Sheet 1 (2)'!$H$4:$S$536,12,FALSE)</f>
        <v/>
      </c>
      <c r="AA477" s="42" t="str">
        <f t="shared" si="17"/>
        <v/>
      </c>
      <c r="AB477" s="42" t="s">
        <v>55</v>
      </c>
      <c r="AC477" s="42" t="str">
        <f>VLOOKUP(G477,'Sheet 1 (2)'!$H$4:$AF$536,25,FALSE)</f>
        <v/>
      </c>
      <c r="AD477" s="42" t="s">
        <v>87</v>
      </c>
      <c r="AE477" s="42" t="str">
        <f t="shared" si="36"/>
        <v/>
      </c>
      <c r="AF477" s="42" t="s">
        <v>55</v>
      </c>
      <c r="AG477" s="42" t="str">
        <f>VLOOKUP(G477,'Sheet 1 (2)'!$H$4:$AG$536,26,FALSE)</f>
        <v/>
      </c>
      <c r="AH477" s="42" t="s">
        <v>52</v>
      </c>
      <c r="AI477" s="42" t="s">
        <v>55</v>
      </c>
      <c r="AJ477" s="42" t="str">
        <f>VLOOKUP(G477,'Sheet 1 (2)'!$H$4:$AH$536,27,FALSE)</f>
        <v/>
      </c>
      <c r="AK477" s="42" t="s">
        <v>3343</v>
      </c>
      <c r="AL477" s="44">
        <v>1</v>
      </c>
      <c r="AM477" s="44">
        <f t="shared" si="6"/>
        <v>0</v>
      </c>
    </row>
    <row r="478" spans="1:39" ht="15.75" customHeight="1" x14ac:dyDescent="0.2">
      <c r="A478" s="42" t="s">
        <v>1109</v>
      </c>
      <c r="B478" s="42" t="s">
        <v>855</v>
      </c>
      <c r="C478" s="42" t="s">
        <v>1871</v>
      </c>
      <c r="D478" s="42" t="s">
        <v>863</v>
      </c>
      <c r="E478" s="42" t="s">
        <v>1872</v>
      </c>
      <c r="F478" s="42" t="s">
        <v>891</v>
      </c>
      <c r="G478" s="42" t="s">
        <v>3716</v>
      </c>
      <c r="H478" s="42" t="s">
        <v>3717</v>
      </c>
      <c r="I478" s="42" t="s">
        <v>52</v>
      </c>
      <c r="J478" s="42" t="s">
        <v>493</v>
      </c>
      <c r="K478" s="42" t="s">
        <v>1875</v>
      </c>
      <c r="L478" s="42" t="s">
        <v>55</v>
      </c>
      <c r="M478" s="42" t="str">
        <f>VLOOKUP(G478,'Sheet 1 (2)'!$H$4:$M$536,6,FALSE)</f>
        <v/>
      </c>
      <c r="N478" s="42" t="str">
        <f t="shared" si="38"/>
        <v/>
      </c>
      <c r="O478" s="42"/>
      <c r="P478" s="42" t="s">
        <v>264</v>
      </c>
      <c r="Q478" s="42" t="s">
        <v>55</v>
      </c>
      <c r="R478" s="42" t="str">
        <f>VLOOKUP(G478,'Sheet 1 (2)'!$H$4:$O$536,8,FALSE)</f>
        <v/>
      </c>
      <c r="S478" s="42" t="str">
        <f t="shared" si="33"/>
        <v/>
      </c>
      <c r="T478" s="42" t="s">
        <v>1877</v>
      </c>
      <c r="U478" s="42" t="s">
        <v>55</v>
      </c>
      <c r="V478" s="42" t="str">
        <f>VLOOKUP(G478,'Sheet 1 (2)'!$H$4:$Q$536,10,FALSE)</f>
        <v/>
      </c>
      <c r="W478" s="42" t="str">
        <f t="shared" si="2"/>
        <v/>
      </c>
      <c r="X478" s="42" t="s">
        <v>3718</v>
      </c>
      <c r="Y478" s="42" t="s">
        <v>55</v>
      </c>
      <c r="Z478" s="42" t="str">
        <f>VLOOKUP(G478,'Sheet 1 (2)'!$H$4:$S$536,12,FALSE)</f>
        <v/>
      </c>
      <c r="AA478" s="42" t="str">
        <f t="shared" si="17"/>
        <v/>
      </c>
      <c r="AB478" s="42" t="s">
        <v>55</v>
      </c>
      <c r="AC478" s="42" t="str">
        <f>VLOOKUP(G478,'Sheet 1 (2)'!$H$4:$AF$536,25,FALSE)</f>
        <v/>
      </c>
      <c r="AD478" s="42"/>
      <c r="AE478" s="42" t="str">
        <f t="shared" si="36"/>
        <v/>
      </c>
      <c r="AF478" s="42" t="s">
        <v>55</v>
      </c>
      <c r="AG478" s="42" t="str">
        <f>VLOOKUP(G478,'Sheet 1 (2)'!$H$4:$AG$536,26,FALSE)</f>
        <v>NO</v>
      </c>
      <c r="AH478" s="42" t="s">
        <v>52</v>
      </c>
      <c r="AI478" s="42" t="s">
        <v>55</v>
      </c>
      <c r="AJ478" s="42" t="str">
        <f>VLOOKUP(G478,'Sheet 1 (2)'!$H$4:$AH$536,27,FALSE)</f>
        <v>Se actualizará con criterios del 2021</v>
      </c>
      <c r="AK478" s="42" t="str">
        <f t="shared" ref="AK478:AK482" si="39">IF(AI478&lt;&gt;"",AI478,AJ478)</f>
        <v>Se actualizará con criterios del 2021</v>
      </c>
      <c r="AL478" s="44">
        <v>1</v>
      </c>
      <c r="AM478" s="44">
        <f t="shared" si="6"/>
        <v>0</v>
      </c>
    </row>
    <row r="479" spans="1:39" ht="15.75" customHeight="1" x14ac:dyDescent="0.2">
      <c r="A479" s="42" t="s">
        <v>1109</v>
      </c>
      <c r="B479" s="42" t="s">
        <v>855</v>
      </c>
      <c r="C479" s="42" t="s">
        <v>1871</v>
      </c>
      <c r="D479" s="42" t="s">
        <v>863</v>
      </c>
      <c r="E479" s="42" t="s">
        <v>1872</v>
      </c>
      <c r="F479" s="42" t="s">
        <v>891</v>
      </c>
      <c r="G479" s="42" t="s">
        <v>3720</v>
      </c>
      <c r="H479" s="42" t="s">
        <v>3721</v>
      </c>
      <c r="I479" s="42" t="s">
        <v>52</v>
      </c>
      <c r="J479" s="42" t="s">
        <v>437</v>
      </c>
      <c r="K479" s="42" t="s">
        <v>1886</v>
      </c>
      <c r="L479" s="42" t="s">
        <v>55</v>
      </c>
      <c r="M479" s="42" t="str">
        <f>VLOOKUP(G479,'Sheet 1 (2)'!$H$4:$M$536,6,FALSE)</f>
        <v/>
      </c>
      <c r="N479" s="42" t="str">
        <f t="shared" si="38"/>
        <v/>
      </c>
      <c r="O479" s="42"/>
      <c r="P479" s="42" t="s">
        <v>264</v>
      </c>
      <c r="Q479" s="42" t="s">
        <v>55</v>
      </c>
      <c r="R479" s="42" t="str">
        <f>VLOOKUP(G479,'Sheet 1 (2)'!$H$4:$O$536,8,FALSE)</f>
        <v/>
      </c>
      <c r="S479" s="42" t="str">
        <f t="shared" si="33"/>
        <v/>
      </c>
      <c r="T479" s="42" t="s">
        <v>1877</v>
      </c>
      <c r="U479" s="42" t="s">
        <v>55</v>
      </c>
      <c r="V479" s="42" t="str">
        <f>VLOOKUP(G479,'Sheet 1 (2)'!$H$4:$Q$536,10,FALSE)</f>
        <v/>
      </c>
      <c r="W479" s="42" t="str">
        <f t="shared" si="2"/>
        <v/>
      </c>
      <c r="X479" s="42" t="s">
        <v>3718</v>
      </c>
      <c r="Y479" s="42" t="s">
        <v>55</v>
      </c>
      <c r="Z479" s="42" t="str">
        <f>VLOOKUP(G479,'Sheet 1 (2)'!$H$4:$S$536,12,FALSE)</f>
        <v/>
      </c>
      <c r="AA479" s="42" t="str">
        <f t="shared" si="17"/>
        <v/>
      </c>
      <c r="AB479" s="42" t="s">
        <v>55</v>
      </c>
      <c r="AC479" s="42" t="str">
        <f>VLOOKUP(G479,'Sheet 1 (2)'!$H$4:$AF$536,25,FALSE)</f>
        <v/>
      </c>
      <c r="AD479" s="42"/>
      <c r="AE479" s="42" t="str">
        <f t="shared" si="36"/>
        <v/>
      </c>
      <c r="AF479" s="42" t="s">
        <v>55</v>
      </c>
      <c r="AG479" s="42" t="str">
        <f>VLOOKUP(G479,'Sheet 1 (2)'!$H$4:$AG$536,26,FALSE)</f>
        <v>NO</v>
      </c>
      <c r="AH479" s="42" t="s">
        <v>52</v>
      </c>
      <c r="AI479" s="42" t="s">
        <v>55</v>
      </c>
      <c r="AJ479" s="42" t="str">
        <f>VLOOKUP(G479,'Sheet 1 (2)'!$H$4:$AH$536,27,FALSE)</f>
        <v>Se actualizará con criterios del 2021</v>
      </c>
      <c r="AK479" s="42" t="str">
        <f t="shared" si="39"/>
        <v>Se actualizará con criterios del 2021</v>
      </c>
      <c r="AL479" s="44">
        <v>1</v>
      </c>
      <c r="AM479" s="44">
        <f t="shared" si="6"/>
        <v>0</v>
      </c>
    </row>
    <row r="480" spans="1:39" ht="15.75" customHeight="1" x14ac:dyDescent="0.2">
      <c r="A480" s="42" t="s">
        <v>1109</v>
      </c>
      <c r="B480" s="42" t="s">
        <v>855</v>
      </c>
      <c r="C480" s="42" t="s">
        <v>1871</v>
      </c>
      <c r="D480" s="42" t="s">
        <v>863</v>
      </c>
      <c r="E480" s="42" t="s">
        <v>1872</v>
      </c>
      <c r="F480" s="42" t="s">
        <v>891</v>
      </c>
      <c r="G480" s="42" t="s">
        <v>3722</v>
      </c>
      <c r="H480" s="42" t="s">
        <v>3723</v>
      </c>
      <c r="I480" s="42" t="s">
        <v>52</v>
      </c>
      <c r="J480" s="42" t="s">
        <v>1795</v>
      </c>
      <c r="K480" s="42" t="s">
        <v>1895</v>
      </c>
      <c r="L480" s="42" t="s">
        <v>55</v>
      </c>
      <c r="M480" s="42" t="str">
        <f>VLOOKUP(G480,'Sheet 1 (2)'!$H$4:$M$536,6,FALSE)</f>
        <v/>
      </c>
      <c r="N480" s="42" t="str">
        <f t="shared" si="38"/>
        <v/>
      </c>
      <c r="O480" s="42"/>
      <c r="P480" s="42" t="s">
        <v>264</v>
      </c>
      <c r="Q480" s="42" t="s">
        <v>55</v>
      </c>
      <c r="R480" s="42" t="str">
        <f>VLOOKUP(G480,'Sheet 1 (2)'!$H$4:$O$536,8,FALSE)</f>
        <v/>
      </c>
      <c r="S480" s="42" t="str">
        <f t="shared" si="33"/>
        <v/>
      </c>
      <c r="T480" s="42" t="s">
        <v>1877</v>
      </c>
      <c r="U480" s="42" t="s">
        <v>55</v>
      </c>
      <c r="V480" s="42" t="str">
        <f>VLOOKUP(G480,'Sheet 1 (2)'!$H$4:$Q$536,10,FALSE)</f>
        <v/>
      </c>
      <c r="W480" s="42" t="str">
        <f t="shared" si="2"/>
        <v/>
      </c>
      <c r="X480" s="42" t="s">
        <v>3724</v>
      </c>
      <c r="Y480" s="42" t="s">
        <v>55</v>
      </c>
      <c r="Z480" s="42" t="str">
        <f>VLOOKUP(G480,'Sheet 1 (2)'!$H$4:$S$536,12,FALSE)</f>
        <v/>
      </c>
      <c r="AA480" s="42" t="str">
        <f t="shared" si="17"/>
        <v/>
      </c>
      <c r="AB480" s="42" t="s">
        <v>55</v>
      </c>
      <c r="AC480" s="42" t="str">
        <f>VLOOKUP(G480,'Sheet 1 (2)'!$H$4:$AF$536,25,FALSE)</f>
        <v/>
      </c>
      <c r="AD480" s="42"/>
      <c r="AE480" s="42" t="str">
        <f t="shared" si="36"/>
        <v/>
      </c>
      <c r="AF480" s="42" t="s">
        <v>55</v>
      </c>
      <c r="AG480" s="42" t="str">
        <f>VLOOKUP(G480,'Sheet 1 (2)'!$H$4:$AG$536,26,FALSE)</f>
        <v>NO</v>
      </c>
      <c r="AH480" s="42" t="s">
        <v>52</v>
      </c>
      <c r="AI480" s="42" t="s">
        <v>55</v>
      </c>
      <c r="AJ480" s="42" t="str">
        <f>VLOOKUP(G480,'Sheet 1 (2)'!$H$4:$AH$536,27,FALSE)</f>
        <v>Se actualizará con criterios del 2021</v>
      </c>
      <c r="AK480" s="42" t="str">
        <f t="shared" si="39"/>
        <v>Se actualizará con criterios del 2021</v>
      </c>
      <c r="AL480" s="44">
        <v>1</v>
      </c>
      <c r="AM480" s="44">
        <f t="shared" si="6"/>
        <v>0</v>
      </c>
    </row>
    <row r="481" spans="1:39" ht="15.75" customHeight="1" x14ac:dyDescent="0.2">
      <c r="A481" s="42" t="s">
        <v>1109</v>
      </c>
      <c r="B481" s="42" t="s">
        <v>855</v>
      </c>
      <c r="C481" s="42" t="s">
        <v>1871</v>
      </c>
      <c r="D481" s="42" t="s">
        <v>863</v>
      </c>
      <c r="E481" s="42" t="s">
        <v>1872</v>
      </c>
      <c r="F481" s="42" t="s">
        <v>891</v>
      </c>
      <c r="G481" s="42" t="s">
        <v>3725</v>
      </c>
      <c r="H481" s="42" t="s">
        <v>3726</v>
      </c>
      <c r="I481" s="42" t="s">
        <v>52</v>
      </c>
      <c r="J481" s="42" t="s">
        <v>493</v>
      </c>
      <c r="K481" s="42" t="s">
        <v>1906</v>
      </c>
      <c r="L481" s="42" t="s">
        <v>55</v>
      </c>
      <c r="M481" s="42" t="str">
        <f>VLOOKUP(G481,'Sheet 1 (2)'!$H$4:$M$536,6,FALSE)</f>
        <v/>
      </c>
      <c r="N481" s="42" t="str">
        <f t="shared" si="38"/>
        <v/>
      </c>
      <c r="O481" s="42"/>
      <c r="P481" s="42" t="s">
        <v>264</v>
      </c>
      <c r="Q481" s="42" t="s">
        <v>55</v>
      </c>
      <c r="R481" s="42" t="str">
        <f>VLOOKUP(G481,'Sheet 1 (2)'!$H$4:$O$536,8,FALSE)</f>
        <v/>
      </c>
      <c r="S481" s="42" t="str">
        <f t="shared" si="33"/>
        <v/>
      </c>
      <c r="T481" s="42" t="s">
        <v>1877</v>
      </c>
      <c r="U481" s="42" t="s">
        <v>55</v>
      </c>
      <c r="V481" s="42" t="str">
        <f>VLOOKUP(G481,'Sheet 1 (2)'!$H$4:$Q$536,10,FALSE)</f>
        <v/>
      </c>
      <c r="W481" s="42" t="str">
        <f t="shared" si="2"/>
        <v/>
      </c>
      <c r="X481" s="42" t="s">
        <v>1249</v>
      </c>
      <c r="Y481" s="42" t="s">
        <v>55</v>
      </c>
      <c r="Z481" s="42" t="str">
        <f>VLOOKUP(G481,'Sheet 1 (2)'!$H$4:$S$536,12,FALSE)</f>
        <v/>
      </c>
      <c r="AA481" s="42" t="str">
        <f t="shared" si="17"/>
        <v/>
      </c>
      <c r="AB481" s="42" t="s">
        <v>55</v>
      </c>
      <c r="AC481" s="42" t="str">
        <f>VLOOKUP(G481,'Sheet 1 (2)'!$H$4:$AF$536,25,FALSE)</f>
        <v/>
      </c>
      <c r="AD481" s="42"/>
      <c r="AE481" s="42" t="str">
        <f t="shared" si="36"/>
        <v/>
      </c>
      <c r="AF481" s="42" t="s">
        <v>55</v>
      </c>
      <c r="AG481" s="42" t="str">
        <f>VLOOKUP(G481,'Sheet 1 (2)'!$H$4:$AG$536,26,FALSE)</f>
        <v>NO</v>
      </c>
      <c r="AH481" s="42" t="s">
        <v>52</v>
      </c>
      <c r="AI481" s="42" t="s">
        <v>55</v>
      </c>
      <c r="AJ481" s="42" t="str">
        <f>VLOOKUP(G481,'Sheet 1 (2)'!$H$4:$AH$536,27,FALSE)</f>
        <v>Se actualizará con criterios del 2021</v>
      </c>
      <c r="AK481" s="42" t="str">
        <f t="shared" si="39"/>
        <v>Se actualizará con criterios del 2021</v>
      </c>
      <c r="AL481" s="44">
        <v>1</v>
      </c>
      <c r="AM481" s="44">
        <f t="shared" si="6"/>
        <v>0</v>
      </c>
    </row>
    <row r="482" spans="1:39" ht="15.75" customHeight="1" x14ac:dyDescent="0.2">
      <c r="A482" s="42" t="s">
        <v>1109</v>
      </c>
      <c r="B482" s="42" t="s">
        <v>855</v>
      </c>
      <c r="C482" s="42" t="s">
        <v>1871</v>
      </c>
      <c r="D482" s="42" t="s">
        <v>863</v>
      </c>
      <c r="E482" s="42" t="s">
        <v>1872</v>
      </c>
      <c r="F482" s="42" t="s">
        <v>891</v>
      </c>
      <c r="G482" s="42" t="s">
        <v>3727</v>
      </c>
      <c r="H482" s="42" t="s">
        <v>3728</v>
      </c>
      <c r="I482" s="42" t="s">
        <v>52</v>
      </c>
      <c r="J482" s="42" t="s">
        <v>1632</v>
      </c>
      <c r="K482" s="42" t="s">
        <v>3729</v>
      </c>
      <c r="L482" s="42" t="s">
        <v>55</v>
      </c>
      <c r="M482" s="42" t="str">
        <f>VLOOKUP(G482,'Sheet 1 (2)'!$H$4:$M$536,6,FALSE)</f>
        <v/>
      </c>
      <c r="N482" s="42" t="str">
        <f t="shared" si="38"/>
        <v/>
      </c>
      <c r="O482" s="42"/>
      <c r="P482" s="42" t="s">
        <v>264</v>
      </c>
      <c r="Q482" s="42" t="s">
        <v>55</v>
      </c>
      <c r="R482" s="42" t="str">
        <f>VLOOKUP(G482,'Sheet 1 (2)'!$H$4:$O$536,8,FALSE)</f>
        <v/>
      </c>
      <c r="S482" s="42" t="str">
        <f t="shared" si="33"/>
        <v/>
      </c>
      <c r="T482" s="42" t="s">
        <v>1877</v>
      </c>
      <c r="U482" s="42" t="s">
        <v>55</v>
      </c>
      <c r="V482" s="42" t="str">
        <f>VLOOKUP(G482,'Sheet 1 (2)'!$H$4:$Q$536,10,FALSE)</f>
        <v/>
      </c>
      <c r="W482" s="42" t="str">
        <f t="shared" si="2"/>
        <v/>
      </c>
      <c r="X482" s="42" t="s">
        <v>1249</v>
      </c>
      <c r="Y482" s="42" t="s">
        <v>55</v>
      </c>
      <c r="Z482" s="42" t="str">
        <f>VLOOKUP(G482,'Sheet 1 (2)'!$H$4:$S$536,12,FALSE)</f>
        <v/>
      </c>
      <c r="AA482" s="42" t="str">
        <f t="shared" si="17"/>
        <v/>
      </c>
      <c r="AB482" s="42" t="s">
        <v>55</v>
      </c>
      <c r="AC482" s="42" t="str">
        <f>VLOOKUP(G482,'Sheet 1 (2)'!$H$4:$AF$536,25,FALSE)</f>
        <v/>
      </c>
      <c r="AD482" s="42"/>
      <c r="AE482" s="42" t="str">
        <f t="shared" si="36"/>
        <v/>
      </c>
      <c r="AF482" s="42" t="s">
        <v>55</v>
      </c>
      <c r="AG482" s="42" t="str">
        <f>VLOOKUP(G482,'Sheet 1 (2)'!$H$4:$AG$536,26,FALSE)</f>
        <v>NO</v>
      </c>
      <c r="AH482" s="42" t="s">
        <v>52</v>
      </c>
      <c r="AI482" s="42" t="s">
        <v>55</v>
      </c>
      <c r="AJ482" s="42" t="str">
        <f>VLOOKUP(G482,'Sheet 1 (2)'!$H$4:$AH$536,27,FALSE)</f>
        <v>Se actualizará con criterios del 2021</v>
      </c>
      <c r="AK482" s="42" t="str">
        <f t="shared" si="39"/>
        <v>Se actualizará con criterios del 2021</v>
      </c>
      <c r="AL482" s="44">
        <v>1</v>
      </c>
      <c r="AM482" s="44">
        <f t="shared" si="6"/>
        <v>0</v>
      </c>
    </row>
    <row r="483" spans="1:39" ht="15.75" customHeight="1" x14ac:dyDescent="0.2">
      <c r="A483" s="42" t="s">
        <v>413</v>
      </c>
      <c r="B483" s="42" t="s">
        <v>414</v>
      </c>
      <c r="C483" s="42" t="s">
        <v>415</v>
      </c>
      <c r="D483" s="42" t="s">
        <v>416</v>
      </c>
      <c r="E483" s="42" t="s">
        <v>417</v>
      </c>
      <c r="F483" s="42" t="s">
        <v>418</v>
      </c>
      <c r="G483" s="102" t="s">
        <v>1078</v>
      </c>
      <c r="H483" s="42" t="s">
        <v>1081</v>
      </c>
      <c r="I483" s="42" t="s">
        <v>82</v>
      </c>
      <c r="J483" s="42" t="s">
        <v>1083</v>
      </c>
      <c r="K483" s="42" t="s">
        <v>1084</v>
      </c>
      <c r="L483" s="42" t="s">
        <v>55</v>
      </c>
      <c r="M483" s="42" t="e">
        <f>VLOOKUP(G483,'Sheet 1 (2)'!$H$4:$M$536,6,FALSE)</f>
        <v>#N/A</v>
      </c>
      <c r="N483" s="42"/>
      <c r="O483" s="42"/>
      <c r="P483" s="42" t="s">
        <v>264</v>
      </c>
      <c r="Q483" s="42" t="s">
        <v>55</v>
      </c>
      <c r="R483" s="42" t="e">
        <f>VLOOKUP(G483,'Sheet 1 (2)'!$H$4:$O$536,8,FALSE)</f>
        <v>#N/A</v>
      </c>
      <c r="S483" s="42"/>
      <c r="T483" s="42" t="s">
        <v>1088</v>
      </c>
      <c r="U483" s="42" t="s">
        <v>55</v>
      </c>
      <c r="V483" s="42" t="e">
        <f>VLOOKUP(G483,'Sheet 1 (2)'!$H$4:$Q$536,10,FALSE)</f>
        <v>#N/A</v>
      </c>
      <c r="W483" s="42"/>
      <c r="X483" s="42" t="s">
        <v>1091</v>
      </c>
      <c r="Y483" s="42" t="s">
        <v>55</v>
      </c>
      <c r="Z483" s="42" t="e">
        <f>VLOOKUP(G483,'Sheet 1 (2)'!$H$4:$S$536,12,FALSE)</f>
        <v>#N/A</v>
      </c>
      <c r="AA483" s="42"/>
      <c r="AB483" s="42" t="s">
        <v>55</v>
      </c>
      <c r="AC483" s="42" t="e">
        <f>VLOOKUP(G483,'Sheet 1 (2)'!$H$4:$AF$536,25,FALSE)</f>
        <v>#N/A</v>
      </c>
      <c r="AD483" s="42"/>
      <c r="AE483" s="42"/>
      <c r="AF483" s="42" t="s">
        <v>55</v>
      </c>
      <c r="AG483" s="42" t="e">
        <f>VLOOKUP(G483,'Sheet 1 (2)'!$H$4:$AG$536,26,FALSE)</f>
        <v>#N/A</v>
      </c>
      <c r="AH483" s="42" t="s">
        <v>82</v>
      </c>
      <c r="AI483" s="42" t="s">
        <v>55</v>
      </c>
      <c r="AJ483" s="42" t="e">
        <f>VLOOKUP(G483,'Sheet 1 (2)'!$H$4:$AH$536,27,FALSE)</f>
        <v>#N/A</v>
      </c>
      <c r="AK483" s="42"/>
      <c r="AL483" s="44">
        <v>1</v>
      </c>
      <c r="AM483" s="44">
        <f t="shared" si="6"/>
        <v>1</v>
      </c>
    </row>
    <row r="484" spans="1:39" ht="15.75" customHeight="1" x14ac:dyDescent="0.2">
      <c r="A484" s="42" t="s">
        <v>44</v>
      </c>
      <c r="B484" s="42" t="s">
        <v>45</v>
      </c>
      <c r="C484" s="42" t="s">
        <v>248</v>
      </c>
      <c r="D484" s="42" t="s">
        <v>249</v>
      </c>
      <c r="E484" s="42" t="s">
        <v>361</v>
      </c>
      <c r="F484" s="42" t="s">
        <v>362</v>
      </c>
      <c r="G484" s="42" t="s">
        <v>363</v>
      </c>
      <c r="H484" s="42" t="s">
        <v>364</v>
      </c>
      <c r="I484" s="42" t="s">
        <v>82</v>
      </c>
      <c r="J484" s="42" t="s">
        <v>365</v>
      </c>
      <c r="K484" s="42" t="s">
        <v>366</v>
      </c>
      <c r="L484" s="42" t="s">
        <v>55</v>
      </c>
      <c r="M484" s="42" t="str">
        <f>VLOOKUP(G484,'Sheet 1 (2)'!$H$4:$M$536,6,FALSE)</f>
        <v/>
      </c>
      <c r="N484" s="42" t="str">
        <f t="shared" ref="N484:N510" si="40">IF(L484&lt;&gt;"",L484,M484)</f>
        <v/>
      </c>
      <c r="O484" s="42"/>
      <c r="P484" s="42" t="s">
        <v>256</v>
      </c>
      <c r="Q484" s="42" t="s">
        <v>55</v>
      </c>
      <c r="R484" s="42" t="str">
        <f>VLOOKUP(G484,'Sheet 1 (2)'!$H$4:$O$536,8,FALSE)</f>
        <v>- Reporte de centros poblados (variable: Tiene Sitema de Abastecimiento (Sí,No, vacías))
-Base que linkea el centro poblado con establecimiento de salud</v>
      </c>
      <c r="S484" s="42" t="str">
        <f t="shared" ref="S484:S510" si="41">IF(Q484&lt;&gt;"",Q484,R484)</f>
        <v>- Reporte de centros poblados (variable: Tiene Sitema de Abastecimiento (Sí,No, vacías))
-Base que linkea el centro poblado con establecimiento de salud</v>
      </c>
      <c r="T484" s="42"/>
      <c r="U484" s="42" t="s">
        <v>55</v>
      </c>
      <c r="V484" s="42" t="str">
        <f>VLOOKUP(G484,'Sheet 1 (2)'!$H$4:$Q$536,10,FALSE)</f>
        <v/>
      </c>
      <c r="W484" s="42" t="str">
        <f t="shared" ref="W484:W510" si="42">IF(U484&lt;&gt;"",U484,V484)</f>
        <v/>
      </c>
      <c r="X484" s="42"/>
      <c r="Y484" s="42" t="s">
        <v>55</v>
      </c>
      <c r="Z484" s="42" t="str">
        <f>VLOOKUP(G484,'Sheet 1 (2)'!$H$4:$S$536,12,FALSE)</f>
        <v/>
      </c>
      <c r="AA484" s="42" t="str">
        <f t="shared" ref="AA484:AA510" si="43">IF(Y484&lt;&gt;"",Y484,Z484)</f>
        <v/>
      </c>
      <c r="AB484" s="42" t="s">
        <v>55</v>
      </c>
      <c r="AC484" s="42" t="str">
        <f>VLOOKUP(G484,'Sheet 1 (2)'!$H$4:$AF$536,25,FALSE)</f>
        <v/>
      </c>
      <c r="AD484" s="42" t="s">
        <v>367</v>
      </c>
      <c r="AE484" s="42" t="str">
        <f t="shared" ref="AE484:AE510" si="44">IF(AB484&lt;&gt;"",AB484,AC484)</f>
        <v/>
      </c>
      <c r="AF484" s="42" t="s">
        <v>55</v>
      </c>
      <c r="AG484" s="42" t="str">
        <f>VLOOKUP(G484,'Sheet 1 (2)'!$H$4:$AG$536,26,FALSE)</f>
        <v>NO</v>
      </c>
      <c r="AH484" s="42" t="s">
        <v>52</v>
      </c>
      <c r="AI484" s="42" t="s">
        <v>55</v>
      </c>
      <c r="AJ484" s="42" t="str">
        <f>VLOOKUP(G484,'Sheet 1 (2)'!$H$4:$AH$536,27,FALSE)</f>
        <v>- Reporte de centros poblados (variable: Tiene Sitema de Abastecimiento (Sí,No, vacías))
-Base que linkea el centro poblado con establecimiento de salud</v>
      </c>
      <c r="AK484" s="42" t="str">
        <f t="shared" ref="AK484:AK510" si="45">IF(AI484&lt;&gt;"",AI484,AJ484)</f>
        <v>- Reporte de centros poblados (variable: Tiene Sitema de Abastecimiento (Sí,No, vacías))
-Base que linkea el centro poblado con establecimiento de salud</v>
      </c>
      <c r="AL484" s="44">
        <v>1</v>
      </c>
      <c r="AM484" s="44">
        <f t="shared" si="6"/>
        <v>0</v>
      </c>
    </row>
    <row r="485" spans="1:39" ht="15.75" customHeight="1" x14ac:dyDescent="0.2">
      <c r="A485" s="42" t="s">
        <v>44</v>
      </c>
      <c r="B485" s="42" t="s">
        <v>45</v>
      </c>
      <c r="C485" s="42" t="s">
        <v>248</v>
      </c>
      <c r="D485" s="42" t="s">
        <v>249</v>
      </c>
      <c r="E485" s="42" t="s">
        <v>250</v>
      </c>
      <c r="F485" s="42" t="s">
        <v>251</v>
      </c>
      <c r="G485" s="42" t="s">
        <v>368</v>
      </c>
      <c r="H485" s="42" t="s">
        <v>369</v>
      </c>
      <c r="I485" s="42" t="s">
        <v>82</v>
      </c>
      <c r="J485" s="42" t="s">
        <v>365</v>
      </c>
      <c r="K485" s="42" t="s">
        <v>370</v>
      </c>
      <c r="L485" s="42" t="s">
        <v>55</v>
      </c>
      <c r="M485" s="42" t="str">
        <f>VLOOKUP(G485,'Sheet 1 (2)'!$H$4:$M$536,6,FALSE)</f>
        <v/>
      </c>
      <c r="N485" s="42" t="str">
        <f t="shared" si="40"/>
        <v/>
      </c>
      <c r="O485" s="42"/>
      <c r="P485" s="42" t="s">
        <v>256</v>
      </c>
      <c r="Q485" s="42" t="s">
        <v>55</v>
      </c>
      <c r="R485" s="42" t="str">
        <f>VLOOKUP(G485,'Sheet 1 (2)'!$H$4:$O$536,8,FALSE)</f>
        <v>- Sistema de información actualizada de la Vigilancia de la calidad del agua para consumo humano
-Base que linkea el centro poblado con establecimiento de salud</v>
      </c>
      <c r="S485" s="42" t="str">
        <f t="shared" si="41"/>
        <v>- Sistema de información actualizada de la Vigilancia de la calidad del agua para consumo humano
-Base que linkea el centro poblado con establecimiento de salud</v>
      </c>
      <c r="T485" s="42"/>
      <c r="U485" s="42" t="s">
        <v>55</v>
      </c>
      <c r="V485" s="42" t="str">
        <f>VLOOKUP(G485,'Sheet 1 (2)'!$H$4:$Q$536,10,FALSE)</f>
        <v/>
      </c>
      <c r="W485" s="42" t="str">
        <f t="shared" si="42"/>
        <v/>
      </c>
      <c r="X485" s="42"/>
      <c r="Y485" s="42" t="s">
        <v>55</v>
      </c>
      <c r="Z485" s="42" t="str">
        <f>VLOOKUP(G485,'Sheet 1 (2)'!$H$4:$S$536,12,FALSE)</f>
        <v/>
      </c>
      <c r="AA485" s="42" t="str">
        <f t="shared" si="43"/>
        <v/>
      </c>
      <c r="AB485" s="42" t="s">
        <v>55</v>
      </c>
      <c r="AC485" s="42" t="str">
        <f>VLOOKUP(G485,'Sheet 1 (2)'!$H$4:$AF$536,25,FALSE)</f>
        <v/>
      </c>
      <c r="AD485" s="42" t="s">
        <v>367</v>
      </c>
      <c r="AE485" s="42" t="str">
        <f t="shared" si="44"/>
        <v/>
      </c>
      <c r="AF485" s="42" t="s">
        <v>55</v>
      </c>
      <c r="AG485" s="42" t="str">
        <f>VLOOKUP(G485,'Sheet 1 (2)'!$H$4:$AG$536,26,FALSE)</f>
        <v>NO</v>
      </c>
      <c r="AH485" s="42" t="s">
        <v>52</v>
      </c>
      <c r="AI485" s="42" t="s">
        <v>55</v>
      </c>
      <c r="AJ485" s="42" t="str">
        <f>VLOOKUP(G485,'Sheet 1 (2)'!$H$4:$AH$536,27,FALSE)</f>
        <v>- Sistema de información actualizada de la Vigilancia de la calidad del agua para consumo humano
-Base que linkea el centro poblado con establecimiento de salud</v>
      </c>
      <c r="AK485" s="42" t="str">
        <f t="shared" si="45"/>
        <v>- Sistema de información actualizada de la Vigilancia de la calidad del agua para consumo humano
-Base que linkea el centro poblado con establecimiento de salud</v>
      </c>
      <c r="AL485" s="44">
        <v>1</v>
      </c>
      <c r="AM485" s="44">
        <f t="shared" si="6"/>
        <v>0</v>
      </c>
    </row>
    <row r="486" spans="1:39" ht="15.75" customHeight="1" x14ac:dyDescent="0.2">
      <c r="A486" s="42" t="s">
        <v>44</v>
      </c>
      <c r="B486" s="42" t="s">
        <v>45</v>
      </c>
      <c r="C486" s="42" t="s">
        <v>248</v>
      </c>
      <c r="D486" s="42" t="s">
        <v>249</v>
      </c>
      <c r="E486" s="42" t="s">
        <v>250</v>
      </c>
      <c r="F486" s="42" t="s">
        <v>251</v>
      </c>
      <c r="G486" s="42" t="s">
        <v>371</v>
      </c>
      <c r="H486" s="42" t="s">
        <v>372</v>
      </c>
      <c r="I486" s="42" t="s">
        <v>82</v>
      </c>
      <c r="J486" s="42" t="s">
        <v>365</v>
      </c>
      <c r="K486" s="42" t="s">
        <v>373</v>
      </c>
      <c r="L486" s="42" t="s">
        <v>55</v>
      </c>
      <c r="M486" s="42" t="str">
        <f>VLOOKUP(G486,'Sheet 1 (2)'!$H$4:$M$536,6,FALSE)</f>
        <v/>
      </c>
      <c r="N486" s="42" t="str">
        <f t="shared" si="40"/>
        <v/>
      </c>
      <c r="O486" s="42"/>
      <c r="P486" s="42" t="s">
        <v>256</v>
      </c>
      <c r="Q486" s="42" t="s">
        <v>55</v>
      </c>
      <c r="R486" s="42" t="str">
        <f>VLOOKUP(G486,'Sheet 1 (2)'!$H$4:$O$536,8,FALSE)</f>
        <v>- Sistema de información actualizada de la Vigilancia de la calidad del agua para consumo humano
-Base que linkea el centro poblado con establecimiento de salud</v>
      </c>
      <c r="S486" s="42" t="str">
        <f t="shared" si="41"/>
        <v>- Sistema de información actualizada de la Vigilancia de la calidad del agua para consumo humano
-Base que linkea el centro poblado con establecimiento de salud</v>
      </c>
      <c r="T486" s="42"/>
      <c r="U486" s="42" t="s">
        <v>55</v>
      </c>
      <c r="V486" s="42" t="str">
        <f>VLOOKUP(G486,'Sheet 1 (2)'!$H$4:$Q$536,10,FALSE)</f>
        <v/>
      </c>
      <c r="W486" s="42" t="str">
        <f t="shared" si="42"/>
        <v/>
      </c>
      <c r="X486" s="42"/>
      <c r="Y486" s="42" t="s">
        <v>55</v>
      </c>
      <c r="Z486" s="42" t="str">
        <f>VLOOKUP(G486,'Sheet 1 (2)'!$H$4:$S$536,12,FALSE)</f>
        <v/>
      </c>
      <c r="AA486" s="42" t="str">
        <f t="shared" si="43"/>
        <v/>
      </c>
      <c r="AB486" s="42" t="s">
        <v>55</v>
      </c>
      <c r="AC486" s="42" t="str">
        <f>VLOOKUP(G486,'Sheet 1 (2)'!$H$4:$AF$536,25,FALSE)</f>
        <v/>
      </c>
      <c r="AD486" s="42" t="s">
        <v>367</v>
      </c>
      <c r="AE486" s="42" t="str">
        <f t="shared" si="44"/>
        <v/>
      </c>
      <c r="AF486" s="42" t="s">
        <v>55</v>
      </c>
      <c r="AG486" s="42" t="str">
        <f>VLOOKUP(G486,'Sheet 1 (2)'!$H$4:$AG$536,26,FALSE)</f>
        <v>NO</v>
      </c>
      <c r="AH486" s="42" t="s">
        <v>52</v>
      </c>
      <c r="AI486" s="42" t="s">
        <v>55</v>
      </c>
      <c r="AJ486" s="42" t="str">
        <f>VLOOKUP(G486,'Sheet 1 (2)'!$H$4:$AH$536,27,FALSE)</f>
        <v>- Sistema de información actualizada de la Vigilancia de la calidad del agua para consumo humano
-Base que linkea el centro poblado con establecimiento de salud</v>
      </c>
      <c r="AK486" s="42" t="str">
        <f t="shared" si="45"/>
        <v>- Sistema de información actualizada de la Vigilancia de la calidad del agua para consumo humano
-Base que linkea el centro poblado con establecimiento de salud</v>
      </c>
      <c r="AL486" s="44">
        <v>1</v>
      </c>
      <c r="AM486" s="44">
        <f t="shared" si="6"/>
        <v>0</v>
      </c>
    </row>
    <row r="487" spans="1:39" ht="15.75" customHeight="1" x14ac:dyDescent="0.2">
      <c r="A487" s="42" t="s">
        <v>44</v>
      </c>
      <c r="B487" s="42" t="s">
        <v>45</v>
      </c>
      <c r="C487" s="42" t="s">
        <v>248</v>
      </c>
      <c r="D487" s="42" t="s">
        <v>249</v>
      </c>
      <c r="E487" s="42" t="s">
        <v>250</v>
      </c>
      <c r="F487" s="42" t="s">
        <v>251</v>
      </c>
      <c r="G487" s="42" t="s">
        <v>374</v>
      </c>
      <c r="H487" s="42" t="s">
        <v>375</v>
      </c>
      <c r="I487" s="42" t="s">
        <v>82</v>
      </c>
      <c r="J487" s="42" t="s">
        <v>365</v>
      </c>
      <c r="K487" s="42" t="s">
        <v>376</v>
      </c>
      <c r="L487" s="42" t="s">
        <v>55</v>
      </c>
      <c r="M487" s="42" t="str">
        <f>VLOOKUP(G487,'Sheet 1 (2)'!$H$4:$M$536,6,FALSE)</f>
        <v/>
      </c>
      <c r="N487" s="42" t="str">
        <f t="shared" si="40"/>
        <v/>
      </c>
      <c r="O487" s="42"/>
      <c r="P487" s="42" t="s">
        <v>256</v>
      </c>
      <c r="Q487" s="42" t="s">
        <v>55</v>
      </c>
      <c r="R487" s="42" t="str">
        <f>VLOOKUP(G487,'Sheet 1 (2)'!$H$4:$O$536,8,FALSE)</f>
        <v>- Sistema de información actualizada de la Vigilancia de la calidad del agua para consumo humano
-Base que linkea el centro poblado con establecimiento de salud</v>
      </c>
      <c r="S487" s="42" t="str">
        <f t="shared" si="41"/>
        <v>- Sistema de información actualizada de la Vigilancia de la calidad del agua para consumo humano
-Base que linkea el centro poblado con establecimiento de salud</v>
      </c>
      <c r="T487" s="42"/>
      <c r="U487" s="42" t="s">
        <v>55</v>
      </c>
      <c r="V487" s="42" t="str">
        <f>VLOOKUP(G487,'Sheet 1 (2)'!$H$4:$Q$536,10,FALSE)</f>
        <v/>
      </c>
      <c r="W487" s="42" t="str">
        <f t="shared" si="42"/>
        <v/>
      </c>
      <c r="X487" s="42"/>
      <c r="Y487" s="42" t="s">
        <v>55</v>
      </c>
      <c r="Z487" s="42" t="str">
        <f>VLOOKUP(G487,'Sheet 1 (2)'!$H$4:$S$536,12,FALSE)</f>
        <v/>
      </c>
      <c r="AA487" s="42" t="str">
        <f t="shared" si="43"/>
        <v/>
      </c>
      <c r="AB487" s="42" t="s">
        <v>55</v>
      </c>
      <c r="AC487" s="42" t="str">
        <f>VLOOKUP(G487,'Sheet 1 (2)'!$H$4:$AF$536,25,FALSE)</f>
        <v/>
      </c>
      <c r="AD487" s="42" t="s">
        <v>367</v>
      </c>
      <c r="AE487" s="42" t="str">
        <f t="shared" si="44"/>
        <v/>
      </c>
      <c r="AF487" s="42" t="s">
        <v>55</v>
      </c>
      <c r="AG487" s="42" t="str">
        <f>VLOOKUP(G487,'Sheet 1 (2)'!$H$4:$AG$536,26,FALSE)</f>
        <v>NO</v>
      </c>
      <c r="AH487" s="42" t="s">
        <v>52</v>
      </c>
      <c r="AI487" s="42" t="s">
        <v>55</v>
      </c>
      <c r="AJ487" s="42" t="str">
        <f>VLOOKUP(G487,'Sheet 1 (2)'!$H$4:$AH$536,27,FALSE)</f>
        <v>- Sistema de información actualizada de la Vigilancia de la calidad del agua para consumo humano
-Base que linkea el centro poblado con establecimiento de salud</v>
      </c>
      <c r="AK487" s="42" t="str">
        <f t="shared" si="45"/>
        <v>- Sistema de información actualizada de la Vigilancia de la calidad del agua para consumo humano
-Base que linkea el centro poblado con establecimiento de salud</v>
      </c>
      <c r="AL487" s="44">
        <v>1</v>
      </c>
      <c r="AM487" s="44">
        <f t="shared" si="6"/>
        <v>0</v>
      </c>
    </row>
    <row r="488" spans="1:39" ht="15.75" customHeight="1" x14ac:dyDescent="0.2">
      <c r="A488" s="42" t="s">
        <v>44</v>
      </c>
      <c r="B488" s="42" t="s">
        <v>45</v>
      </c>
      <c r="C488" s="42" t="s">
        <v>248</v>
      </c>
      <c r="D488" s="42" t="s">
        <v>249</v>
      </c>
      <c r="E488" s="42" t="s">
        <v>250</v>
      </c>
      <c r="F488" s="42" t="s">
        <v>251</v>
      </c>
      <c r="G488" s="42" t="s">
        <v>377</v>
      </c>
      <c r="H488" s="42" t="s">
        <v>378</v>
      </c>
      <c r="I488" s="42" t="s">
        <v>82</v>
      </c>
      <c r="J488" s="42" t="s">
        <v>365</v>
      </c>
      <c r="K488" s="42" t="s">
        <v>379</v>
      </c>
      <c r="L488" s="42" t="s">
        <v>55</v>
      </c>
      <c r="M488" s="42" t="str">
        <f>VLOOKUP(G488,'Sheet 1 (2)'!$H$4:$M$536,6,FALSE)</f>
        <v/>
      </c>
      <c r="N488" s="42" t="str">
        <f t="shared" si="40"/>
        <v/>
      </c>
      <c r="O488" s="42"/>
      <c r="P488" s="42" t="s">
        <v>256</v>
      </c>
      <c r="Q488" s="42" t="s">
        <v>55</v>
      </c>
      <c r="R488" s="42" t="str">
        <f>VLOOKUP(G488,'Sheet 1 (2)'!$H$4:$O$536,8,FALSE)</f>
        <v>- Sistema de información actualizada de la Vigilancia de la calidad del agua para consumo humano
-Base que linkea el centro poblado con establecimiento de salud</v>
      </c>
      <c r="S488" s="42" t="str">
        <f t="shared" si="41"/>
        <v>- Sistema de información actualizada de la Vigilancia de la calidad del agua para consumo humano
-Base que linkea el centro poblado con establecimiento de salud</v>
      </c>
      <c r="T488" s="42"/>
      <c r="U488" s="42" t="s">
        <v>55</v>
      </c>
      <c r="V488" s="42" t="str">
        <f>VLOOKUP(G488,'Sheet 1 (2)'!$H$4:$Q$536,10,FALSE)</f>
        <v/>
      </c>
      <c r="W488" s="42" t="str">
        <f t="shared" si="42"/>
        <v/>
      </c>
      <c r="X488" s="42"/>
      <c r="Y488" s="42" t="s">
        <v>55</v>
      </c>
      <c r="Z488" s="42" t="str">
        <f>VLOOKUP(G488,'Sheet 1 (2)'!$H$4:$S$536,12,FALSE)</f>
        <v/>
      </c>
      <c r="AA488" s="42" t="str">
        <f t="shared" si="43"/>
        <v/>
      </c>
      <c r="AB488" s="42" t="s">
        <v>55</v>
      </c>
      <c r="AC488" s="42" t="str">
        <f>VLOOKUP(G488,'Sheet 1 (2)'!$H$4:$AF$536,25,FALSE)</f>
        <v/>
      </c>
      <c r="AD488" s="42" t="s">
        <v>58</v>
      </c>
      <c r="AE488" s="42" t="str">
        <f t="shared" si="44"/>
        <v/>
      </c>
      <c r="AF488" s="42" t="s">
        <v>55</v>
      </c>
      <c r="AG488" s="42" t="str">
        <f>VLOOKUP(G488,'Sheet 1 (2)'!$H$4:$AG$536,26,FALSE)</f>
        <v>NO</v>
      </c>
      <c r="AH488" s="42" t="s">
        <v>52</v>
      </c>
      <c r="AI488" s="42" t="s">
        <v>55</v>
      </c>
      <c r="AJ488" s="42" t="str">
        <f>VLOOKUP(G488,'Sheet 1 (2)'!$H$4:$AH$536,27,FALSE)</f>
        <v>- Sistema de información actualizada de la Vigilancia de la calidad del agua para consumo humano
-Base que linkea el centro poblado con establecimiento de salud</v>
      </c>
      <c r="AK488" s="42" t="str">
        <f t="shared" si="45"/>
        <v>- Sistema de información actualizada de la Vigilancia de la calidad del agua para consumo humano
-Base que linkea el centro poblado con establecimiento de salud</v>
      </c>
      <c r="AL488" s="44">
        <v>1</v>
      </c>
      <c r="AM488" s="44">
        <f t="shared" si="6"/>
        <v>0</v>
      </c>
    </row>
    <row r="489" spans="1:39" ht="15.75" customHeight="1" x14ac:dyDescent="0.2">
      <c r="A489" s="42" t="s">
        <v>44</v>
      </c>
      <c r="B489" s="42" t="s">
        <v>45</v>
      </c>
      <c r="C489" s="42" t="s">
        <v>248</v>
      </c>
      <c r="D489" s="42" t="s">
        <v>249</v>
      </c>
      <c r="E489" s="42" t="s">
        <v>250</v>
      </c>
      <c r="F489" s="42" t="s">
        <v>251</v>
      </c>
      <c r="G489" s="42" t="s">
        <v>380</v>
      </c>
      <c r="H489" s="42" t="s">
        <v>381</v>
      </c>
      <c r="I489" s="42" t="s">
        <v>82</v>
      </c>
      <c r="J489" s="42" t="s">
        <v>365</v>
      </c>
      <c r="K489" s="42" t="s">
        <v>382</v>
      </c>
      <c r="L489" s="42" t="s">
        <v>55</v>
      </c>
      <c r="M489" s="42" t="str">
        <f>VLOOKUP(G489,'Sheet 1 (2)'!$H$4:$M$536,6,FALSE)</f>
        <v/>
      </c>
      <c r="N489" s="42" t="str">
        <f t="shared" si="40"/>
        <v/>
      </c>
      <c r="O489" s="42"/>
      <c r="P489" s="42" t="s">
        <v>256</v>
      </c>
      <c r="Q489" s="42" t="s">
        <v>55</v>
      </c>
      <c r="R489" s="42" t="str">
        <f>VLOOKUP(G489,'Sheet 1 (2)'!$H$4:$O$536,8,FALSE)</f>
        <v>- Sistema de información actualizada de la Vigilancia de la calidad del agua para consumo humano
-Base que linkea el centro poblado con establecimiento de salud</v>
      </c>
      <c r="S489" s="42" t="str">
        <f t="shared" si="41"/>
        <v>- Sistema de información actualizada de la Vigilancia de la calidad del agua para consumo humano
-Base que linkea el centro poblado con establecimiento de salud</v>
      </c>
      <c r="T489" s="42"/>
      <c r="U489" s="42" t="s">
        <v>55</v>
      </c>
      <c r="V489" s="42" t="str">
        <f>VLOOKUP(G489,'Sheet 1 (2)'!$H$4:$Q$536,10,FALSE)</f>
        <v/>
      </c>
      <c r="W489" s="42" t="str">
        <f t="shared" si="42"/>
        <v/>
      </c>
      <c r="X489" s="42"/>
      <c r="Y489" s="42" t="s">
        <v>55</v>
      </c>
      <c r="Z489" s="42" t="str">
        <f>VLOOKUP(G489,'Sheet 1 (2)'!$H$4:$S$536,12,FALSE)</f>
        <v/>
      </c>
      <c r="AA489" s="42" t="str">
        <f t="shared" si="43"/>
        <v/>
      </c>
      <c r="AB489" s="42" t="s">
        <v>55</v>
      </c>
      <c r="AC489" s="42" t="str">
        <f>VLOOKUP(G489,'Sheet 1 (2)'!$H$4:$AF$536,25,FALSE)</f>
        <v/>
      </c>
      <c r="AD489" s="42" t="s">
        <v>58</v>
      </c>
      <c r="AE489" s="42" t="str">
        <f t="shared" si="44"/>
        <v/>
      </c>
      <c r="AF489" s="42" t="s">
        <v>55</v>
      </c>
      <c r="AG489" s="42" t="str">
        <f>VLOOKUP(G489,'Sheet 1 (2)'!$H$4:$AG$536,26,FALSE)</f>
        <v>NO</v>
      </c>
      <c r="AH489" s="42" t="s">
        <v>52</v>
      </c>
      <c r="AI489" s="42" t="s">
        <v>55</v>
      </c>
      <c r="AJ489" s="42" t="str">
        <f>VLOOKUP(G489,'Sheet 1 (2)'!$H$4:$AH$536,27,FALSE)</f>
        <v>- Sistema de información actualizada de la Vigilancia de la calidad del agua para consumo humano
-Base que linkea el centro poblado con establecimiento de salud</v>
      </c>
      <c r="AK489" s="42" t="str">
        <f t="shared" si="45"/>
        <v>- Sistema de información actualizada de la Vigilancia de la calidad del agua para consumo humano
-Base que linkea el centro poblado con establecimiento de salud</v>
      </c>
      <c r="AL489" s="44">
        <v>1</v>
      </c>
      <c r="AM489" s="44">
        <f t="shared" si="6"/>
        <v>0</v>
      </c>
    </row>
    <row r="490" spans="1:39" ht="15.75" customHeight="1" x14ac:dyDescent="0.2">
      <c r="A490" s="42" t="s">
        <v>44</v>
      </c>
      <c r="B490" s="42" t="s">
        <v>45</v>
      </c>
      <c r="C490" s="42" t="s">
        <v>248</v>
      </c>
      <c r="D490" s="42" t="s">
        <v>249</v>
      </c>
      <c r="E490" s="42" t="s">
        <v>250</v>
      </c>
      <c r="F490" s="42" t="s">
        <v>251</v>
      </c>
      <c r="G490" s="42" t="s">
        <v>383</v>
      </c>
      <c r="H490" s="42" t="s">
        <v>384</v>
      </c>
      <c r="I490" s="42" t="s">
        <v>82</v>
      </c>
      <c r="J490" s="42" t="s">
        <v>365</v>
      </c>
      <c r="K490" s="42" t="s">
        <v>385</v>
      </c>
      <c r="L490" s="42" t="s">
        <v>55</v>
      </c>
      <c r="M490" s="42" t="str">
        <f>VLOOKUP(G490,'Sheet 1 (2)'!$H$4:$M$536,6,FALSE)</f>
        <v>Centros poblados de la zona urbana y rural del Q1, Q2 y Q3 con sistemas de abastecimiento de agua cuyo valor de cloro este por debajo del LMP(&lt;0.5mg/L) y/o turbiedad por encima del LMP (&gt;5UNT).</v>
      </c>
      <c r="N490" s="42" t="str">
        <f t="shared" si="40"/>
        <v>Centros poblados de la zona urbana y rural del Q1, Q2 y Q3 con sistemas de abastecimiento de agua cuyo valor de cloro este por debajo del LMP(&lt;0.5mg/L) y/o turbiedad por encima del LMP (&gt;5UNT).</v>
      </c>
      <c r="O490" s="42"/>
      <c r="P490" s="42" t="s">
        <v>256</v>
      </c>
      <c r="Q490" s="42" t="s">
        <v>55</v>
      </c>
      <c r="R490" s="42" t="str">
        <f>VLOOKUP(G490,'Sheet 1 (2)'!$H$4:$O$536,8,FALSE)</f>
        <v>- Sistema de información actualizada de la Vigilancia de la calidad del agua para consumo humano
-Base que linkea el centro poblado con establecimiento de salud</v>
      </c>
      <c r="S490" s="42" t="str">
        <f t="shared" si="41"/>
        <v>- Sistema de información actualizada de la Vigilancia de la calidad del agua para consumo humano
-Base que linkea el centro poblado con establecimiento de salud</v>
      </c>
      <c r="T490" s="42"/>
      <c r="U490" s="42" t="s">
        <v>55</v>
      </c>
      <c r="V490" s="42" t="str">
        <f>VLOOKUP(G490,'Sheet 1 (2)'!$H$4:$Q$536,10,FALSE)</f>
        <v/>
      </c>
      <c r="W490" s="42" t="str">
        <f t="shared" si="42"/>
        <v/>
      </c>
      <c r="X490" s="42"/>
      <c r="Y490" s="42" t="s">
        <v>55</v>
      </c>
      <c r="Z490" s="42" t="str">
        <f>VLOOKUP(G490,'Sheet 1 (2)'!$H$4:$S$536,12,FALSE)</f>
        <v/>
      </c>
      <c r="AA490" s="42" t="str">
        <f t="shared" si="43"/>
        <v/>
      </c>
      <c r="AB490" s="42" t="s">
        <v>55</v>
      </c>
      <c r="AC490" s="42" t="str">
        <f>VLOOKUP(G490,'Sheet 1 (2)'!$H$4:$AF$536,25,FALSE)</f>
        <v/>
      </c>
      <c r="AD490" s="42" t="s">
        <v>386</v>
      </c>
      <c r="AE490" s="42" t="str">
        <f t="shared" si="44"/>
        <v/>
      </c>
      <c r="AF490" s="42" t="s">
        <v>55</v>
      </c>
      <c r="AG490" s="42" t="str">
        <f>VLOOKUP(G490,'Sheet 1 (2)'!$H$4:$AG$536,26,FALSE)</f>
        <v>NO</v>
      </c>
      <c r="AH490" s="42" t="s">
        <v>52</v>
      </c>
      <c r="AI490" s="42" t="s">
        <v>55</v>
      </c>
      <c r="AJ490" s="42" t="str">
        <f>VLOOKUP(G490,'Sheet 1 (2)'!$H$4:$AH$536,27,FALSE)</f>
        <v>- Sistema de información actualizada de la Vigilancia de la calidad del agua para consumo humano
-Base que linkea el centro poblado con establecimiento de salud</v>
      </c>
      <c r="AK490" s="42" t="str">
        <f t="shared" si="45"/>
        <v>- Sistema de información actualizada de la Vigilancia de la calidad del agua para consumo humano
-Base que linkea el centro poblado con establecimiento de salud</v>
      </c>
      <c r="AL490" s="44">
        <v>1</v>
      </c>
      <c r="AM490" s="44">
        <f t="shared" si="6"/>
        <v>0</v>
      </c>
    </row>
    <row r="491" spans="1:39" ht="15.75" customHeight="1" x14ac:dyDescent="0.2">
      <c r="A491" s="42" t="s">
        <v>44</v>
      </c>
      <c r="B491" s="42" t="s">
        <v>45</v>
      </c>
      <c r="C491" s="42" t="s">
        <v>248</v>
      </c>
      <c r="D491" s="42" t="s">
        <v>249</v>
      </c>
      <c r="E491" s="42" t="s">
        <v>250</v>
      </c>
      <c r="F491" s="42" t="s">
        <v>251</v>
      </c>
      <c r="G491" s="42" t="s">
        <v>387</v>
      </c>
      <c r="H491" s="42" t="s">
        <v>388</v>
      </c>
      <c r="I491" s="42" t="s">
        <v>82</v>
      </c>
      <c r="J491" s="42" t="s">
        <v>365</v>
      </c>
      <c r="K491" s="42" t="s">
        <v>389</v>
      </c>
      <c r="L491" s="42" t="s">
        <v>55</v>
      </c>
      <c r="M491" s="42" t="str">
        <f>VLOOKUP(G491,'Sheet 1 (2)'!$H$4:$M$536,6,FALSE)</f>
        <v/>
      </c>
      <c r="N491" s="42" t="str">
        <f t="shared" si="40"/>
        <v/>
      </c>
      <c r="O491" s="42"/>
      <c r="P491" s="42" t="s">
        <v>256</v>
      </c>
      <c r="Q491" s="42" t="s">
        <v>55</v>
      </c>
      <c r="R491" s="42" t="str">
        <f>VLOOKUP(G491,'Sheet 1 (2)'!$H$4:$O$536,8,FALSE)</f>
        <v>- Sistema de información actualizada de la Vigilancia de la calidad del agua para consumo humano
-Base que linkea el centro poblado con establecimiento de salud</v>
      </c>
      <c r="S491" s="42" t="str">
        <f t="shared" si="41"/>
        <v>- Sistema de información actualizada de la Vigilancia de la calidad del agua para consumo humano
-Base que linkea el centro poblado con establecimiento de salud</v>
      </c>
      <c r="T491" s="42"/>
      <c r="U491" s="42" t="s">
        <v>55</v>
      </c>
      <c r="V491" s="42" t="str">
        <f>VLOOKUP(G491,'Sheet 1 (2)'!$H$4:$Q$536,10,FALSE)</f>
        <v/>
      </c>
      <c r="W491" s="42" t="str">
        <f t="shared" si="42"/>
        <v/>
      </c>
      <c r="X491" s="42"/>
      <c r="Y491" s="42" t="s">
        <v>55</v>
      </c>
      <c r="Z491" s="42" t="str">
        <f>VLOOKUP(G491,'Sheet 1 (2)'!$H$4:$S$536,12,FALSE)</f>
        <v/>
      </c>
      <c r="AA491" s="42" t="str">
        <f t="shared" si="43"/>
        <v/>
      </c>
      <c r="AB491" s="42" t="s">
        <v>55</v>
      </c>
      <c r="AC491" s="42" t="str">
        <f>VLOOKUP(G491,'Sheet 1 (2)'!$H$4:$AF$536,25,FALSE)</f>
        <v/>
      </c>
      <c r="AD491" s="42" t="s">
        <v>386</v>
      </c>
      <c r="AE491" s="42" t="str">
        <f t="shared" si="44"/>
        <v/>
      </c>
      <c r="AF491" s="42" t="s">
        <v>55</v>
      </c>
      <c r="AG491" s="42" t="str">
        <f>VLOOKUP(G491,'Sheet 1 (2)'!$H$4:$AG$536,26,FALSE)</f>
        <v>NO</v>
      </c>
      <c r="AH491" s="42" t="s">
        <v>52</v>
      </c>
      <c r="AI491" s="42" t="s">
        <v>55</v>
      </c>
      <c r="AJ491" s="42" t="str">
        <f>VLOOKUP(G491,'Sheet 1 (2)'!$H$4:$AH$536,27,FALSE)</f>
        <v>- Sistema de información actualizada de la Vigilancia de la calidad del agua para consumo humano
-Base que linkea el centro poblado con establecimiento de salud</v>
      </c>
      <c r="AK491" s="42" t="str">
        <f t="shared" si="45"/>
        <v>- Sistema de información actualizada de la Vigilancia de la calidad del agua para consumo humano
-Base que linkea el centro poblado con establecimiento de salud</v>
      </c>
      <c r="AL491" s="44">
        <v>1</v>
      </c>
      <c r="AM491" s="44">
        <f t="shared" si="6"/>
        <v>0</v>
      </c>
    </row>
    <row r="492" spans="1:39" ht="15.75" customHeight="1" x14ac:dyDescent="0.2">
      <c r="A492" s="42" t="s">
        <v>44</v>
      </c>
      <c r="B492" s="42" t="s">
        <v>45</v>
      </c>
      <c r="C492" s="42" t="s">
        <v>248</v>
      </c>
      <c r="D492" s="42" t="s">
        <v>249</v>
      </c>
      <c r="E492" s="42" t="s">
        <v>250</v>
      </c>
      <c r="F492" s="42" t="s">
        <v>251</v>
      </c>
      <c r="G492" s="42" t="s">
        <v>390</v>
      </c>
      <c r="H492" s="42" t="s">
        <v>391</v>
      </c>
      <c r="I492" s="42" t="s">
        <v>82</v>
      </c>
      <c r="J492" s="42" t="s">
        <v>365</v>
      </c>
      <c r="K492" s="42" t="s">
        <v>392</v>
      </c>
      <c r="L492" s="42" t="s">
        <v>55</v>
      </c>
      <c r="M492" s="42" t="str">
        <f>VLOOKUP(G492,'Sheet 1 (2)'!$H$4:$M$536,6,FALSE)</f>
        <v/>
      </c>
      <c r="N492" s="42" t="str">
        <f t="shared" si="40"/>
        <v/>
      </c>
      <c r="O492" s="42"/>
      <c r="P492" s="42" t="s">
        <v>256</v>
      </c>
      <c r="Q492" s="42" t="s">
        <v>55</v>
      </c>
      <c r="R492" s="42" t="str">
        <f>VLOOKUP(G492,'Sheet 1 (2)'!$H$4:$O$536,8,FALSE)</f>
        <v>- Sistema de información actualizada de la Vigilancia de la calidad del agua para consumo humano
-Base que linkea el centro poblado con establecimiento de salud</v>
      </c>
      <c r="S492" s="42" t="str">
        <f t="shared" si="41"/>
        <v>- Sistema de información actualizada de la Vigilancia de la calidad del agua para consumo humano
-Base que linkea el centro poblado con establecimiento de salud</v>
      </c>
      <c r="T492" s="42"/>
      <c r="U492" s="42" t="s">
        <v>55</v>
      </c>
      <c r="V492" s="42" t="str">
        <f>VLOOKUP(G492,'Sheet 1 (2)'!$H$4:$Q$536,10,FALSE)</f>
        <v/>
      </c>
      <c r="W492" s="42" t="str">
        <f t="shared" si="42"/>
        <v/>
      </c>
      <c r="X492" s="42"/>
      <c r="Y492" s="42" t="s">
        <v>55</v>
      </c>
      <c r="Z492" s="42" t="str">
        <f>VLOOKUP(G492,'Sheet 1 (2)'!$H$4:$S$536,12,FALSE)</f>
        <v/>
      </c>
      <c r="AA492" s="42" t="str">
        <f t="shared" si="43"/>
        <v/>
      </c>
      <c r="AB492" s="42" t="s">
        <v>55</v>
      </c>
      <c r="AC492" s="42" t="str">
        <f>VLOOKUP(G492,'Sheet 1 (2)'!$H$4:$AF$536,25,FALSE)</f>
        <v/>
      </c>
      <c r="AD492" s="42" t="s">
        <v>58</v>
      </c>
      <c r="AE492" s="42" t="str">
        <f t="shared" si="44"/>
        <v/>
      </c>
      <c r="AF492" s="42" t="s">
        <v>55</v>
      </c>
      <c r="AG492" s="42" t="str">
        <f>VLOOKUP(G492,'Sheet 1 (2)'!$H$4:$AG$536,26,FALSE)</f>
        <v>NO</v>
      </c>
      <c r="AH492" s="42" t="s">
        <v>52</v>
      </c>
      <c r="AI492" s="42" t="s">
        <v>55</v>
      </c>
      <c r="AJ492" s="42" t="str">
        <f>VLOOKUP(G492,'Sheet 1 (2)'!$H$4:$AH$536,27,FALSE)</f>
        <v>- Sistema de información actualizada de la Vigilancia de la calidad del agua para consumo humano
-Base que linkea el centro poblado con establecimiento de salud</v>
      </c>
      <c r="AK492" s="42" t="str">
        <f t="shared" si="45"/>
        <v>- Sistema de información actualizada de la Vigilancia de la calidad del agua para consumo humano
-Base que linkea el centro poblado con establecimiento de salud</v>
      </c>
      <c r="AL492" s="44">
        <v>1</v>
      </c>
      <c r="AM492" s="44">
        <f t="shared" si="6"/>
        <v>0</v>
      </c>
    </row>
    <row r="493" spans="1:39" ht="15.75" customHeight="1" x14ac:dyDescent="0.2">
      <c r="A493" s="42" t="s">
        <v>44</v>
      </c>
      <c r="B493" s="42" t="s">
        <v>45</v>
      </c>
      <c r="C493" s="42" t="s">
        <v>248</v>
      </c>
      <c r="D493" s="42" t="s">
        <v>249</v>
      </c>
      <c r="E493" s="42" t="s">
        <v>250</v>
      </c>
      <c r="F493" s="42" t="s">
        <v>251</v>
      </c>
      <c r="G493" s="42" t="s">
        <v>393</v>
      </c>
      <c r="H493" s="42" t="s">
        <v>394</v>
      </c>
      <c r="I493" s="42" t="s">
        <v>82</v>
      </c>
      <c r="J493" s="42" t="s">
        <v>365</v>
      </c>
      <c r="K493" s="42" t="s">
        <v>395</v>
      </c>
      <c r="L493" s="42" t="s">
        <v>55</v>
      </c>
      <c r="M493" s="42" t="str">
        <f>VLOOKUP(G493,'Sheet 1 (2)'!$H$4:$M$536,6,FALSE)</f>
        <v/>
      </c>
      <c r="N493" s="42" t="str">
        <f t="shared" si="40"/>
        <v/>
      </c>
      <c r="O493" s="42"/>
      <c r="P493" s="42" t="s">
        <v>256</v>
      </c>
      <c r="Q493" s="42" t="s">
        <v>55</v>
      </c>
      <c r="R493" s="42" t="str">
        <f>VLOOKUP(G493,'Sheet 1 (2)'!$H$4:$O$536,8,FALSE)</f>
        <v>- Sistema de información actualizada de la Vigilancia de la calidad del agua para consumo humano
-Base que linkea el centro poblado con establecimiento de salud</v>
      </c>
      <c r="S493" s="42" t="str">
        <f t="shared" si="41"/>
        <v>- Sistema de información actualizada de la Vigilancia de la calidad del agua para consumo humano
-Base que linkea el centro poblado con establecimiento de salud</v>
      </c>
      <c r="T493" s="42"/>
      <c r="U493" s="42" t="s">
        <v>55</v>
      </c>
      <c r="V493" s="42" t="str">
        <f>VLOOKUP(G493,'Sheet 1 (2)'!$H$4:$Q$536,10,FALSE)</f>
        <v/>
      </c>
      <c r="W493" s="42" t="str">
        <f t="shared" si="42"/>
        <v/>
      </c>
      <c r="X493" s="42"/>
      <c r="Y493" s="42" t="s">
        <v>55</v>
      </c>
      <c r="Z493" s="42" t="str">
        <f>VLOOKUP(G493,'Sheet 1 (2)'!$H$4:$S$536,12,FALSE)</f>
        <v/>
      </c>
      <c r="AA493" s="42" t="str">
        <f t="shared" si="43"/>
        <v/>
      </c>
      <c r="AB493" s="42" t="s">
        <v>55</v>
      </c>
      <c r="AC493" s="42" t="str">
        <f>VLOOKUP(G493,'Sheet 1 (2)'!$H$4:$AF$536,25,FALSE)</f>
        <v/>
      </c>
      <c r="AD493" s="42" t="s">
        <v>58</v>
      </c>
      <c r="AE493" s="42" t="str">
        <f t="shared" si="44"/>
        <v/>
      </c>
      <c r="AF493" s="42" t="s">
        <v>55</v>
      </c>
      <c r="AG493" s="42" t="str">
        <f>VLOOKUP(G493,'Sheet 1 (2)'!$H$4:$AG$536,26,FALSE)</f>
        <v>NO</v>
      </c>
      <c r="AH493" s="42" t="s">
        <v>52</v>
      </c>
      <c r="AI493" s="42" t="s">
        <v>55</v>
      </c>
      <c r="AJ493" s="42" t="str">
        <f>VLOOKUP(G493,'Sheet 1 (2)'!$H$4:$AH$536,27,FALSE)</f>
        <v>- Sistema de información actualizada de la Vigilancia de la calidad del agua para consumo humano
-Base que linkea el centro poblado con establecimiento de salud</v>
      </c>
      <c r="AK493" s="42" t="str">
        <f t="shared" si="45"/>
        <v>- Sistema de información actualizada de la Vigilancia de la calidad del agua para consumo humano
-Base que linkea el centro poblado con establecimiento de salud</v>
      </c>
      <c r="AL493" s="44">
        <v>1</v>
      </c>
      <c r="AM493" s="44">
        <f t="shared" si="6"/>
        <v>0</v>
      </c>
    </row>
    <row r="494" spans="1:39" ht="15.75" customHeight="1" x14ac:dyDescent="0.2">
      <c r="A494" s="42" t="s">
        <v>44</v>
      </c>
      <c r="B494" s="42" t="s">
        <v>45</v>
      </c>
      <c r="C494" s="42" t="s">
        <v>248</v>
      </c>
      <c r="D494" s="42" t="s">
        <v>249</v>
      </c>
      <c r="E494" s="42" t="s">
        <v>250</v>
      </c>
      <c r="F494" s="42" t="s">
        <v>251</v>
      </c>
      <c r="G494" s="42" t="s">
        <v>396</v>
      </c>
      <c r="H494" s="42" t="s">
        <v>397</v>
      </c>
      <c r="I494" s="42" t="s">
        <v>52</v>
      </c>
      <c r="J494" s="42" t="s">
        <v>365</v>
      </c>
      <c r="K494" s="42" t="s">
        <v>398</v>
      </c>
      <c r="L494" s="42" t="s">
        <v>55</v>
      </c>
      <c r="M494" s="42" t="str">
        <f>VLOOKUP(G494,'Sheet 1 (2)'!$H$4:$M$536,6,FALSE)</f>
        <v/>
      </c>
      <c r="N494" s="42" t="str">
        <f t="shared" si="40"/>
        <v/>
      </c>
      <c r="O494" s="42"/>
      <c r="P494" s="42" t="s">
        <v>256</v>
      </c>
      <c r="Q494" s="42" t="s">
        <v>55</v>
      </c>
      <c r="R494" s="42" t="str">
        <f>VLOOKUP(G494,'Sheet 1 (2)'!$H$4:$O$536,8,FALSE)</f>
        <v>- Sistema de información actualizada de la Vigilancia de la calidad del agua para consumo humano
-Base que linkea el centro poblado con establecimiento de salud</v>
      </c>
      <c r="S494" s="42" t="str">
        <f t="shared" si="41"/>
        <v>- Sistema de información actualizada de la Vigilancia de la calidad del agua para consumo humano
-Base que linkea el centro poblado con establecimiento de salud</v>
      </c>
      <c r="T494" s="42"/>
      <c r="U494" s="42" t="s">
        <v>55</v>
      </c>
      <c r="V494" s="42" t="str">
        <f>VLOOKUP(G494,'Sheet 1 (2)'!$H$4:$Q$536,10,FALSE)</f>
        <v/>
      </c>
      <c r="W494" s="42" t="str">
        <f t="shared" si="42"/>
        <v/>
      </c>
      <c r="X494" s="42"/>
      <c r="Y494" s="42" t="s">
        <v>55</v>
      </c>
      <c r="Z494" s="42" t="str">
        <f>VLOOKUP(G494,'Sheet 1 (2)'!$H$4:$S$536,12,FALSE)</f>
        <v/>
      </c>
      <c r="AA494" s="42" t="str">
        <f t="shared" si="43"/>
        <v/>
      </c>
      <c r="AB494" s="42" t="s">
        <v>55</v>
      </c>
      <c r="AC494" s="42" t="str">
        <f>VLOOKUP(G494,'Sheet 1 (2)'!$H$4:$AF$536,25,FALSE)</f>
        <v/>
      </c>
      <c r="AD494" s="42"/>
      <c r="AE494" s="42" t="str">
        <f t="shared" si="44"/>
        <v/>
      </c>
      <c r="AF494" s="42" t="s">
        <v>55</v>
      </c>
      <c r="AG494" s="42" t="str">
        <f>VLOOKUP(G494,'Sheet 1 (2)'!$H$4:$AG$536,26,FALSE)</f>
        <v>NO</v>
      </c>
      <c r="AH494" s="42" t="s">
        <v>52</v>
      </c>
      <c r="AI494" s="42" t="s">
        <v>55</v>
      </c>
      <c r="AJ494" s="42" t="str">
        <f>VLOOKUP(G494,'Sheet 1 (2)'!$H$4:$AH$536,27,FALSE)</f>
        <v>- Sistema de información actualizada de la Vigilancia de la calidad del agua para consumo humano
-Base que linkea el centro poblado con establecimiento de salud</v>
      </c>
      <c r="AK494" s="42" t="str">
        <f t="shared" si="45"/>
        <v>- Sistema de información actualizada de la Vigilancia de la calidad del agua para consumo humano
-Base que linkea el centro poblado con establecimiento de salud</v>
      </c>
      <c r="AL494" s="44">
        <v>1</v>
      </c>
      <c r="AM494" s="44">
        <f t="shared" si="6"/>
        <v>0</v>
      </c>
    </row>
    <row r="495" spans="1:39" ht="15.75" customHeight="1" x14ac:dyDescent="0.2">
      <c r="A495" s="42" t="s">
        <v>44</v>
      </c>
      <c r="B495" s="42" t="s">
        <v>45</v>
      </c>
      <c r="C495" s="42" t="s">
        <v>248</v>
      </c>
      <c r="D495" s="42" t="s">
        <v>249</v>
      </c>
      <c r="E495" s="42" t="s">
        <v>361</v>
      </c>
      <c r="F495" s="42" t="s">
        <v>362</v>
      </c>
      <c r="G495" s="42" t="s">
        <v>399</v>
      </c>
      <c r="H495" s="42" t="s">
        <v>400</v>
      </c>
      <c r="I495" s="42" t="s">
        <v>82</v>
      </c>
      <c r="J495" s="42" t="s">
        <v>365</v>
      </c>
      <c r="K495" s="42" t="s">
        <v>401</v>
      </c>
      <c r="L495" s="42" t="s">
        <v>55</v>
      </c>
      <c r="M495" s="42" t="str">
        <f>VLOOKUP(G495,'Sheet 1 (2)'!$H$4:$M$536,6,FALSE)</f>
        <v/>
      </c>
      <c r="N495" s="42" t="str">
        <f t="shared" si="40"/>
        <v/>
      </c>
      <c r="O495" s="42"/>
      <c r="P495" s="42" t="s">
        <v>256</v>
      </c>
      <c r="Q495" s="42" t="s">
        <v>55</v>
      </c>
      <c r="R495" s="42" t="str">
        <f>VLOOKUP(G495,'Sheet 1 (2)'!$H$4:$O$536,8,FALSE)</f>
        <v>- Sistema de información actualizada de la Vigilancia de la calidad del agua para consumo humano
-Base que linkea el centro poblado con establecimiento de salud</v>
      </c>
      <c r="S495" s="42" t="str">
        <f t="shared" si="41"/>
        <v>- Sistema de información actualizada de la Vigilancia de la calidad del agua para consumo humano
-Base que linkea el centro poblado con establecimiento de salud</v>
      </c>
      <c r="T495" s="42"/>
      <c r="U495" s="42" t="s">
        <v>55</v>
      </c>
      <c r="V495" s="42" t="str">
        <f>VLOOKUP(G495,'Sheet 1 (2)'!$H$4:$Q$536,10,FALSE)</f>
        <v/>
      </c>
      <c r="W495" s="42" t="str">
        <f t="shared" si="42"/>
        <v/>
      </c>
      <c r="X495" s="42"/>
      <c r="Y495" s="42" t="s">
        <v>55</v>
      </c>
      <c r="Z495" s="42" t="str">
        <f>VLOOKUP(G495,'Sheet 1 (2)'!$H$4:$S$536,12,FALSE)</f>
        <v/>
      </c>
      <c r="AA495" s="42" t="str">
        <f t="shared" si="43"/>
        <v/>
      </c>
      <c r="AB495" s="42" t="s">
        <v>55</v>
      </c>
      <c r="AC495" s="42" t="str">
        <f>VLOOKUP(G495,'Sheet 1 (2)'!$H$4:$AF$536,25,FALSE)</f>
        <v/>
      </c>
      <c r="AD495" s="42" t="s">
        <v>367</v>
      </c>
      <c r="AE495" s="42" t="str">
        <f t="shared" si="44"/>
        <v/>
      </c>
      <c r="AF495" s="42" t="s">
        <v>55</v>
      </c>
      <c r="AG495" s="42" t="str">
        <f>VLOOKUP(G495,'Sheet 1 (2)'!$H$4:$AG$536,26,FALSE)</f>
        <v>NO</v>
      </c>
      <c r="AH495" s="42" t="s">
        <v>52</v>
      </c>
      <c r="AI495" s="42" t="s">
        <v>55</v>
      </c>
      <c r="AJ495" s="42" t="str">
        <f>VLOOKUP(G495,'Sheet 1 (2)'!$H$4:$AH$536,27,FALSE)</f>
        <v>- Sistema de información actualizada de la Vigilancia de la calidad del agua para consumo humano
-Base que linkea el centro poblado con establecimiento de salud</v>
      </c>
      <c r="AK495" s="42" t="str">
        <f t="shared" si="45"/>
        <v>- Sistema de información actualizada de la Vigilancia de la calidad del agua para consumo humano
-Base que linkea el centro poblado con establecimiento de salud</v>
      </c>
      <c r="AL495" s="44">
        <v>1</v>
      </c>
      <c r="AM495" s="44">
        <f t="shared" si="6"/>
        <v>0</v>
      </c>
    </row>
    <row r="496" spans="1:39" ht="15.75" customHeight="1" x14ac:dyDescent="0.2">
      <c r="A496" s="42" t="s">
        <v>44</v>
      </c>
      <c r="B496" s="42" t="s">
        <v>45</v>
      </c>
      <c r="C496" s="42" t="s">
        <v>110</v>
      </c>
      <c r="D496" s="42" t="s">
        <v>111</v>
      </c>
      <c r="E496" s="42" t="s">
        <v>112</v>
      </c>
      <c r="F496" s="42" t="s">
        <v>113</v>
      </c>
      <c r="G496" s="42" t="s">
        <v>402</v>
      </c>
      <c r="H496" s="42" t="s">
        <v>403</v>
      </c>
      <c r="I496" s="42" t="s">
        <v>82</v>
      </c>
      <c r="J496" s="42" t="s">
        <v>116</v>
      </c>
      <c r="K496" s="42" t="s">
        <v>404</v>
      </c>
      <c r="L496" s="42" t="s">
        <v>55</v>
      </c>
      <c r="M496" s="98" t="str">
        <f>VLOOKUP(G496,'Sheet 1 (2)'!$H$4:$M$536,6,FALSE)</f>
        <v>100% de la población menor de 1 año atendida en los establecimientos de salud de las categorías I3 y I4</v>
      </c>
      <c r="N496" s="98" t="str">
        <f t="shared" si="40"/>
        <v>100% de la población menor de 1 año atendida en los establecimientos de salud de las categorías I3 y I4</v>
      </c>
      <c r="O496" s="42"/>
      <c r="P496" s="42" t="s">
        <v>94</v>
      </c>
      <c r="Q496" s="42" t="s">
        <v>55</v>
      </c>
      <c r="R496" s="42" t="str">
        <f>VLOOKUP(G496,'Sheet 1 (2)'!$H$4:$O$536,8,FALSE)</f>
        <v>CNV</v>
      </c>
      <c r="S496" s="42" t="str">
        <f t="shared" si="41"/>
        <v>CNV</v>
      </c>
      <c r="T496" s="42" t="s">
        <v>405</v>
      </c>
      <c r="U496" s="42" t="s">
        <v>55</v>
      </c>
      <c r="V496" s="42" t="str">
        <f>VLOOKUP(G496,'Sheet 1 (2)'!$H$4:$Q$536,10,FALSE)</f>
        <v/>
      </c>
      <c r="W496" s="42" t="str">
        <f t="shared" si="42"/>
        <v/>
      </c>
      <c r="X496" s="42"/>
      <c r="Y496" s="42" t="s">
        <v>55</v>
      </c>
      <c r="Z496" s="42" t="str">
        <f>VLOOKUP(G496,'Sheet 1 (2)'!$H$4:$S$536,12,FALSE)</f>
        <v/>
      </c>
      <c r="AA496" s="42" t="str">
        <f t="shared" si="43"/>
        <v/>
      </c>
      <c r="AB496" s="42" t="s">
        <v>55</v>
      </c>
      <c r="AC496" s="42" t="str">
        <f>VLOOKUP(G496,'Sheet 1 (2)'!$H$4:$AF$536,25,FALSE)</f>
        <v>I3,I4</v>
      </c>
      <c r="AD496" s="42" t="s">
        <v>176</v>
      </c>
      <c r="AE496" s="42" t="str">
        <f t="shared" si="44"/>
        <v>I3,I4</v>
      </c>
      <c r="AF496" s="42" t="s">
        <v>55</v>
      </c>
      <c r="AG496" s="42" t="str">
        <f>VLOOKUP(G496,'Sheet 1 (2)'!$H$4:$AG$536,26,FALSE)</f>
        <v>SI</v>
      </c>
      <c r="AH496" s="42" t="s">
        <v>82</v>
      </c>
      <c r="AI496" s="42" t="s">
        <v>55</v>
      </c>
      <c r="AJ496" s="42" t="str">
        <f>VLOOKUP(G496,'Sheet 1 (2)'!$H$4:$AH$536,27,FALSE)</f>
        <v/>
      </c>
      <c r="AK496" s="42" t="str">
        <f t="shared" si="45"/>
        <v/>
      </c>
      <c r="AL496" s="44">
        <v>1</v>
      </c>
      <c r="AM496" s="44">
        <f t="shared" si="6"/>
        <v>1</v>
      </c>
    </row>
    <row r="497" spans="1:39" ht="15.75" customHeight="1" x14ac:dyDescent="0.2">
      <c r="A497" s="42" t="s">
        <v>1109</v>
      </c>
      <c r="B497" s="42" t="s">
        <v>855</v>
      </c>
      <c r="C497" s="42" t="s">
        <v>1626</v>
      </c>
      <c r="D497" s="42" t="s">
        <v>862</v>
      </c>
      <c r="E497" s="42" t="s">
        <v>1628</v>
      </c>
      <c r="F497" s="42" t="s">
        <v>889</v>
      </c>
      <c r="G497" s="42" t="s">
        <v>1918</v>
      </c>
      <c r="H497" s="42" t="s">
        <v>1919</v>
      </c>
      <c r="I497" s="42" t="s">
        <v>82</v>
      </c>
      <c r="J497" s="42" t="s">
        <v>1632</v>
      </c>
      <c r="K497" s="42" t="s">
        <v>1920</v>
      </c>
      <c r="L497" s="42" t="s">
        <v>55</v>
      </c>
      <c r="M497" s="42" t="str">
        <f>VLOOKUP(G497,'Sheet 1 (2)'!$H$4:$M$536,6,FALSE)</f>
        <v>Total de casos registrados en el año anterior de la base de egresos hospitalarios</v>
      </c>
      <c r="N497" s="42" t="str">
        <f t="shared" si="40"/>
        <v>Total de casos registrados en el año anterior de la base de egresos hospitalarios</v>
      </c>
      <c r="O497" s="42"/>
      <c r="P497" s="42" t="s">
        <v>264</v>
      </c>
      <c r="Q497" s="42" t="s">
        <v>55</v>
      </c>
      <c r="R497" s="42" t="str">
        <f>VLOOKUP(G497,'Sheet 1 (2)'!$H$4:$O$536,8,FALSE)</f>
        <v>Egresos hospitalarios</v>
      </c>
      <c r="S497" s="42" t="str">
        <f t="shared" si="41"/>
        <v>Egresos hospitalarios</v>
      </c>
      <c r="T497" s="42"/>
      <c r="U497" s="42" t="s">
        <v>55</v>
      </c>
      <c r="V497" s="42" t="str">
        <f>VLOOKUP(G497,'Sheet 1 (2)'!$H$4:$Q$536,10,FALSE)</f>
        <v/>
      </c>
      <c r="W497" s="42" t="str">
        <f t="shared" si="42"/>
        <v/>
      </c>
      <c r="X497" s="42" t="s">
        <v>1924</v>
      </c>
      <c r="Y497" s="42" t="s">
        <v>55</v>
      </c>
      <c r="Z497" s="42" t="str">
        <f>VLOOKUP(G497,'Sheet 1 (2)'!$H$4:$S$536,12,FALSE)</f>
        <v/>
      </c>
      <c r="AA497" s="42" t="str">
        <f t="shared" si="43"/>
        <v/>
      </c>
      <c r="AB497" s="42" t="s">
        <v>55</v>
      </c>
      <c r="AC497" s="42" t="str">
        <f>VLOOKUP(G497,'Sheet 1 (2)'!$H$4:$AF$536,25,FALSE)</f>
        <v/>
      </c>
      <c r="AD497" s="42" t="s">
        <v>187</v>
      </c>
      <c r="AE497" s="42" t="str">
        <f t="shared" si="44"/>
        <v/>
      </c>
      <c r="AF497" s="42" t="s">
        <v>55</v>
      </c>
      <c r="AG497" s="42" t="str">
        <f>VLOOKUP(G497,'Sheet 1 (2)'!$H$4:$AG$536,26,FALSE)</f>
        <v>NO</v>
      </c>
      <c r="AH497" s="43" t="s">
        <v>52</v>
      </c>
      <c r="AI497" s="42" t="s">
        <v>55</v>
      </c>
      <c r="AJ497" s="42" t="str">
        <f>VLOOKUP(G497,'Sheet 1 (2)'!$H$4:$AH$536,27,FALSE)</f>
        <v>Códigos CIE10 que detalla "Otros"</v>
      </c>
      <c r="AK497" s="42" t="str">
        <f t="shared" si="45"/>
        <v>Códigos CIE10 que detalla "Otros"</v>
      </c>
      <c r="AL497" s="44">
        <v>1</v>
      </c>
      <c r="AM497" s="44">
        <f t="shared" si="6"/>
        <v>0</v>
      </c>
    </row>
    <row r="498" spans="1:39" ht="15.75" customHeight="1" x14ac:dyDescent="0.2">
      <c r="A498" s="42" t="s">
        <v>44</v>
      </c>
      <c r="B498" s="42" t="s">
        <v>45</v>
      </c>
      <c r="C498" s="42" t="s">
        <v>110</v>
      </c>
      <c r="D498" s="42" t="s">
        <v>111</v>
      </c>
      <c r="E498" s="42" t="s">
        <v>112</v>
      </c>
      <c r="F498" s="42" t="s">
        <v>113</v>
      </c>
      <c r="G498" s="42" t="s">
        <v>406</v>
      </c>
      <c r="H498" s="42" t="s">
        <v>407</v>
      </c>
      <c r="I498" s="42" t="s">
        <v>82</v>
      </c>
      <c r="J498" s="42" t="s">
        <v>116</v>
      </c>
      <c r="K498" s="42" t="s">
        <v>408</v>
      </c>
      <c r="L498" s="42" t="s">
        <v>55</v>
      </c>
      <c r="M498" s="42" t="str">
        <f>VLOOKUP(G498,'Sheet 1 (2)'!$H$4:$M$536,6,FALSE)</f>
        <v/>
      </c>
      <c r="N498" s="42" t="str">
        <f t="shared" si="40"/>
        <v/>
      </c>
      <c r="O498" s="42"/>
      <c r="P498" s="42" t="s">
        <v>409</v>
      </c>
      <c r="Q498" s="42" t="s">
        <v>55</v>
      </c>
      <c r="R498" s="42" t="str">
        <f>VLOOKUP(G498,'Sheet 1 (2)'!$H$4:$O$536,8,FALSE)</f>
        <v>HIS</v>
      </c>
      <c r="S498" s="42" t="str">
        <f t="shared" si="41"/>
        <v>HIS</v>
      </c>
      <c r="T498" s="42"/>
      <c r="U498" s="42" t="s">
        <v>55</v>
      </c>
      <c r="V498" s="42" t="str">
        <f>VLOOKUP(G498,'Sheet 1 (2)'!$H$4:$Q$536,10,FALSE)</f>
        <v/>
      </c>
      <c r="W498" s="42" t="str">
        <f t="shared" si="42"/>
        <v/>
      </c>
      <c r="X498" s="42"/>
      <c r="Y498" s="42" t="s">
        <v>55</v>
      </c>
      <c r="Z498" s="42" t="str">
        <f>VLOOKUP(G498,'Sheet 1 (2)'!$H$4:$S$536,12,FALSE)</f>
        <v/>
      </c>
      <c r="AA498" s="42" t="str">
        <f t="shared" si="43"/>
        <v/>
      </c>
      <c r="AB498" s="42" t="s">
        <v>55</v>
      </c>
      <c r="AC498" s="42" t="str">
        <f>VLOOKUP(G498,'Sheet 1 (2)'!$H$4:$AF$536,25,FALSE)</f>
        <v/>
      </c>
      <c r="AD498" s="42" t="s">
        <v>411</v>
      </c>
      <c r="AE498" s="42" t="str">
        <f t="shared" si="44"/>
        <v/>
      </c>
      <c r="AF498" s="42" t="s">
        <v>55</v>
      </c>
      <c r="AG498" s="42" t="str">
        <f>VLOOKUP(G498,'Sheet 1 (2)'!$H$4:$AG$536,26,FALSE)</f>
        <v>NO</v>
      </c>
      <c r="AH498" s="43" t="s">
        <v>52</v>
      </c>
      <c r="AI498" s="42" t="s">
        <v>55</v>
      </c>
      <c r="AJ498" s="42" t="str">
        <f>VLOOKUP(G498,'Sheet 1 (2)'!$H$4:$AH$536,27,FALSE)</f>
        <v>Código CIE10</v>
      </c>
      <c r="AK498" s="42" t="str">
        <f t="shared" si="45"/>
        <v>Código CIE10</v>
      </c>
      <c r="AL498" s="44">
        <v>1</v>
      </c>
      <c r="AM498" s="44">
        <f t="shared" si="6"/>
        <v>0</v>
      </c>
    </row>
    <row r="499" spans="1:39" ht="15.75" customHeight="1" x14ac:dyDescent="0.2">
      <c r="A499" s="42" t="s">
        <v>1109</v>
      </c>
      <c r="B499" s="42" t="s">
        <v>855</v>
      </c>
      <c r="C499" s="42" t="s">
        <v>1626</v>
      </c>
      <c r="D499" s="42" t="s">
        <v>862</v>
      </c>
      <c r="E499" s="42" t="s">
        <v>1628</v>
      </c>
      <c r="F499" s="42" t="s">
        <v>889</v>
      </c>
      <c r="G499" s="42" t="s">
        <v>1934</v>
      </c>
      <c r="H499" s="42" t="s">
        <v>1935</v>
      </c>
      <c r="I499" s="42" t="s">
        <v>82</v>
      </c>
      <c r="J499" s="42" t="s">
        <v>1632</v>
      </c>
      <c r="K499" s="42" t="s">
        <v>1936</v>
      </c>
      <c r="L499" s="42" t="s">
        <v>55</v>
      </c>
      <c r="M499" s="42" t="str">
        <f>VLOOKUP(G499,'Sheet 1 (2)'!$H$4:$M$536,6,FALSE)</f>
        <v>Para los establecimientos de categoría del I1 al I4, los casos atendidos el año anterior
Para los hospitales, a partir de la categoría II hacia adelante. Considerar los casos atendidos el año anterior.</v>
      </c>
      <c r="N499" s="42" t="str">
        <f t="shared" si="40"/>
        <v>Para los establecimientos de categoría del I1 al I4, los casos atendidos el año anterior
Para los hospitales, a partir de la categoría II hacia adelante. Considerar los casos atendidos el año anterior.</v>
      </c>
      <c r="O499" s="42"/>
      <c r="P499" s="42" t="s">
        <v>1533</v>
      </c>
      <c r="Q499" s="42" t="s">
        <v>55</v>
      </c>
      <c r="R499" s="42" t="str">
        <f>VLOOKUP(G499,'Sheet 1 (2)'!$H$4:$O$536,8,FALSE)</f>
        <v>HIS</v>
      </c>
      <c r="S499" s="42" t="str">
        <f t="shared" si="41"/>
        <v>HIS</v>
      </c>
      <c r="T499" s="42"/>
      <c r="U499" s="42" t="s">
        <v>55</v>
      </c>
      <c r="V499" s="42" t="str">
        <f>VLOOKUP(G499,'Sheet 1 (2)'!$H$4:$Q$536,10,FALSE)</f>
        <v/>
      </c>
      <c r="W499" s="42" t="str">
        <f t="shared" si="42"/>
        <v/>
      </c>
      <c r="X499" s="42"/>
      <c r="Y499" s="42" t="s">
        <v>55</v>
      </c>
      <c r="Z499" s="42" t="str">
        <f>VLOOKUP(G499,'Sheet 1 (2)'!$H$4:$S$536,12,FALSE)</f>
        <v/>
      </c>
      <c r="AA499" s="42" t="str">
        <f t="shared" si="43"/>
        <v/>
      </c>
      <c r="AB499" s="42" t="s">
        <v>55</v>
      </c>
      <c r="AC499" s="42" t="str">
        <f>VLOOKUP(G499,'Sheet 1 (2)'!$H$4:$AF$536,25,FALSE)</f>
        <v/>
      </c>
      <c r="AD499" s="42" t="s">
        <v>187</v>
      </c>
      <c r="AE499" s="42" t="str">
        <f t="shared" si="44"/>
        <v/>
      </c>
      <c r="AF499" s="42" t="s">
        <v>55</v>
      </c>
      <c r="AG499" s="42" t="str">
        <f>VLOOKUP(G499,'Sheet 1 (2)'!$H$4:$AG$536,26,FALSE)</f>
        <v>NO</v>
      </c>
      <c r="AH499" s="43" t="s">
        <v>52</v>
      </c>
      <c r="AI499" s="42" t="s">
        <v>55</v>
      </c>
      <c r="AJ499" s="42" t="str">
        <f>VLOOKUP(G499,'Sheet 1 (2)'!$H$4:$AH$536,27,FALSE)</f>
        <v>Enviarán código(s) CIE10</v>
      </c>
      <c r="AK499" s="42" t="str">
        <f t="shared" si="45"/>
        <v>Enviarán código(s) CIE10</v>
      </c>
      <c r="AL499" s="44">
        <v>1</v>
      </c>
      <c r="AM499" s="44">
        <f t="shared" si="6"/>
        <v>0</v>
      </c>
    </row>
    <row r="500" spans="1:39" ht="15.75" customHeight="1" x14ac:dyDescent="0.2">
      <c r="A500" s="42" t="s">
        <v>1109</v>
      </c>
      <c r="B500" s="42" t="s">
        <v>855</v>
      </c>
      <c r="C500" s="42" t="s">
        <v>1831</v>
      </c>
      <c r="D500" s="42" t="s">
        <v>861</v>
      </c>
      <c r="E500" s="42" t="s">
        <v>1832</v>
      </c>
      <c r="F500" s="42" t="s">
        <v>885</v>
      </c>
      <c r="G500" s="42" t="s">
        <v>1947</v>
      </c>
      <c r="H500" s="42" t="s">
        <v>1948</v>
      </c>
      <c r="I500" s="42" t="s">
        <v>82</v>
      </c>
      <c r="J500" s="42" t="s">
        <v>493</v>
      </c>
      <c r="K500" s="42" t="s">
        <v>1949</v>
      </c>
      <c r="L500" s="42" t="s">
        <v>55</v>
      </c>
      <c r="M500" s="42" t="str">
        <f>VLOOKUP(G500,'Sheet 1 (2)'!$H$4:$M$536,6,FALSE)</f>
        <v>Para los establecimientos de categoría del I1 al I4, los casos atendidos el año anterior
Para los hospitales, a partir de la categoría II hacia adelante. Considerar los casos atendidos el año anterior.</v>
      </c>
      <c r="N500" s="42" t="str">
        <f t="shared" si="40"/>
        <v>Para los establecimientos de categoría del I1 al I4, los casos atendidos el año anterior
Para los hospitales, a partir de la categoría II hacia adelante. Considerar los casos atendidos el año anterior.</v>
      </c>
      <c r="O500" s="42"/>
      <c r="P500" s="42" t="s">
        <v>1533</v>
      </c>
      <c r="Q500" s="42" t="s">
        <v>55</v>
      </c>
      <c r="R500" s="42" t="str">
        <f>VLOOKUP(G500,'Sheet 1 (2)'!$H$4:$O$536,8,FALSE)</f>
        <v>HIS</v>
      </c>
      <c r="S500" s="42" t="str">
        <f t="shared" si="41"/>
        <v>HIS</v>
      </c>
      <c r="T500" s="42"/>
      <c r="U500" s="42" t="s">
        <v>55</v>
      </c>
      <c r="V500" s="42" t="str">
        <f>VLOOKUP(G500,'Sheet 1 (2)'!$H$4:$Q$536,10,FALSE)</f>
        <v/>
      </c>
      <c r="W500" s="42" t="str">
        <f t="shared" si="42"/>
        <v/>
      </c>
      <c r="X500" s="42"/>
      <c r="Y500" s="42" t="s">
        <v>55</v>
      </c>
      <c r="Z500" s="42" t="str">
        <f>VLOOKUP(G500,'Sheet 1 (2)'!$H$4:$S$536,12,FALSE)</f>
        <v/>
      </c>
      <c r="AA500" s="42" t="str">
        <f t="shared" si="43"/>
        <v/>
      </c>
      <c r="AB500" s="42" t="s">
        <v>55</v>
      </c>
      <c r="AC500" s="42" t="str">
        <f>VLOOKUP(G500,'Sheet 1 (2)'!$H$4:$AF$536,25,FALSE)</f>
        <v/>
      </c>
      <c r="AD500" s="42" t="s">
        <v>120</v>
      </c>
      <c r="AE500" s="42" t="str">
        <f t="shared" si="44"/>
        <v/>
      </c>
      <c r="AF500" s="42" t="s">
        <v>55</v>
      </c>
      <c r="AG500" s="42" t="str">
        <f>VLOOKUP(G500,'Sheet 1 (2)'!$H$4:$AG$536,26,FALSE)</f>
        <v>NO</v>
      </c>
      <c r="AH500" s="43" t="s">
        <v>52</v>
      </c>
      <c r="AI500" s="42" t="s">
        <v>55</v>
      </c>
      <c r="AJ500" s="42" t="str">
        <f>VLOOKUP(G500,'Sheet 1 (2)'!$H$4:$AH$536,27,FALSE)</f>
        <v>Enviarán código(s) CIE10</v>
      </c>
      <c r="AK500" s="42" t="str">
        <f t="shared" si="45"/>
        <v>Enviarán código(s) CIE10</v>
      </c>
      <c r="AL500" s="44">
        <v>1</v>
      </c>
      <c r="AM500" s="44">
        <f t="shared" si="6"/>
        <v>0</v>
      </c>
    </row>
    <row r="501" spans="1:39" ht="15.75" customHeight="1" x14ac:dyDescent="0.2">
      <c r="A501" s="42" t="s">
        <v>1109</v>
      </c>
      <c r="B501" s="42" t="s">
        <v>855</v>
      </c>
      <c r="C501" s="42" t="s">
        <v>1831</v>
      </c>
      <c r="D501" s="42" t="s">
        <v>861</v>
      </c>
      <c r="E501" s="42" t="s">
        <v>1832</v>
      </c>
      <c r="F501" s="42" t="s">
        <v>885</v>
      </c>
      <c r="G501" s="42" t="s">
        <v>1959</v>
      </c>
      <c r="H501" s="42" t="s">
        <v>1960</v>
      </c>
      <c r="I501" s="42" t="s">
        <v>82</v>
      </c>
      <c r="J501" s="42" t="s">
        <v>493</v>
      </c>
      <c r="K501" s="42" t="s">
        <v>1961</v>
      </c>
      <c r="L501" s="42" t="s">
        <v>55</v>
      </c>
      <c r="M501" s="42" t="str">
        <f>VLOOKUP(G501,'Sheet 1 (2)'!$H$4:$M$536,6,FALSE)</f>
        <v>Pacientes atendidos en el año anterior de los establecimientos de salud de las categorías I3 y I4.
Pacientes atendidos en el año anterior de los hospitales del segundo nivel hacia adelante.</v>
      </c>
      <c r="N501" s="42" t="str">
        <f t="shared" si="40"/>
        <v>Pacientes atendidos en el año anterior de los establecimientos de salud de las categorías I3 y I4.
Pacientes atendidos en el año anterior de los hospitales del segundo nivel hacia adelante.</v>
      </c>
      <c r="O501" s="42"/>
      <c r="P501" s="42" t="s">
        <v>1533</v>
      </c>
      <c r="Q501" s="42" t="s">
        <v>55</v>
      </c>
      <c r="R501" s="42" t="str">
        <f>VLOOKUP(G501,'Sheet 1 (2)'!$H$4:$O$536,8,FALSE)</f>
        <v>HIS</v>
      </c>
      <c r="S501" s="42" t="str">
        <f t="shared" si="41"/>
        <v>HIS</v>
      </c>
      <c r="T501" s="42"/>
      <c r="U501" s="42" t="s">
        <v>55</v>
      </c>
      <c r="V501" s="42" t="str">
        <f>VLOOKUP(G501,'Sheet 1 (2)'!$H$4:$Q$536,10,FALSE)</f>
        <v/>
      </c>
      <c r="W501" s="42" t="str">
        <f t="shared" si="42"/>
        <v/>
      </c>
      <c r="X501" s="42"/>
      <c r="Y501" s="42" t="s">
        <v>55</v>
      </c>
      <c r="Z501" s="42" t="str">
        <f>VLOOKUP(G501,'Sheet 1 (2)'!$H$4:$S$536,12,FALSE)</f>
        <v/>
      </c>
      <c r="AA501" s="42" t="str">
        <f t="shared" si="43"/>
        <v/>
      </c>
      <c r="AB501" s="42" t="s">
        <v>55</v>
      </c>
      <c r="AC501" s="42" t="str">
        <f>VLOOKUP(G501,'Sheet 1 (2)'!$H$4:$AF$536,25,FALSE)</f>
        <v/>
      </c>
      <c r="AD501" s="42" t="s">
        <v>176</v>
      </c>
      <c r="AE501" s="42" t="str">
        <f t="shared" si="44"/>
        <v/>
      </c>
      <c r="AF501" s="42" t="s">
        <v>55</v>
      </c>
      <c r="AG501" s="42" t="str">
        <f>VLOOKUP(G501,'Sheet 1 (2)'!$H$4:$AG$536,26,FALSE)</f>
        <v>NO</v>
      </c>
      <c r="AH501" s="43" t="s">
        <v>52</v>
      </c>
      <c r="AI501" s="42" t="s">
        <v>55</v>
      </c>
      <c r="AJ501" s="42" t="str">
        <f>VLOOKUP(G501,'Sheet 1 (2)'!$H$4:$AH$536,27,FALSE)</f>
        <v>Código CIE10</v>
      </c>
      <c r="AK501" s="42" t="str">
        <f t="shared" si="45"/>
        <v>Código CIE10</v>
      </c>
      <c r="AL501" s="44">
        <v>1</v>
      </c>
      <c r="AM501" s="44">
        <f t="shared" si="6"/>
        <v>0</v>
      </c>
    </row>
    <row r="502" spans="1:39" ht="15.75" customHeight="1" x14ac:dyDescent="0.2">
      <c r="A502" s="42" t="s">
        <v>1109</v>
      </c>
      <c r="B502" s="42" t="s">
        <v>855</v>
      </c>
      <c r="C502" s="42" t="s">
        <v>1831</v>
      </c>
      <c r="D502" s="42" t="s">
        <v>861</v>
      </c>
      <c r="E502" s="42" t="s">
        <v>1832</v>
      </c>
      <c r="F502" s="42" t="s">
        <v>885</v>
      </c>
      <c r="G502" s="42" t="s">
        <v>1969</v>
      </c>
      <c r="H502" s="42" t="s">
        <v>1970</v>
      </c>
      <c r="I502" s="42" t="s">
        <v>82</v>
      </c>
      <c r="J502" s="42" t="s">
        <v>493</v>
      </c>
      <c r="K502" s="42" t="s">
        <v>1971</v>
      </c>
      <c r="L502" s="42" t="s">
        <v>55</v>
      </c>
      <c r="M502" s="42" t="str">
        <f>VLOOKUP(G502,'Sheet 1 (2)'!$H$4:$M$536,6,FALSE)</f>
        <v>Pacientes atendidos en el año anterior de los establecimientos de salud de las categorías I3 y I4.
Pacientes atendidos en el año anterior de los hospitales del segundo nivel hacia adelante.</v>
      </c>
      <c r="N502" s="42" t="str">
        <f t="shared" si="40"/>
        <v>Pacientes atendidos en el año anterior de los establecimientos de salud de las categorías I3 y I4.
Pacientes atendidos en el año anterior de los hospitales del segundo nivel hacia adelante.</v>
      </c>
      <c r="O502" s="42"/>
      <c r="P502" s="42" t="s">
        <v>1533</v>
      </c>
      <c r="Q502" s="42" t="s">
        <v>55</v>
      </c>
      <c r="R502" s="42" t="str">
        <f>VLOOKUP(G502,'Sheet 1 (2)'!$H$4:$O$536,8,FALSE)</f>
        <v>HIS</v>
      </c>
      <c r="S502" s="42" t="str">
        <f t="shared" si="41"/>
        <v>HIS</v>
      </c>
      <c r="T502" s="42"/>
      <c r="U502" s="42" t="s">
        <v>55</v>
      </c>
      <c r="V502" s="42" t="str">
        <f>VLOOKUP(G502,'Sheet 1 (2)'!$H$4:$Q$536,10,FALSE)</f>
        <v/>
      </c>
      <c r="W502" s="42" t="str">
        <f t="shared" si="42"/>
        <v/>
      </c>
      <c r="X502" s="42"/>
      <c r="Y502" s="42" t="s">
        <v>55</v>
      </c>
      <c r="Z502" s="42" t="str">
        <f>VLOOKUP(G502,'Sheet 1 (2)'!$H$4:$S$536,12,FALSE)</f>
        <v/>
      </c>
      <c r="AA502" s="42" t="str">
        <f t="shared" si="43"/>
        <v/>
      </c>
      <c r="AB502" s="42" t="s">
        <v>55</v>
      </c>
      <c r="AC502" s="42" t="str">
        <f>VLOOKUP(G502,'Sheet 1 (2)'!$H$4:$AF$536,25,FALSE)</f>
        <v/>
      </c>
      <c r="AD502" s="42" t="s">
        <v>176</v>
      </c>
      <c r="AE502" s="42" t="str">
        <f t="shared" si="44"/>
        <v/>
      </c>
      <c r="AF502" s="42" t="s">
        <v>55</v>
      </c>
      <c r="AG502" s="42" t="str">
        <f>VLOOKUP(G502,'Sheet 1 (2)'!$H$4:$AG$536,26,FALSE)</f>
        <v>NO</v>
      </c>
      <c r="AH502" s="42" t="s">
        <v>52</v>
      </c>
      <c r="AI502" s="42" t="s">
        <v>55</v>
      </c>
      <c r="AJ502" s="42" t="str">
        <f>VLOOKUP(G502,'Sheet 1 (2)'!$H$4:$AH$536,27,FALSE)</f>
        <v>Código CIE10</v>
      </c>
      <c r="AK502" s="42" t="str">
        <f t="shared" si="45"/>
        <v>Código CIE10</v>
      </c>
      <c r="AL502" s="44">
        <v>1</v>
      </c>
      <c r="AM502" s="44">
        <f t="shared" si="6"/>
        <v>0</v>
      </c>
    </row>
    <row r="503" spans="1:39" ht="15.75" customHeight="1" x14ac:dyDescent="0.2">
      <c r="A503" s="42" t="s">
        <v>1109</v>
      </c>
      <c r="B503" s="42" t="s">
        <v>855</v>
      </c>
      <c r="C503" s="42" t="s">
        <v>1831</v>
      </c>
      <c r="D503" s="42" t="s">
        <v>861</v>
      </c>
      <c r="E503" s="42" t="s">
        <v>1832</v>
      </c>
      <c r="F503" s="42" t="s">
        <v>885</v>
      </c>
      <c r="G503" s="42" t="s">
        <v>1978</v>
      </c>
      <c r="H503" s="42" t="s">
        <v>1979</v>
      </c>
      <c r="I503" s="42" t="s">
        <v>82</v>
      </c>
      <c r="J503" s="42" t="s">
        <v>493</v>
      </c>
      <c r="K503" s="42" t="s">
        <v>1980</v>
      </c>
      <c r="L503" s="42" t="s">
        <v>55</v>
      </c>
      <c r="M503" s="42" t="str">
        <f>VLOOKUP(G503,'Sheet 1 (2)'!$H$4:$M$536,6,FALSE)</f>
        <v>Igual al 10% de la meta del subproducto 4396201 IDENTIFICACION Y EXAMEN DE SINTOMATICOS RESPIRATORIOS EN LAS ATENCIONES A PERSONAS &gt; 15 AÑOS Y POBLACION VULNERABLE de los establecimientos de la categoría I4</v>
      </c>
      <c r="N503" s="42" t="str">
        <f t="shared" si="40"/>
        <v>Igual al 10% de la meta del subproducto 4396201 IDENTIFICACION Y EXAMEN DE SINTOMATICOS RESPIRATORIOS EN LAS ATENCIONES A PERSONAS &gt; 15 AÑOS Y POBLACION VULNERABLE de los establecimientos de la categoría I4</v>
      </c>
      <c r="O503" s="42"/>
      <c r="P503" s="42" t="s">
        <v>1982</v>
      </c>
      <c r="Q503" s="42" t="s">
        <v>55</v>
      </c>
      <c r="R503" s="42" t="str">
        <f>VLOOKUP(G503,'Sheet 1 (2)'!$H$4:$O$536,8,FALSE)</f>
        <v>HIS</v>
      </c>
      <c r="S503" s="42" t="str">
        <f t="shared" si="41"/>
        <v>HIS</v>
      </c>
      <c r="T503" s="42"/>
      <c r="U503" s="42" t="s">
        <v>55</v>
      </c>
      <c r="V503" s="42" t="str">
        <f>VLOOKUP(G503,'Sheet 1 (2)'!$H$4:$Q$536,10,FALSE)</f>
        <v/>
      </c>
      <c r="W503" s="42" t="str">
        <f t="shared" si="42"/>
        <v/>
      </c>
      <c r="X503" s="42" t="s">
        <v>1987</v>
      </c>
      <c r="Y503" s="42" t="s">
        <v>55</v>
      </c>
      <c r="Z503" s="42" t="str">
        <f>VLOOKUP(G503,'Sheet 1 (2)'!$H$4:$S$536,12,FALSE)</f>
        <v/>
      </c>
      <c r="AA503" s="42" t="str">
        <f t="shared" si="43"/>
        <v/>
      </c>
      <c r="AB503" s="42" t="s">
        <v>55</v>
      </c>
      <c r="AC503" s="42" t="str">
        <f>VLOOKUP(G503,'Sheet 1 (2)'!$H$4:$AF$536,25,FALSE)</f>
        <v/>
      </c>
      <c r="AD503" s="42" t="s">
        <v>411</v>
      </c>
      <c r="AE503" s="42" t="str">
        <f t="shared" si="44"/>
        <v/>
      </c>
      <c r="AF503" s="42" t="s">
        <v>55</v>
      </c>
      <c r="AG503" s="42" t="str">
        <f>VLOOKUP(G503,'Sheet 1 (2)'!$H$4:$AG$536,26,FALSE)</f>
        <v>SI</v>
      </c>
      <c r="AH503" s="42" t="s">
        <v>82</v>
      </c>
      <c r="AI503" s="42" t="s">
        <v>55</v>
      </c>
      <c r="AJ503" s="42" t="str">
        <f>VLOOKUP(G503,'Sheet 1 (2)'!$H$4:$AH$536,27,FALSE)</f>
        <v/>
      </c>
      <c r="AK503" s="42" t="str">
        <f t="shared" si="45"/>
        <v/>
      </c>
      <c r="AL503" s="44">
        <v>1</v>
      </c>
      <c r="AM503" s="44">
        <f t="shared" si="6"/>
        <v>1</v>
      </c>
    </row>
    <row r="504" spans="1:39" ht="15.75" customHeight="1" x14ac:dyDescent="0.2">
      <c r="A504" s="42" t="s">
        <v>1147</v>
      </c>
      <c r="B504" s="42" t="s">
        <v>895</v>
      </c>
      <c r="C504" s="42" t="s">
        <v>1544</v>
      </c>
      <c r="D504" s="42" t="s">
        <v>906</v>
      </c>
      <c r="E504" s="42" t="s">
        <v>1548</v>
      </c>
      <c r="F504" s="42" t="s">
        <v>963</v>
      </c>
      <c r="G504" s="42" t="s">
        <v>1569</v>
      </c>
      <c r="H504" s="42" t="s">
        <v>1570</v>
      </c>
      <c r="I504" s="42" t="s">
        <v>82</v>
      </c>
      <c r="J504" s="42" t="s">
        <v>1632</v>
      </c>
      <c r="K504" s="42" t="s">
        <v>2516</v>
      </c>
      <c r="L504" s="42" t="s">
        <v>55</v>
      </c>
      <c r="M504" s="42" t="str">
        <f>VLOOKUP(G504,'Sheet 1 (2)'!$H$4:$M$536,6,FALSE)</f>
        <v/>
      </c>
      <c r="N504" s="42" t="str">
        <f t="shared" si="40"/>
        <v/>
      </c>
      <c r="O504" s="42"/>
      <c r="P504" s="42" t="s">
        <v>2520</v>
      </c>
      <c r="Q504" s="42" t="s">
        <v>55</v>
      </c>
      <c r="R504" s="42" t="str">
        <f>VLOOKUP(G504,'Sheet 1 (2)'!$H$4:$O$536,8,FALSE)</f>
        <v>HIS</v>
      </c>
      <c r="S504" s="42" t="str">
        <f t="shared" si="41"/>
        <v>HIS</v>
      </c>
      <c r="T504" s="42" t="s">
        <v>2521</v>
      </c>
      <c r="U504" s="42" t="s">
        <v>55</v>
      </c>
      <c r="V504" s="42" t="str">
        <f>VLOOKUP(G504,'Sheet 1 (2)'!$H$4:$Q$536,10,FALSE)</f>
        <v/>
      </c>
      <c r="W504" s="42" t="str">
        <f t="shared" si="42"/>
        <v/>
      </c>
      <c r="X504" s="42"/>
      <c r="Y504" s="42" t="s">
        <v>55</v>
      </c>
      <c r="Z504" s="42" t="str">
        <f>VLOOKUP(G504,'Sheet 1 (2)'!$H$4:$S$536,12,FALSE)</f>
        <v>X21, X22</v>
      </c>
      <c r="AA504" s="42" t="str">
        <f t="shared" si="43"/>
        <v>X21, X22</v>
      </c>
      <c r="AB504" s="42" t="s">
        <v>55</v>
      </c>
      <c r="AC504" s="42" t="str">
        <f>VLOOKUP(G504,'Sheet 1 (2)'!$H$4:$AF$536,25,FALSE)</f>
        <v/>
      </c>
      <c r="AD504" s="42" t="s">
        <v>585</v>
      </c>
      <c r="AE504" s="42" t="str">
        <f t="shared" si="44"/>
        <v/>
      </c>
      <c r="AF504" s="42" t="s">
        <v>55</v>
      </c>
      <c r="AG504" s="42" t="str">
        <f>VLOOKUP(G504,'Sheet 1 (2)'!$H$4:$AG$536,26,FALSE)</f>
        <v>SI</v>
      </c>
      <c r="AH504" s="42" t="s">
        <v>82</v>
      </c>
      <c r="AI504" s="42" t="s">
        <v>55</v>
      </c>
      <c r="AJ504" s="42" t="str">
        <f>VLOOKUP(G504,'Sheet 1 (2)'!$H$4:$AH$536,27,FALSE)</f>
        <v/>
      </c>
      <c r="AK504" s="42" t="str">
        <f t="shared" si="45"/>
        <v/>
      </c>
      <c r="AL504" s="44">
        <v>1</v>
      </c>
      <c r="AM504" s="44">
        <f t="shared" si="6"/>
        <v>1</v>
      </c>
    </row>
    <row r="505" spans="1:39" ht="15.75" customHeight="1" x14ac:dyDescent="0.2">
      <c r="A505" s="42" t="s">
        <v>1147</v>
      </c>
      <c r="B505" s="42" t="s">
        <v>895</v>
      </c>
      <c r="C505" s="42" t="s">
        <v>1544</v>
      </c>
      <c r="D505" s="42" t="s">
        <v>906</v>
      </c>
      <c r="E505" s="42" t="s">
        <v>1548</v>
      </c>
      <c r="F505" s="42" t="s">
        <v>963</v>
      </c>
      <c r="G505" s="42" t="s">
        <v>2523</v>
      </c>
      <c r="H505" s="42" t="s">
        <v>1575</v>
      </c>
      <c r="I505" s="42" t="s">
        <v>82</v>
      </c>
      <c r="J505" s="42" t="s">
        <v>1632</v>
      </c>
      <c r="K505" s="42" t="s">
        <v>2526</v>
      </c>
      <c r="L505" s="42" t="s">
        <v>55</v>
      </c>
      <c r="M505" s="42" t="str">
        <f>VLOOKUP(G505,'Sheet 1 (2)'!$H$4:$M$536,6,FALSE)</f>
        <v/>
      </c>
      <c r="N505" s="42" t="str">
        <f t="shared" si="40"/>
        <v/>
      </c>
      <c r="O505" s="42"/>
      <c r="P505" s="42" t="s">
        <v>2520</v>
      </c>
      <c r="Q505" s="42" t="s">
        <v>55</v>
      </c>
      <c r="R505" s="42" t="str">
        <f>VLOOKUP(G505,'Sheet 1 (2)'!$H$4:$O$536,8,FALSE)</f>
        <v>HIS</v>
      </c>
      <c r="S505" s="42" t="str">
        <f t="shared" si="41"/>
        <v>HIS</v>
      </c>
      <c r="T505" s="42" t="s">
        <v>2528</v>
      </c>
      <c r="U505" s="42" t="s">
        <v>55</v>
      </c>
      <c r="V505" s="42" t="str">
        <f>VLOOKUP(G505,'Sheet 1 (2)'!$H$4:$Q$536,10,FALSE)</f>
        <v/>
      </c>
      <c r="W505" s="42" t="str">
        <f t="shared" si="42"/>
        <v/>
      </c>
      <c r="X505" s="42"/>
      <c r="Y505" s="42" t="s">
        <v>55</v>
      </c>
      <c r="Z505" s="42" t="str">
        <f>VLOOKUP(G505,'Sheet 1 (2)'!$H$4:$S$536,12,FALSE)</f>
        <v xml:space="preserve">X20.92,X20.93 </v>
      </c>
      <c r="AA505" s="42" t="str">
        <f t="shared" si="43"/>
        <v xml:space="preserve">X20.92,X20.93 </v>
      </c>
      <c r="AB505" s="42" t="s">
        <v>55</v>
      </c>
      <c r="AC505" s="42" t="str">
        <f>VLOOKUP(G505,'Sheet 1 (2)'!$H$4:$AF$536,25,FALSE)</f>
        <v/>
      </c>
      <c r="AD505" s="42" t="s">
        <v>585</v>
      </c>
      <c r="AE505" s="42" t="str">
        <f t="shared" si="44"/>
        <v/>
      </c>
      <c r="AF505" s="42" t="s">
        <v>55</v>
      </c>
      <c r="AG505" s="42" t="str">
        <f>VLOOKUP(G505,'Sheet 1 (2)'!$H$4:$AG$536,26,FALSE)</f>
        <v>SI</v>
      </c>
      <c r="AH505" s="42" t="s">
        <v>82</v>
      </c>
      <c r="AI505" s="42" t="s">
        <v>55</v>
      </c>
      <c r="AJ505" s="42" t="str">
        <f>VLOOKUP(G505,'Sheet 1 (2)'!$H$4:$AH$536,27,FALSE)</f>
        <v/>
      </c>
      <c r="AK505" s="42" t="str">
        <f t="shared" si="45"/>
        <v/>
      </c>
      <c r="AL505" s="44">
        <v>1</v>
      </c>
      <c r="AM505" s="44">
        <f t="shared" si="6"/>
        <v>1</v>
      </c>
    </row>
    <row r="506" spans="1:39" ht="15.75" customHeight="1" x14ac:dyDescent="0.2">
      <c r="A506" s="42" t="s">
        <v>1147</v>
      </c>
      <c r="B506" s="42" t="s">
        <v>895</v>
      </c>
      <c r="C506" s="42" t="s">
        <v>1544</v>
      </c>
      <c r="D506" s="42" t="s">
        <v>906</v>
      </c>
      <c r="E506" s="42" t="s">
        <v>1548</v>
      </c>
      <c r="F506" s="42" t="s">
        <v>963</v>
      </c>
      <c r="G506" s="42" t="s">
        <v>1582</v>
      </c>
      <c r="H506" s="42" t="s">
        <v>1584</v>
      </c>
      <c r="I506" s="42" t="s">
        <v>82</v>
      </c>
      <c r="J506" s="42" t="s">
        <v>1632</v>
      </c>
      <c r="K506" s="42" t="s">
        <v>2533</v>
      </c>
      <c r="L506" s="42" t="s">
        <v>55</v>
      </c>
      <c r="M506" s="42" t="str">
        <f>VLOOKUP(G506,'Sheet 1 (2)'!$H$4:$M$536,6,FALSE)</f>
        <v/>
      </c>
      <c r="N506" s="42" t="str">
        <f t="shared" si="40"/>
        <v/>
      </c>
      <c r="O506" s="42"/>
      <c r="P506" s="42" t="s">
        <v>2520</v>
      </c>
      <c r="Q506" s="42" t="s">
        <v>55</v>
      </c>
      <c r="R506" s="42" t="str">
        <f>VLOOKUP(G506,'Sheet 1 (2)'!$H$4:$O$536,8,FALSE)</f>
        <v>HIS</v>
      </c>
      <c r="S506" s="42" t="str">
        <f t="shared" si="41"/>
        <v>HIS</v>
      </c>
      <c r="T506" s="42" t="s">
        <v>2535</v>
      </c>
      <c r="U506" s="42" t="s">
        <v>55</v>
      </c>
      <c r="V506" s="42" t="str">
        <f>VLOOKUP(G506,'Sheet 1 (2)'!$H$4:$Q$536,10,FALSE)</f>
        <v/>
      </c>
      <c r="W506" s="42" t="str">
        <f t="shared" si="42"/>
        <v/>
      </c>
      <c r="X506" s="42"/>
      <c r="Y506" s="42" t="s">
        <v>55</v>
      </c>
      <c r="Z506" s="42" t="str">
        <f>VLOOKUP(G506,'Sheet 1 (2)'!$H$4:$S$536,12,FALSE)</f>
        <v>X23,X24, X25,X26, X29</v>
      </c>
      <c r="AA506" s="42" t="str">
        <f t="shared" si="43"/>
        <v>X23,X24, X25,X26, X29</v>
      </c>
      <c r="AB506" s="42" t="s">
        <v>55</v>
      </c>
      <c r="AC506" s="42" t="str">
        <f>VLOOKUP(G506,'Sheet 1 (2)'!$H$4:$AF$536,25,FALSE)</f>
        <v/>
      </c>
      <c r="AD506" s="42" t="s">
        <v>120</v>
      </c>
      <c r="AE506" s="42" t="str">
        <f t="shared" si="44"/>
        <v/>
      </c>
      <c r="AF506" s="42" t="s">
        <v>55</v>
      </c>
      <c r="AG506" s="42" t="str">
        <f>VLOOKUP(G506,'Sheet 1 (2)'!$H$4:$AG$536,26,FALSE)</f>
        <v>SI</v>
      </c>
      <c r="AH506" s="42" t="s">
        <v>82</v>
      </c>
      <c r="AI506" s="42" t="s">
        <v>55</v>
      </c>
      <c r="AJ506" s="42" t="str">
        <f>VLOOKUP(G506,'Sheet 1 (2)'!$H$4:$AH$536,27,FALSE)</f>
        <v/>
      </c>
      <c r="AK506" s="42" t="str">
        <f t="shared" si="45"/>
        <v/>
      </c>
      <c r="AL506" s="44">
        <v>1</v>
      </c>
      <c r="AM506" s="44">
        <f t="shared" si="6"/>
        <v>1</v>
      </c>
    </row>
    <row r="507" spans="1:39" ht="15.75" customHeight="1" x14ac:dyDescent="0.2">
      <c r="A507" s="42" t="s">
        <v>1926</v>
      </c>
      <c r="B507" s="42" t="s">
        <v>939</v>
      </c>
      <c r="C507" s="42" t="s">
        <v>2601</v>
      </c>
      <c r="D507" s="42" t="s">
        <v>966</v>
      </c>
      <c r="E507" s="42" t="s">
        <v>2602</v>
      </c>
      <c r="F507" s="42" t="s">
        <v>1050</v>
      </c>
      <c r="G507" s="42" t="s">
        <v>2603</v>
      </c>
      <c r="H507" s="42" t="s">
        <v>2604</v>
      </c>
      <c r="I507" s="42" t="s">
        <v>82</v>
      </c>
      <c r="J507" s="42" t="s">
        <v>116</v>
      </c>
      <c r="K507" s="42" t="s">
        <v>2605</v>
      </c>
      <c r="L507" s="42" t="s">
        <v>55</v>
      </c>
      <c r="M507" s="42" t="str">
        <f>VLOOKUP(G507,'Sheet 1 (2)'!$H$4:$M$536,6,FALSE)</f>
        <v>Proxy. El número de niñas del padrón nominal</v>
      </c>
      <c r="N507" s="42" t="str">
        <f t="shared" si="40"/>
        <v>Proxy. El número de niñas del padrón nominal</v>
      </c>
      <c r="O507" s="42"/>
      <c r="P507" s="42" t="s">
        <v>2607</v>
      </c>
      <c r="Q507" s="42" t="s">
        <v>55</v>
      </c>
      <c r="R507" s="42" t="str">
        <f>VLOOKUP(G507,'Sheet 1 (2)'!$H$4:$O$536,8,FALSE)</f>
        <v>Padrón nominal</v>
      </c>
      <c r="S507" s="42" t="str">
        <f t="shared" si="41"/>
        <v>Padrón nominal</v>
      </c>
      <c r="T507" s="42" t="s">
        <v>2608</v>
      </c>
      <c r="U507" s="42" t="s">
        <v>55</v>
      </c>
      <c r="V507" s="42" t="str">
        <f>VLOOKUP(G507,'Sheet 1 (2)'!$H$4:$Q$536,10,FALSE)</f>
        <v/>
      </c>
      <c r="W507" s="42" t="str">
        <f t="shared" si="42"/>
        <v/>
      </c>
      <c r="X507" s="42"/>
      <c r="Y507" s="42" t="s">
        <v>55</v>
      </c>
      <c r="Z507" s="42" t="str">
        <f>VLOOKUP(G507,'Sheet 1 (2)'!$H$4:$S$536,12,FALSE)</f>
        <v/>
      </c>
      <c r="AA507" s="42" t="str">
        <f t="shared" si="43"/>
        <v/>
      </c>
      <c r="AB507" s="42" t="s">
        <v>55</v>
      </c>
      <c r="AC507" s="42" t="str">
        <f>VLOOKUP(G507,'Sheet 1 (2)'!$H$4:$AF$536,25,FALSE)</f>
        <v/>
      </c>
      <c r="AD507" s="42" t="s">
        <v>87</v>
      </c>
      <c r="AE507" s="42" t="str">
        <f t="shared" si="44"/>
        <v/>
      </c>
      <c r="AF507" s="42" t="s">
        <v>55</v>
      </c>
      <c r="AG507" s="42" t="str">
        <f>VLOOKUP(G507,'Sheet 1 (2)'!$H$4:$AG$536,26,FALSE)</f>
        <v>SI</v>
      </c>
      <c r="AH507" s="42" t="s">
        <v>82</v>
      </c>
      <c r="AI507" s="42" t="s">
        <v>55</v>
      </c>
      <c r="AJ507" s="42" t="str">
        <f>VLOOKUP(G507,'Sheet 1 (2)'!$H$4:$AH$536,27,FALSE)</f>
        <v/>
      </c>
      <c r="AK507" s="42" t="str">
        <f t="shared" si="45"/>
        <v/>
      </c>
      <c r="AL507" s="44">
        <v>1</v>
      </c>
      <c r="AM507" s="44">
        <f t="shared" si="6"/>
        <v>1</v>
      </c>
    </row>
    <row r="508" spans="1:39" ht="15.75" customHeight="1" x14ac:dyDescent="0.2">
      <c r="A508" s="42" t="s">
        <v>1109</v>
      </c>
      <c r="B508" s="42" t="s">
        <v>855</v>
      </c>
      <c r="C508" s="42" t="s">
        <v>1520</v>
      </c>
      <c r="D508" s="42" t="s">
        <v>857</v>
      </c>
      <c r="E508" s="42" t="s">
        <v>1523</v>
      </c>
      <c r="F508" s="42" t="s">
        <v>877</v>
      </c>
      <c r="G508" s="42" t="s">
        <v>1990</v>
      </c>
      <c r="H508" s="42" t="s">
        <v>1991</v>
      </c>
      <c r="I508" s="42" t="s">
        <v>82</v>
      </c>
      <c r="J508" s="42" t="s">
        <v>1632</v>
      </c>
      <c r="K508" s="42" t="s">
        <v>1992</v>
      </c>
      <c r="L508" s="42" t="s">
        <v>55</v>
      </c>
      <c r="M508" s="42" t="str">
        <f>VLOOKUP(G508,'Sheet 1 (2)'!$H$4:$M$536,6,FALSE)</f>
        <v>5% de la meta del subproducto 4396301 ATENCIÓN DE CONTACTOS</v>
      </c>
      <c r="N508" s="42" t="str">
        <f t="shared" si="40"/>
        <v>5% de la meta del subproducto 4396301 ATENCIÓN DE CONTACTOS</v>
      </c>
      <c r="O508" s="42"/>
      <c r="P508" s="42" t="s">
        <v>1996</v>
      </c>
      <c r="Q508" s="42" t="s">
        <v>55</v>
      </c>
      <c r="R508" s="42" t="str">
        <f>VLOOKUP(G508,'Sheet 1 (2)'!$H$4:$O$536,8,FALSE)</f>
        <v>SIG TB</v>
      </c>
      <c r="S508" s="42" t="str">
        <f t="shared" si="41"/>
        <v>SIG TB</v>
      </c>
      <c r="T508" s="42"/>
      <c r="U508" s="42" t="s">
        <v>55</v>
      </c>
      <c r="V508" s="42" t="str">
        <f>VLOOKUP(G508,'Sheet 1 (2)'!$H$4:$Q$536,10,FALSE)</f>
        <v/>
      </c>
      <c r="W508" s="42" t="str">
        <f t="shared" si="42"/>
        <v/>
      </c>
      <c r="X508" s="42" t="s">
        <v>1998</v>
      </c>
      <c r="Y508" s="42" t="s">
        <v>55</v>
      </c>
      <c r="Z508" s="42" t="str">
        <f>VLOOKUP(G508,'Sheet 1 (2)'!$H$4:$S$536,12,FALSE)</f>
        <v/>
      </c>
      <c r="AA508" s="42" t="str">
        <f t="shared" si="43"/>
        <v/>
      </c>
      <c r="AB508" s="42" t="s">
        <v>55</v>
      </c>
      <c r="AC508" s="42" t="str">
        <f>VLOOKUP(G508,'Sheet 1 (2)'!$H$4:$AF$536,25,FALSE)</f>
        <v/>
      </c>
      <c r="AD508" s="42" t="s">
        <v>367</v>
      </c>
      <c r="AE508" s="42" t="str">
        <f t="shared" si="44"/>
        <v/>
      </c>
      <c r="AF508" s="42" t="s">
        <v>55</v>
      </c>
      <c r="AG508" s="42" t="str">
        <f>VLOOKUP(G508,'Sheet 1 (2)'!$H$4:$AG$536,26,FALSE)</f>
        <v>SI</v>
      </c>
      <c r="AH508" s="42" t="s">
        <v>82</v>
      </c>
      <c r="AI508" s="42" t="s">
        <v>55</v>
      </c>
      <c r="AJ508" s="42" t="str">
        <f>VLOOKUP(G508,'Sheet 1 (2)'!$H$4:$AH$536,27,FALSE)</f>
        <v/>
      </c>
      <c r="AK508" s="42" t="str">
        <f t="shared" si="45"/>
        <v/>
      </c>
      <c r="AL508" s="44">
        <v>1</v>
      </c>
      <c r="AM508" s="44">
        <f t="shared" si="6"/>
        <v>1</v>
      </c>
    </row>
    <row r="509" spans="1:39" ht="15.75" customHeight="1" x14ac:dyDescent="0.2">
      <c r="A509" s="42" t="s">
        <v>1109</v>
      </c>
      <c r="B509" s="42" t="s">
        <v>855</v>
      </c>
      <c r="C509" s="42" t="s">
        <v>2001</v>
      </c>
      <c r="D509" s="42" t="s">
        <v>892</v>
      </c>
      <c r="E509" s="42" t="s">
        <v>2002</v>
      </c>
      <c r="F509" s="42" t="s">
        <v>938</v>
      </c>
      <c r="G509" s="42" t="s">
        <v>2003</v>
      </c>
      <c r="H509" s="42" t="s">
        <v>2004</v>
      </c>
      <c r="I509" s="42" t="s">
        <v>82</v>
      </c>
      <c r="J509" s="42" t="s">
        <v>1632</v>
      </c>
      <c r="K509" s="42" t="s">
        <v>2005</v>
      </c>
      <c r="L509" s="42" t="s">
        <v>55</v>
      </c>
      <c r="M509" s="42" t="str">
        <f>VLOOKUP(G509,'Sheet 1 (2)'!$H$4:$M$536,6,FALSE)</f>
        <v/>
      </c>
      <c r="N509" s="42" t="str">
        <f t="shared" si="40"/>
        <v/>
      </c>
      <c r="O509" s="42"/>
      <c r="P509" s="42"/>
      <c r="Q509" s="42" t="s">
        <v>55</v>
      </c>
      <c r="R509" s="42" t="str">
        <f>VLOOKUP(G509,'Sheet 1 (2)'!$H$4:$O$536,8,FALSE)</f>
        <v>SIGTB</v>
      </c>
      <c r="S509" s="42" t="str">
        <f t="shared" si="41"/>
        <v>SIGTB</v>
      </c>
      <c r="T509" s="42"/>
      <c r="U509" s="42" t="s">
        <v>55</v>
      </c>
      <c r="V509" s="42" t="str">
        <f>VLOOKUP(G509,'Sheet 1 (2)'!$H$4:$Q$536,10,FALSE)</f>
        <v/>
      </c>
      <c r="W509" s="42" t="str">
        <f t="shared" si="42"/>
        <v/>
      </c>
      <c r="X509" s="42"/>
      <c r="Y509" s="42" t="s">
        <v>55</v>
      </c>
      <c r="Z509" s="42" t="str">
        <f>VLOOKUP(G509,'Sheet 1 (2)'!$H$4:$S$536,12,FALSE)</f>
        <v/>
      </c>
      <c r="AA509" s="42" t="str">
        <f t="shared" si="43"/>
        <v/>
      </c>
      <c r="AB509" s="42" t="s">
        <v>55</v>
      </c>
      <c r="AC509" s="42" t="str">
        <f>VLOOKUP(G509,'Sheet 1 (2)'!$H$4:$AF$536,25,FALSE)</f>
        <v/>
      </c>
      <c r="AD509" s="42" t="s">
        <v>2010</v>
      </c>
      <c r="AE509" s="42" t="str">
        <f t="shared" si="44"/>
        <v/>
      </c>
      <c r="AF509" s="42" t="s">
        <v>55</v>
      </c>
      <c r="AG509" s="42" t="str">
        <f>VLOOKUP(G509,'Sheet 1 (2)'!$H$4:$AG$536,26,FALSE)</f>
        <v>SI</v>
      </c>
      <c r="AH509" s="42" t="s">
        <v>82</v>
      </c>
      <c r="AI509" s="42" t="s">
        <v>55</v>
      </c>
      <c r="AJ509" s="42" t="str">
        <f>VLOOKUP(G509,'Sheet 1 (2)'!$H$4:$AH$536,27,FALSE)</f>
        <v/>
      </c>
      <c r="AK509" s="42" t="str">
        <f t="shared" si="45"/>
        <v/>
      </c>
      <c r="AL509" s="44">
        <v>1</v>
      </c>
      <c r="AM509" s="44">
        <f t="shared" si="6"/>
        <v>1</v>
      </c>
    </row>
    <row r="510" spans="1:39" ht="15.75" customHeight="1" x14ac:dyDescent="0.2">
      <c r="A510" s="42" t="s">
        <v>1109</v>
      </c>
      <c r="B510" s="42" t="s">
        <v>855</v>
      </c>
      <c r="C510" s="42" t="s">
        <v>2001</v>
      </c>
      <c r="D510" s="42" t="s">
        <v>892</v>
      </c>
      <c r="E510" s="42" t="s">
        <v>2002</v>
      </c>
      <c r="F510" s="42" t="s">
        <v>938</v>
      </c>
      <c r="G510" s="42" t="s">
        <v>2013</v>
      </c>
      <c r="H510" s="42" t="s">
        <v>2014</v>
      </c>
      <c r="I510" s="42" t="s">
        <v>82</v>
      </c>
      <c r="J510" s="42" t="s">
        <v>1632</v>
      </c>
      <c r="K510" s="42" t="s">
        <v>2005</v>
      </c>
      <c r="L510" s="42" t="s">
        <v>55</v>
      </c>
      <c r="M510" s="42" t="str">
        <f>VLOOKUP(G510,'Sheet 1 (2)'!$H$4:$M$536,6,FALSE)</f>
        <v/>
      </c>
      <c r="N510" s="42" t="str">
        <f t="shared" si="40"/>
        <v/>
      </c>
      <c r="O510" s="42"/>
      <c r="P510" s="42"/>
      <c r="Q510" s="42" t="s">
        <v>55</v>
      </c>
      <c r="R510" s="42" t="str">
        <f>VLOOKUP(G510,'Sheet 1 (2)'!$H$4:$O$536,8,FALSE)</f>
        <v>SIGTB</v>
      </c>
      <c r="S510" s="42" t="str">
        <f t="shared" si="41"/>
        <v>SIGTB</v>
      </c>
      <c r="T510" s="42"/>
      <c r="U510" s="42" t="s">
        <v>55</v>
      </c>
      <c r="V510" s="42" t="str">
        <f>VLOOKUP(G510,'Sheet 1 (2)'!$H$4:$Q$536,10,FALSE)</f>
        <v/>
      </c>
      <c r="W510" s="42" t="str">
        <f t="shared" si="42"/>
        <v/>
      </c>
      <c r="X510" s="42"/>
      <c r="Y510" s="42" t="s">
        <v>55</v>
      </c>
      <c r="Z510" s="42" t="str">
        <f>VLOOKUP(G510,'Sheet 1 (2)'!$H$4:$S$536,12,FALSE)</f>
        <v/>
      </c>
      <c r="AA510" s="42" t="str">
        <f t="shared" si="43"/>
        <v/>
      </c>
      <c r="AB510" s="42" t="s">
        <v>55</v>
      </c>
      <c r="AC510" s="42" t="str">
        <f>VLOOKUP(G510,'Sheet 1 (2)'!$H$4:$AF$536,25,FALSE)</f>
        <v/>
      </c>
      <c r="AD510" s="42" t="s">
        <v>701</v>
      </c>
      <c r="AE510" s="42" t="str">
        <f t="shared" si="44"/>
        <v/>
      </c>
      <c r="AF510" s="42" t="s">
        <v>55</v>
      </c>
      <c r="AG510" s="42" t="str">
        <f>VLOOKUP(G510,'Sheet 1 (2)'!$H$4:$AG$536,26,FALSE)</f>
        <v>SI</v>
      </c>
      <c r="AH510" s="42" t="s">
        <v>82</v>
      </c>
      <c r="AI510" s="42" t="s">
        <v>55</v>
      </c>
      <c r="AJ510" s="42" t="str">
        <f>VLOOKUP(G510,'Sheet 1 (2)'!$H$4:$AH$536,27,FALSE)</f>
        <v/>
      </c>
      <c r="AK510" s="42" t="str">
        <f t="shared" si="45"/>
        <v/>
      </c>
      <c r="AL510" s="44">
        <v>1</v>
      </c>
      <c r="AM510" s="44">
        <f t="shared" si="6"/>
        <v>1</v>
      </c>
    </row>
    <row r="511" spans="1:39" ht="15.75" customHeight="1" x14ac:dyDescent="0.25">
      <c r="A511" s="103"/>
      <c r="B511" s="104" t="s">
        <v>1132</v>
      </c>
      <c r="C511" s="103"/>
      <c r="D511" s="104" t="s">
        <v>3345</v>
      </c>
      <c r="E511" s="103"/>
      <c r="F511" s="104" t="s">
        <v>3346</v>
      </c>
      <c r="G511" s="103"/>
      <c r="H511" s="104" t="s">
        <v>3348</v>
      </c>
      <c r="I511" s="103"/>
      <c r="J511" s="104" t="s">
        <v>224</v>
      </c>
      <c r="K511" s="104" t="s">
        <v>3349</v>
      </c>
      <c r="L511" s="103"/>
      <c r="M511" s="103"/>
      <c r="N511" s="103"/>
      <c r="O511" s="103"/>
      <c r="P511" s="104" t="s">
        <v>264</v>
      </c>
      <c r="Q511" s="103"/>
      <c r="R511" s="103"/>
      <c r="S511" s="103"/>
      <c r="T511" s="104" t="s">
        <v>52</v>
      </c>
      <c r="U511" s="103"/>
      <c r="V511" s="103"/>
      <c r="W511" s="103"/>
      <c r="X511" s="105" t="s">
        <v>3350</v>
      </c>
      <c r="Y511" s="103"/>
      <c r="Z511" s="103"/>
      <c r="AA511" s="103"/>
      <c r="AB511" s="103"/>
      <c r="AC511" s="103"/>
      <c r="AD511" s="103"/>
      <c r="AE511" s="103"/>
      <c r="AF511" s="103"/>
      <c r="AG511" s="103"/>
      <c r="AH511" s="103"/>
      <c r="AI511" s="103"/>
      <c r="AJ511" s="103"/>
      <c r="AK511" s="103"/>
      <c r="AL511" s="56"/>
      <c r="AM511" s="56"/>
    </row>
    <row r="512" spans="1:39" ht="15.75" customHeight="1" x14ac:dyDescent="0.25">
      <c r="A512" s="103"/>
      <c r="B512" s="104" t="s">
        <v>1132</v>
      </c>
      <c r="C512" s="103"/>
      <c r="D512" s="104" t="s">
        <v>3345</v>
      </c>
      <c r="E512" s="103"/>
      <c r="F512" s="104" t="s">
        <v>3346</v>
      </c>
      <c r="G512" s="103"/>
      <c r="H512" s="104" t="s">
        <v>3353</v>
      </c>
      <c r="I512" s="103"/>
      <c r="J512" s="104" t="s">
        <v>224</v>
      </c>
      <c r="K512" s="104" t="s">
        <v>3354</v>
      </c>
      <c r="L512" s="103"/>
      <c r="M512" s="103"/>
      <c r="N512" s="103"/>
      <c r="O512" s="103"/>
      <c r="P512" s="104" t="s">
        <v>264</v>
      </c>
      <c r="Q512" s="103"/>
      <c r="R512" s="103"/>
      <c r="S512" s="103"/>
      <c r="T512" s="104" t="s">
        <v>3355</v>
      </c>
      <c r="U512" s="103"/>
      <c r="V512" s="103"/>
      <c r="W512" s="103"/>
      <c r="X512" s="104" t="s">
        <v>3356</v>
      </c>
      <c r="Y512" s="103"/>
      <c r="Z512" s="103"/>
      <c r="AA512" s="103"/>
      <c r="AB512" s="103"/>
      <c r="AC512" s="103"/>
      <c r="AD512" s="103"/>
      <c r="AE512" s="103"/>
      <c r="AF512" s="103"/>
      <c r="AG512" s="103"/>
      <c r="AH512" s="103"/>
      <c r="AI512" s="103"/>
      <c r="AJ512" s="103"/>
      <c r="AK512" s="103"/>
      <c r="AL512" s="56"/>
      <c r="AM512" s="56"/>
    </row>
    <row r="513" spans="1:39" ht="15.75" customHeight="1" x14ac:dyDescent="0.25">
      <c r="A513" s="103"/>
      <c r="B513" s="104" t="s">
        <v>1132</v>
      </c>
      <c r="C513" s="103"/>
      <c r="D513" s="104" t="s">
        <v>3345</v>
      </c>
      <c r="E513" s="103"/>
      <c r="F513" s="104" t="s">
        <v>3346</v>
      </c>
      <c r="G513" s="103"/>
      <c r="H513" s="104" t="s">
        <v>3359</v>
      </c>
      <c r="I513" s="103"/>
      <c r="J513" s="104" t="s">
        <v>224</v>
      </c>
      <c r="K513" s="104" t="s">
        <v>3360</v>
      </c>
      <c r="L513" s="103"/>
      <c r="M513" s="103"/>
      <c r="N513" s="103"/>
      <c r="O513" s="103"/>
      <c r="P513" s="104" t="s">
        <v>264</v>
      </c>
      <c r="Q513" s="103"/>
      <c r="R513" s="103"/>
      <c r="S513" s="103"/>
      <c r="T513" s="104" t="s">
        <v>3361</v>
      </c>
      <c r="U513" s="103"/>
      <c r="V513" s="103"/>
      <c r="W513" s="103"/>
      <c r="X513" s="104" t="s">
        <v>3362</v>
      </c>
      <c r="Y513" s="103"/>
      <c r="Z513" s="103"/>
      <c r="AA513" s="103"/>
      <c r="AB513" s="103"/>
      <c r="AC513" s="103"/>
      <c r="AD513" s="103"/>
      <c r="AE513" s="103"/>
      <c r="AF513" s="103"/>
      <c r="AG513" s="103"/>
      <c r="AH513" s="103"/>
      <c r="AI513" s="103"/>
      <c r="AJ513" s="103"/>
      <c r="AK513" s="103"/>
      <c r="AL513" s="56"/>
      <c r="AM513" s="56"/>
    </row>
    <row r="514" spans="1:39" ht="15.75" customHeight="1" x14ac:dyDescent="0.25">
      <c r="A514" s="103"/>
      <c r="B514" s="104" t="s">
        <v>1132</v>
      </c>
      <c r="C514" s="103"/>
      <c r="D514" s="104" t="s">
        <v>3345</v>
      </c>
      <c r="E514" s="103"/>
      <c r="F514" s="104" t="s">
        <v>3364</v>
      </c>
      <c r="G514" s="103"/>
      <c r="H514" s="104" t="s">
        <v>3366</v>
      </c>
      <c r="I514" s="103"/>
      <c r="J514" s="104" t="s">
        <v>224</v>
      </c>
      <c r="K514" s="104" t="s">
        <v>3367</v>
      </c>
      <c r="L514" s="103"/>
      <c r="M514" s="103"/>
      <c r="N514" s="103"/>
      <c r="O514" s="103"/>
      <c r="P514" s="104" t="s">
        <v>264</v>
      </c>
      <c r="Q514" s="103"/>
      <c r="R514" s="103"/>
      <c r="S514" s="103"/>
      <c r="T514" s="104" t="s">
        <v>3368</v>
      </c>
      <c r="U514" s="103"/>
      <c r="V514" s="103"/>
      <c r="W514" s="103"/>
      <c r="X514" s="104" t="s">
        <v>3369</v>
      </c>
      <c r="Y514" s="103"/>
      <c r="Z514" s="103"/>
      <c r="AA514" s="103"/>
      <c r="AB514" s="103"/>
      <c r="AC514" s="103"/>
      <c r="AD514" s="103"/>
      <c r="AE514" s="103"/>
      <c r="AF514" s="103"/>
      <c r="AG514" s="103"/>
      <c r="AH514" s="103"/>
      <c r="AI514" s="103"/>
      <c r="AJ514" s="103"/>
      <c r="AK514" s="103"/>
      <c r="AL514" s="56"/>
      <c r="AM514" s="56"/>
    </row>
    <row r="515" spans="1:39" ht="15.75" customHeight="1" x14ac:dyDescent="0.25">
      <c r="A515" s="103"/>
      <c r="B515" s="104" t="s">
        <v>1132</v>
      </c>
      <c r="C515" s="103"/>
      <c r="D515" s="104" t="s">
        <v>3345</v>
      </c>
      <c r="E515" s="103"/>
      <c r="F515" s="104" t="s">
        <v>3370</v>
      </c>
      <c r="G515" s="103"/>
      <c r="H515" s="104" t="s">
        <v>3372</v>
      </c>
      <c r="I515" s="103"/>
      <c r="J515" s="104" t="s">
        <v>224</v>
      </c>
      <c r="K515" s="104" t="s">
        <v>3373</v>
      </c>
      <c r="L515" s="103"/>
      <c r="M515" s="103"/>
      <c r="N515" s="103"/>
      <c r="O515" s="103"/>
      <c r="P515" s="104" t="s">
        <v>264</v>
      </c>
      <c r="Q515" s="103"/>
      <c r="R515" s="103"/>
      <c r="S515" s="103"/>
      <c r="T515" s="104"/>
      <c r="U515" s="103"/>
      <c r="V515" s="103"/>
      <c r="W515" s="103"/>
      <c r="X515" s="104" t="s">
        <v>3374</v>
      </c>
      <c r="Y515" s="103"/>
      <c r="Z515" s="103"/>
      <c r="AA515" s="103"/>
      <c r="AB515" s="103"/>
      <c r="AC515" s="103"/>
      <c r="AD515" s="103"/>
      <c r="AE515" s="103"/>
      <c r="AF515" s="103"/>
      <c r="AG515" s="103"/>
      <c r="AH515" s="103"/>
      <c r="AI515" s="103"/>
      <c r="AJ515" s="103"/>
      <c r="AK515" s="103"/>
      <c r="AL515" s="56"/>
      <c r="AM515" s="56"/>
    </row>
    <row r="516" spans="1:39" ht="15.75" customHeight="1" x14ac:dyDescent="0.25">
      <c r="A516" s="103"/>
      <c r="B516" s="104" t="s">
        <v>1132</v>
      </c>
      <c r="C516" s="103"/>
      <c r="D516" s="104" t="s">
        <v>3345</v>
      </c>
      <c r="E516" s="103"/>
      <c r="F516" s="104" t="s">
        <v>3370</v>
      </c>
      <c r="G516" s="103"/>
      <c r="H516" s="104" t="s">
        <v>3376</v>
      </c>
      <c r="I516" s="103"/>
      <c r="J516" s="104" t="s">
        <v>224</v>
      </c>
      <c r="K516" s="104" t="s">
        <v>3377</v>
      </c>
      <c r="L516" s="103"/>
      <c r="M516" s="103"/>
      <c r="N516" s="103"/>
      <c r="O516" s="103"/>
      <c r="P516" s="104" t="s">
        <v>264</v>
      </c>
      <c r="Q516" s="103"/>
      <c r="R516" s="103"/>
      <c r="S516" s="103"/>
      <c r="T516" s="104"/>
      <c r="U516" s="103"/>
      <c r="V516" s="103"/>
      <c r="W516" s="103"/>
      <c r="X516" s="104" t="s">
        <v>3378</v>
      </c>
      <c r="Y516" s="103"/>
      <c r="Z516" s="103"/>
      <c r="AA516" s="103"/>
      <c r="AB516" s="103"/>
      <c r="AC516" s="103"/>
      <c r="AD516" s="103"/>
      <c r="AE516" s="103"/>
      <c r="AF516" s="103"/>
      <c r="AG516" s="103"/>
      <c r="AH516" s="103"/>
      <c r="AI516" s="103"/>
      <c r="AJ516" s="103"/>
      <c r="AK516" s="103"/>
      <c r="AL516" s="56"/>
      <c r="AM516" s="56"/>
    </row>
    <row r="517" spans="1:39" ht="15.75" customHeight="1" x14ac:dyDescent="0.25">
      <c r="A517" s="103"/>
      <c r="B517" s="104" t="s">
        <v>1132</v>
      </c>
      <c r="C517" s="103"/>
      <c r="D517" s="104" t="s">
        <v>1146</v>
      </c>
      <c r="E517" s="103"/>
      <c r="F517" s="104" t="s">
        <v>3381</v>
      </c>
      <c r="G517" s="103"/>
      <c r="H517" s="104" t="s">
        <v>3382</v>
      </c>
      <c r="I517" s="103"/>
      <c r="J517" s="104" t="s">
        <v>1632</v>
      </c>
      <c r="K517" s="104" t="s">
        <v>3383</v>
      </c>
      <c r="L517" s="103"/>
      <c r="M517" s="103"/>
      <c r="N517" s="103"/>
      <c r="O517" s="103"/>
      <c r="P517" s="104" t="s">
        <v>264</v>
      </c>
      <c r="Q517" s="103"/>
      <c r="R517" s="103"/>
      <c r="S517" s="103"/>
      <c r="T517" s="104" t="s">
        <v>52</v>
      </c>
      <c r="U517" s="103"/>
      <c r="V517" s="103"/>
      <c r="W517" s="103"/>
      <c r="X517" s="104" t="s">
        <v>3384</v>
      </c>
      <c r="Y517" s="103"/>
      <c r="Z517" s="103"/>
      <c r="AA517" s="103"/>
      <c r="AB517" s="103"/>
      <c r="AC517" s="103"/>
      <c r="AD517" s="103"/>
      <c r="AE517" s="103"/>
      <c r="AF517" s="103"/>
      <c r="AG517" s="103"/>
      <c r="AH517" s="103"/>
      <c r="AI517" s="103"/>
      <c r="AJ517" s="103"/>
      <c r="AK517" s="103"/>
      <c r="AL517" s="56"/>
      <c r="AM517" s="56"/>
    </row>
    <row r="518" spans="1:39" ht="15.75" customHeight="1" x14ac:dyDescent="0.25">
      <c r="A518" s="103"/>
      <c r="B518" s="104" t="s">
        <v>1132</v>
      </c>
      <c r="C518" s="103"/>
      <c r="D518" s="104" t="s">
        <v>1146</v>
      </c>
      <c r="E518" s="103"/>
      <c r="F518" s="104" t="s">
        <v>3381</v>
      </c>
      <c r="G518" s="103"/>
      <c r="H518" s="104" t="s">
        <v>3386</v>
      </c>
      <c r="I518" s="103"/>
      <c r="J518" s="104" t="s">
        <v>1632</v>
      </c>
      <c r="K518" s="104" t="s">
        <v>3387</v>
      </c>
      <c r="L518" s="103"/>
      <c r="M518" s="103"/>
      <c r="N518" s="103"/>
      <c r="O518" s="103"/>
      <c r="P518" s="104" t="s">
        <v>264</v>
      </c>
      <c r="Q518" s="103"/>
      <c r="R518" s="103"/>
      <c r="S518" s="103"/>
      <c r="T518" s="104" t="s">
        <v>52</v>
      </c>
      <c r="U518" s="103"/>
      <c r="V518" s="103"/>
      <c r="W518" s="103"/>
      <c r="X518" s="104" t="s">
        <v>3384</v>
      </c>
      <c r="Y518" s="103"/>
      <c r="Z518" s="103"/>
      <c r="AA518" s="103"/>
      <c r="AB518" s="103"/>
      <c r="AC518" s="103"/>
      <c r="AD518" s="103"/>
      <c r="AE518" s="103"/>
      <c r="AF518" s="103"/>
      <c r="AG518" s="103"/>
      <c r="AH518" s="103"/>
      <c r="AI518" s="103"/>
      <c r="AJ518" s="103"/>
      <c r="AK518" s="103"/>
      <c r="AL518" s="56"/>
      <c r="AM518" s="56"/>
    </row>
    <row r="519" spans="1:39" ht="15.75" customHeight="1" x14ac:dyDescent="0.25">
      <c r="A519" s="103"/>
      <c r="B519" s="104" t="s">
        <v>1132</v>
      </c>
      <c r="C519" s="103"/>
      <c r="D519" s="104" t="s">
        <v>1146</v>
      </c>
      <c r="E519" s="103"/>
      <c r="F519" s="104" t="s">
        <v>3381</v>
      </c>
      <c r="G519" s="103"/>
      <c r="H519" s="104" t="s">
        <v>3390</v>
      </c>
      <c r="I519" s="103"/>
      <c r="J519" s="104" t="s">
        <v>1632</v>
      </c>
      <c r="K519" s="104" t="s">
        <v>3391</v>
      </c>
      <c r="L519" s="103"/>
      <c r="M519" s="103"/>
      <c r="N519" s="103"/>
      <c r="O519" s="103"/>
      <c r="P519" s="104" t="s">
        <v>264</v>
      </c>
      <c r="Q519" s="103"/>
      <c r="R519" s="103"/>
      <c r="S519" s="103"/>
      <c r="T519" s="104" t="s">
        <v>52</v>
      </c>
      <c r="U519" s="103"/>
      <c r="V519" s="103"/>
      <c r="W519" s="103"/>
      <c r="X519" s="104" t="s">
        <v>3392</v>
      </c>
      <c r="Y519" s="103"/>
      <c r="Z519" s="103"/>
      <c r="AA519" s="103"/>
      <c r="AB519" s="103"/>
      <c r="AC519" s="103"/>
      <c r="AD519" s="103"/>
      <c r="AE519" s="103"/>
      <c r="AF519" s="103"/>
      <c r="AG519" s="103"/>
      <c r="AH519" s="103"/>
      <c r="AI519" s="103"/>
      <c r="AJ519" s="103"/>
      <c r="AK519" s="103"/>
      <c r="AL519" s="56"/>
      <c r="AM519" s="56"/>
    </row>
    <row r="520" spans="1:39" ht="15.75" customHeight="1" x14ac:dyDescent="0.25">
      <c r="A520" s="103"/>
      <c r="B520" s="104" t="s">
        <v>1132</v>
      </c>
      <c r="C520" s="103"/>
      <c r="D520" s="104" t="s">
        <v>1146</v>
      </c>
      <c r="E520" s="103"/>
      <c r="F520" s="104" t="s">
        <v>3381</v>
      </c>
      <c r="G520" s="103"/>
      <c r="H520" s="104" t="s">
        <v>3395</v>
      </c>
      <c r="I520" s="103"/>
      <c r="J520" s="104" t="s">
        <v>1632</v>
      </c>
      <c r="K520" s="104" t="s">
        <v>3396</v>
      </c>
      <c r="L520" s="103"/>
      <c r="M520" s="103"/>
      <c r="N520" s="103"/>
      <c r="O520" s="103"/>
      <c r="P520" s="104" t="s">
        <v>264</v>
      </c>
      <c r="Q520" s="103"/>
      <c r="R520" s="103"/>
      <c r="S520" s="103"/>
      <c r="T520" s="104" t="s">
        <v>52</v>
      </c>
      <c r="U520" s="103"/>
      <c r="V520" s="103"/>
      <c r="W520" s="103"/>
      <c r="X520" s="104" t="s">
        <v>3397</v>
      </c>
      <c r="Y520" s="103"/>
      <c r="Z520" s="103"/>
      <c r="AA520" s="103"/>
      <c r="AB520" s="103"/>
      <c r="AC520" s="103"/>
      <c r="AD520" s="103"/>
      <c r="AE520" s="103"/>
      <c r="AF520" s="103"/>
      <c r="AG520" s="103"/>
      <c r="AH520" s="103"/>
      <c r="AI520" s="103"/>
      <c r="AJ520" s="103"/>
      <c r="AK520" s="103"/>
      <c r="AL520" s="56"/>
      <c r="AM520" s="56"/>
    </row>
    <row r="521" spans="1:39" ht="15.75" customHeight="1" x14ac:dyDescent="0.25">
      <c r="A521" s="103"/>
      <c r="B521" s="104" t="s">
        <v>1132</v>
      </c>
      <c r="C521" s="103"/>
      <c r="D521" s="104" t="s">
        <v>1146</v>
      </c>
      <c r="E521" s="103"/>
      <c r="F521" s="104" t="s">
        <v>3381</v>
      </c>
      <c r="G521" s="103"/>
      <c r="H521" s="104" t="s">
        <v>3400</v>
      </c>
      <c r="I521" s="103"/>
      <c r="J521" s="104" t="s">
        <v>1632</v>
      </c>
      <c r="K521" s="104" t="s">
        <v>3401</v>
      </c>
      <c r="L521" s="103"/>
      <c r="M521" s="103"/>
      <c r="N521" s="103"/>
      <c r="O521" s="103"/>
      <c r="P521" s="104" t="s">
        <v>264</v>
      </c>
      <c r="Q521" s="103"/>
      <c r="R521" s="103"/>
      <c r="S521" s="103"/>
      <c r="T521" s="104" t="s">
        <v>52</v>
      </c>
      <c r="U521" s="103"/>
      <c r="V521" s="103"/>
      <c r="W521" s="103"/>
      <c r="X521" s="104" t="s">
        <v>3402</v>
      </c>
      <c r="Y521" s="103"/>
      <c r="Z521" s="103"/>
      <c r="AA521" s="103"/>
      <c r="AB521" s="103"/>
      <c r="AC521" s="103"/>
      <c r="AD521" s="103"/>
      <c r="AE521" s="103"/>
      <c r="AF521" s="103"/>
      <c r="AG521" s="103"/>
      <c r="AH521" s="103"/>
      <c r="AI521" s="103"/>
      <c r="AJ521" s="103"/>
      <c r="AK521" s="103"/>
      <c r="AL521" s="56"/>
      <c r="AM521" s="56"/>
    </row>
    <row r="522" spans="1:39" ht="15.75" customHeight="1" x14ac:dyDescent="0.25">
      <c r="A522" s="103"/>
      <c r="B522" s="104" t="s">
        <v>1132</v>
      </c>
      <c r="C522" s="103"/>
      <c r="D522" s="104" t="s">
        <v>1146</v>
      </c>
      <c r="E522" s="103"/>
      <c r="F522" s="104" t="s">
        <v>3403</v>
      </c>
      <c r="G522" s="103"/>
      <c r="H522" s="104" t="s">
        <v>3405</v>
      </c>
      <c r="I522" s="103"/>
      <c r="J522" s="104" t="s">
        <v>1632</v>
      </c>
      <c r="K522" s="104" t="s">
        <v>3406</v>
      </c>
      <c r="L522" s="103"/>
      <c r="M522" s="103"/>
      <c r="N522" s="103"/>
      <c r="O522" s="103"/>
      <c r="P522" s="104" t="s">
        <v>264</v>
      </c>
      <c r="Q522" s="103"/>
      <c r="R522" s="103"/>
      <c r="S522" s="103"/>
      <c r="T522" s="104" t="s">
        <v>3407</v>
      </c>
      <c r="U522" s="103"/>
      <c r="V522" s="103"/>
      <c r="W522" s="103"/>
      <c r="X522" s="104" t="s">
        <v>3408</v>
      </c>
      <c r="Y522" s="103"/>
      <c r="Z522" s="103"/>
      <c r="AA522" s="103"/>
      <c r="AB522" s="103"/>
      <c r="AC522" s="103"/>
      <c r="AD522" s="103"/>
      <c r="AE522" s="103"/>
      <c r="AF522" s="103"/>
      <c r="AG522" s="103"/>
      <c r="AH522" s="103"/>
      <c r="AI522" s="103"/>
      <c r="AJ522" s="103"/>
      <c r="AK522" s="103"/>
      <c r="AL522" s="56"/>
      <c r="AM522" s="56"/>
    </row>
    <row r="523" spans="1:39" ht="15.75" customHeight="1" x14ac:dyDescent="0.25">
      <c r="A523" s="103"/>
      <c r="B523" s="104" t="s">
        <v>1132</v>
      </c>
      <c r="C523" s="103"/>
      <c r="D523" s="104" t="s">
        <v>1146</v>
      </c>
      <c r="E523" s="103"/>
      <c r="F523" s="104" t="s">
        <v>3403</v>
      </c>
      <c r="G523" s="103"/>
      <c r="H523" s="104" t="s">
        <v>3410</v>
      </c>
      <c r="I523" s="103"/>
      <c r="J523" s="104" t="s">
        <v>1632</v>
      </c>
      <c r="K523" s="104" t="s">
        <v>3411</v>
      </c>
      <c r="L523" s="103"/>
      <c r="M523" s="103"/>
      <c r="N523" s="103"/>
      <c r="O523" s="103"/>
      <c r="P523" s="104" t="s">
        <v>264</v>
      </c>
      <c r="Q523" s="103"/>
      <c r="R523" s="103"/>
      <c r="S523" s="103"/>
      <c r="T523" s="104" t="s">
        <v>3407</v>
      </c>
      <c r="U523" s="103"/>
      <c r="V523" s="103"/>
      <c r="W523" s="103"/>
      <c r="X523" s="104" t="s">
        <v>3412</v>
      </c>
      <c r="Y523" s="103"/>
      <c r="Z523" s="103"/>
      <c r="AA523" s="103"/>
      <c r="AB523" s="103"/>
      <c r="AC523" s="103"/>
      <c r="AD523" s="103"/>
      <c r="AE523" s="103"/>
      <c r="AF523" s="103"/>
      <c r="AG523" s="103"/>
      <c r="AH523" s="103"/>
      <c r="AI523" s="103"/>
      <c r="AJ523" s="103"/>
      <c r="AK523" s="103"/>
      <c r="AL523" s="56"/>
      <c r="AM523" s="56"/>
    </row>
    <row r="524" spans="1:39" ht="15.75" customHeight="1" x14ac:dyDescent="0.25">
      <c r="A524" s="103"/>
      <c r="B524" s="104" t="s">
        <v>1132</v>
      </c>
      <c r="C524" s="103"/>
      <c r="D524" s="104" t="s">
        <v>1134</v>
      </c>
      <c r="E524" s="103"/>
      <c r="F524" s="104" t="s">
        <v>3415</v>
      </c>
      <c r="G524" s="103"/>
      <c r="H524" s="104" t="s">
        <v>3416</v>
      </c>
      <c r="I524" s="103"/>
      <c r="J524" s="104" t="s">
        <v>1632</v>
      </c>
      <c r="K524" s="104" t="s">
        <v>3411</v>
      </c>
      <c r="L524" s="103"/>
      <c r="M524" s="103"/>
      <c r="N524" s="103"/>
      <c r="O524" s="103"/>
      <c r="P524" s="104" t="s">
        <v>264</v>
      </c>
      <c r="Q524" s="103"/>
      <c r="R524" s="103"/>
      <c r="S524" s="103"/>
      <c r="T524" s="104" t="s">
        <v>3214</v>
      </c>
      <c r="U524" s="103"/>
      <c r="V524" s="103"/>
      <c r="W524" s="103"/>
      <c r="X524" s="104" t="s">
        <v>3417</v>
      </c>
      <c r="Y524" s="103"/>
      <c r="Z524" s="103"/>
      <c r="AA524" s="103"/>
      <c r="AB524" s="103"/>
      <c r="AC524" s="103"/>
      <c r="AD524" s="103"/>
      <c r="AE524" s="103"/>
      <c r="AF524" s="103"/>
      <c r="AG524" s="103"/>
      <c r="AH524" s="103"/>
      <c r="AI524" s="103"/>
      <c r="AJ524" s="103"/>
      <c r="AK524" s="103"/>
      <c r="AL524" s="56"/>
      <c r="AM524" s="56"/>
    </row>
    <row r="525" spans="1:39" ht="15.75" customHeight="1" x14ac:dyDescent="0.25">
      <c r="A525" s="103"/>
      <c r="B525" s="104" t="s">
        <v>1132</v>
      </c>
      <c r="C525" s="103"/>
      <c r="D525" s="104" t="s">
        <v>1134</v>
      </c>
      <c r="E525" s="103"/>
      <c r="F525" s="104" t="s">
        <v>3415</v>
      </c>
      <c r="G525" s="103"/>
      <c r="H525" s="104" t="s">
        <v>3420</v>
      </c>
      <c r="I525" s="103"/>
      <c r="J525" s="104" t="s">
        <v>1632</v>
      </c>
      <c r="K525" s="104" t="s">
        <v>3411</v>
      </c>
      <c r="L525" s="103"/>
      <c r="M525" s="103"/>
      <c r="N525" s="103"/>
      <c r="O525" s="103"/>
      <c r="P525" s="104" t="s">
        <v>264</v>
      </c>
      <c r="Q525" s="103"/>
      <c r="R525" s="103"/>
      <c r="S525" s="103"/>
      <c r="T525" s="104" t="s">
        <v>3214</v>
      </c>
      <c r="U525" s="103"/>
      <c r="V525" s="103"/>
      <c r="W525" s="103"/>
      <c r="X525" s="104" t="s">
        <v>3421</v>
      </c>
      <c r="Y525" s="103"/>
      <c r="Z525" s="103"/>
      <c r="AA525" s="103"/>
      <c r="AB525" s="103"/>
      <c r="AC525" s="103"/>
      <c r="AD525" s="103"/>
      <c r="AE525" s="103"/>
      <c r="AF525" s="103"/>
      <c r="AG525" s="103"/>
      <c r="AH525" s="103"/>
      <c r="AI525" s="103"/>
      <c r="AJ525" s="103"/>
      <c r="AK525" s="103"/>
      <c r="AL525" s="56"/>
      <c r="AM525" s="56"/>
    </row>
    <row r="526" spans="1:39" ht="15.75" customHeight="1" x14ac:dyDescent="0.25">
      <c r="A526" s="103"/>
      <c r="B526" s="104" t="s">
        <v>1132</v>
      </c>
      <c r="C526" s="103"/>
      <c r="D526" s="104" t="s">
        <v>1134</v>
      </c>
      <c r="E526" s="103"/>
      <c r="F526" s="104" t="s">
        <v>3415</v>
      </c>
      <c r="G526" s="103"/>
      <c r="H526" s="104" t="s">
        <v>3423</v>
      </c>
      <c r="I526" s="103"/>
      <c r="J526" s="104" t="s">
        <v>1632</v>
      </c>
      <c r="K526" s="104" t="s">
        <v>3411</v>
      </c>
      <c r="L526" s="103"/>
      <c r="M526" s="103"/>
      <c r="N526" s="103"/>
      <c r="O526" s="103"/>
      <c r="P526" s="104" t="s">
        <v>264</v>
      </c>
      <c r="Q526" s="103"/>
      <c r="R526" s="103"/>
      <c r="S526" s="103"/>
      <c r="T526" s="104" t="s">
        <v>3214</v>
      </c>
      <c r="U526" s="103"/>
      <c r="V526" s="103"/>
      <c r="W526" s="103"/>
      <c r="X526" s="104" t="s">
        <v>3424</v>
      </c>
      <c r="Y526" s="103"/>
      <c r="Z526" s="103"/>
      <c r="AA526" s="103"/>
      <c r="AB526" s="103"/>
      <c r="AC526" s="103"/>
      <c r="AD526" s="103"/>
      <c r="AE526" s="103"/>
      <c r="AF526" s="103"/>
      <c r="AG526" s="103"/>
      <c r="AH526" s="103"/>
      <c r="AI526" s="103"/>
      <c r="AJ526" s="103"/>
      <c r="AK526" s="103"/>
      <c r="AL526" s="56"/>
      <c r="AM526" s="56"/>
    </row>
    <row r="527" spans="1:39" ht="15.75" customHeight="1" x14ac:dyDescent="0.25">
      <c r="A527" s="103"/>
      <c r="B527" s="104" t="s">
        <v>1132</v>
      </c>
      <c r="C527" s="103"/>
      <c r="D527" s="104" t="s">
        <v>1134</v>
      </c>
      <c r="E527" s="103"/>
      <c r="F527" s="104" t="s">
        <v>3426</v>
      </c>
      <c r="G527" s="103"/>
      <c r="H527" s="104" t="s">
        <v>3427</v>
      </c>
      <c r="I527" s="103"/>
      <c r="J527" s="104" t="s">
        <v>1632</v>
      </c>
      <c r="K527" s="104" t="s">
        <v>3428</v>
      </c>
      <c r="L527" s="103"/>
      <c r="M527" s="103"/>
      <c r="N527" s="103"/>
      <c r="O527" s="103"/>
      <c r="P527" s="104" t="s">
        <v>3429</v>
      </c>
      <c r="Q527" s="103"/>
      <c r="R527" s="103"/>
      <c r="S527" s="103"/>
      <c r="T527" s="104"/>
      <c r="U527" s="103"/>
      <c r="V527" s="103"/>
      <c r="W527" s="103"/>
      <c r="X527" s="104" t="s">
        <v>3430</v>
      </c>
      <c r="Y527" s="103"/>
      <c r="Z527" s="103"/>
      <c r="AA527" s="103"/>
      <c r="AB527" s="103"/>
      <c r="AC527" s="103"/>
      <c r="AD527" s="103"/>
      <c r="AE527" s="103"/>
      <c r="AF527" s="103"/>
      <c r="AG527" s="103"/>
      <c r="AH527" s="103"/>
      <c r="AI527" s="103"/>
      <c r="AJ527" s="103"/>
      <c r="AK527" s="103"/>
      <c r="AL527" s="56"/>
      <c r="AM527" s="56"/>
    </row>
    <row r="528" spans="1:39" ht="15.75" customHeight="1" x14ac:dyDescent="0.25">
      <c r="A528" s="103"/>
      <c r="B528" s="104" t="s">
        <v>1132</v>
      </c>
      <c r="C528" s="103"/>
      <c r="D528" s="104" t="s">
        <v>1137</v>
      </c>
      <c r="E528" s="103"/>
      <c r="F528" s="104" t="s">
        <v>3435</v>
      </c>
      <c r="G528" s="103"/>
      <c r="H528" s="104" t="s">
        <v>3436</v>
      </c>
      <c r="I528" s="103"/>
      <c r="J528" s="104" t="s">
        <v>493</v>
      </c>
      <c r="K528" s="104" t="s">
        <v>3437</v>
      </c>
      <c r="L528" s="103"/>
      <c r="M528" s="103"/>
      <c r="N528" s="103"/>
      <c r="O528" s="103"/>
      <c r="P528" s="104" t="s">
        <v>264</v>
      </c>
      <c r="Q528" s="103"/>
      <c r="R528" s="103"/>
      <c r="S528" s="103"/>
      <c r="T528" s="104"/>
      <c r="U528" s="103"/>
      <c r="V528" s="103"/>
      <c r="W528" s="103"/>
      <c r="X528" s="104" t="s">
        <v>3438</v>
      </c>
      <c r="Y528" s="103"/>
      <c r="Z528" s="103"/>
      <c r="AA528" s="103"/>
      <c r="AB528" s="103"/>
      <c r="AC528" s="103"/>
      <c r="AD528" s="103"/>
      <c r="AE528" s="103"/>
      <c r="AF528" s="103"/>
      <c r="AG528" s="103"/>
      <c r="AH528" s="103"/>
      <c r="AI528" s="103"/>
      <c r="AJ528" s="103"/>
      <c r="AK528" s="103"/>
      <c r="AL528" s="56"/>
      <c r="AM528" s="56"/>
    </row>
    <row r="529" spans="1:39" ht="15.75" customHeight="1" x14ac:dyDescent="0.25">
      <c r="A529" s="103"/>
      <c r="B529" s="104" t="s">
        <v>1132</v>
      </c>
      <c r="C529" s="103"/>
      <c r="D529" s="104" t="s">
        <v>1137</v>
      </c>
      <c r="E529" s="103"/>
      <c r="F529" s="104" t="s">
        <v>3435</v>
      </c>
      <c r="G529" s="103"/>
      <c r="H529" s="104" t="s">
        <v>3441</v>
      </c>
      <c r="I529" s="103"/>
      <c r="J529" s="104" t="s">
        <v>493</v>
      </c>
      <c r="K529" s="104" t="s">
        <v>3442</v>
      </c>
      <c r="L529" s="103"/>
      <c r="M529" s="103"/>
      <c r="N529" s="103"/>
      <c r="O529" s="103"/>
      <c r="P529" s="104" t="s">
        <v>264</v>
      </c>
      <c r="Q529" s="103"/>
      <c r="R529" s="103"/>
      <c r="S529" s="103"/>
      <c r="T529" s="104"/>
      <c r="U529" s="103"/>
      <c r="V529" s="103"/>
      <c r="W529" s="103"/>
      <c r="X529" s="104" t="s">
        <v>3443</v>
      </c>
      <c r="Y529" s="103"/>
      <c r="Z529" s="103"/>
      <c r="AA529" s="103"/>
      <c r="AB529" s="103"/>
      <c r="AC529" s="103"/>
      <c r="AD529" s="103"/>
      <c r="AE529" s="103"/>
      <c r="AF529" s="103"/>
      <c r="AG529" s="103"/>
      <c r="AH529" s="103"/>
      <c r="AI529" s="103"/>
      <c r="AJ529" s="103"/>
      <c r="AK529" s="103"/>
      <c r="AL529" s="56"/>
      <c r="AM529" s="56"/>
    </row>
    <row r="530" spans="1:39" ht="15.75" customHeight="1" x14ac:dyDescent="0.25">
      <c r="A530" s="103"/>
      <c r="B530" s="104" t="s">
        <v>1132</v>
      </c>
      <c r="C530" s="103"/>
      <c r="D530" s="104" t="s">
        <v>1137</v>
      </c>
      <c r="E530" s="103"/>
      <c r="F530" s="104" t="s">
        <v>3445</v>
      </c>
      <c r="G530" s="103"/>
      <c r="H530" s="104" t="s">
        <v>3445</v>
      </c>
      <c r="I530" s="103"/>
      <c r="J530" s="104" t="s">
        <v>1632</v>
      </c>
      <c r="K530" s="104" t="s">
        <v>3446</v>
      </c>
      <c r="L530" s="103"/>
      <c r="M530" s="103"/>
      <c r="N530" s="103"/>
      <c r="O530" s="103"/>
      <c r="P530" s="104" t="s">
        <v>264</v>
      </c>
      <c r="Q530" s="103"/>
      <c r="R530" s="103"/>
      <c r="S530" s="103"/>
      <c r="T530" s="104"/>
      <c r="U530" s="103"/>
      <c r="V530" s="103"/>
      <c r="W530" s="103"/>
      <c r="X530" s="104" t="s">
        <v>3447</v>
      </c>
      <c r="Y530" s="103"/>
      <c r="Z530" s="103"/>
      <c r="AA530" s="103"/>
      <c r="AB530" s="103"/>
      <c r="AC530" s="103"/>
      <c r="AD530" s="103"/>
      <c r="AE530" s="103"/>
      <c r="AF530" s="103"/>
      <c r="AG530" s="103"/>
      <c r="AH530" s="103"/>
      <c r="AI530" s="103"/>
      <c r="AJ530" s="103"/>
      <c r="AK530" s="103"/>
      <c r="AL530" s="56"/>
      <c r="AM530" s="56"/>
    </row>
    <row r="531" spans="1:39" ht="15.75" customHeight="1" x14ac:dyDescent="0.25">
      <c r="A531" s="103"/>
      <c r="B531" s="104" t="s">
        <v>1132</v>
      </c>
      <c r="C531" s="103"/>
      <c r="D531" s="104" t="s">
        <v>1137</v>
      </c>
      <c r="E531" s="103"/>
      <c r="F531" s="104" t="s">
        <v>3445</v>
      </c>
      <c r="G531" s="103"/>
      <c r="H531" s="104" t="s">
        <v>3450</v>
      </c>
      <c r="I531" s="103"/>
      <c r="J531" s="104" t="s">
        <v>3451</v>
      </c>
      <c r="K531" s="104" t="s">
        <v>3452</v>
      </c>
      <c r="L531" s="103"/>
      <c r="M531" s="103"/>
      <c r="N531" s="103"/>
      <c r="O531" s="103"/>
      <c r="P531" s="104" t="s">
        <v>264</v>
      </c>
      <c r="Q531" s="103"/>
      <c r="R531" s="103"/>
      <c r="S531" s="103"/>
      <c r="T531" s="104"/>
      <c r="U531" s="103"/>
      <c r="V531" s="103"/>
      <c r="W531" s="103"/>
      <c r="X531" s="104" t="s">
        <v>3453</v>
      </c>
      <c r="Y531" s="103"/>
      <c r="Z531" s="103"/>
      <c r="AA531" s="103"/>
      <c r="AB531" s="103"/>
      <c r="AC531" s="103"/>
      <c r="AD531" s="103"/>
      <c r="AE531" s="103"/>
      <c r="AF531" s="103"/>
      <c r="AG531" s="103"/>
      <c r="AH531" s="103"/>
      <c r="AI531" s="103"/>
      <c r="AJ531" s="103"/>
      <c r="AK531" s="103"/>
      <c r="AL531" s="56"/>
      <c r="AM531" s="56"/>
    </row>
    <row r="532" spans="1:39" ht="15.75" customHeight="1" x14ac:dyDescent="0.25">
      <c r="A532" s="103"/>
      <c r="B532" s="104" t="s">
        <v>1132</v>
      </c>
      <c r="C532" s="103"/>
      <c r="D532" s="104" t="s">
        <v>1137</v>
      </c>
      <c r="E532" s="103"/>
      <c r="F532" s="104" t="s">
        <v>3455</v>
      </c>
      <c r="G532" s="103"/>
      <c r="H532" s="104" t="s">
        <v>3455</v>
      </c>
      <c r="I532" s="103"/>
      <c r="J532" s="104" t="s">
        <v>493</v>
      </c>
      <c r="K532" s="104" t="s">
        <v>3456</v>
      </c>
      <c r="L532" s="103"/>
      <c r="M532" s="103"/>
      <c r="N532" s="103"/>
      <c r="O532" s="103"/>
      <c r="P532" s="104" t="s">
        <v>264</v>
      </c>
      <c r="Q532" s="103"/>
      <c r="R532" s="103"/>
      <c r="S532" s="103"/>
      <c r="T532" s="104"/>
      <c r="U532" s="103"/>
      <c r="V532" s="103"/>
      <c r="W532" s="103"/>
      <c r="X532" s="104" t="s">
        <v>3457</v>
      </c>
      <c r="Y532" s="103"/>
      <c r="Z532" s="103"/>
      <c r="AA532" s="103"/>
      <c r="AB532" s="103"/>
      <c r="AC532" s="103"/>
      <c r="AD532" s="103"/>
      <c r="AE532" s="103"/>
      <c r="AF532" s="103"/>
      <c r="AG532" s="103"/>
      <c r="AH532" s="103"/>
      <c r="AI532" s="103"/>
      <c r="AJ532" s="103"/>
      <c r="AK532" s="103"/>
      <c r="AL532" s="56"/>
      <c r="AM532" s="56"/>
    </row>
    <row r="533" spans="1:39" ht="15.75" customHeight="1" x14ac:dyDescent="0.25">
      <c r="A533" s="103"/>
      <c r="B533" s="104" t="s">
        <v>1132</v>
      </c>
      <c r="C533" s="103"/>
      <c r="D533" s="104" t="s">
        <v>1142</v>
      </c>
      <c r="E533" s="103"/>
      <c r="F533" s="104" t="s">
        <v>3461</v>
      </c>
      <c r="G533" s="103"/>
      <c r="H533" s="104" t="s">
        <v>3462</v>
      </c>
      <c r="I533" s="103"/>
      <c r="J533" s="104" t="s">
        <v>1632</v>
      </c>
      <c r="K533" s="104" t="s">
        <v>3463</v>
      </c>
      <c r="L533" s="103"/>
      <c r="M533" s="103"/>
      <c r="N533" s="103"/>
      <c r="O533" s="103"/>
      <c r="P533" s="104" t="s">
        <v>264</v>
      </c>
      <c r="Q533" s="103"/>
      <c r="R533" s="103"/>
      <c r="S533" s="103"/>
      <c r="T533" s="104"/>
      <c r="U533" s="103"/>
      <c r="V533" s="103"/>
      <c r="W533" s="103"/>
      <c r="X533" s="105" t="s">
        <v>3464</v>
      </c>
      <c r="Y533" s="103"/>
      <c r="Z533" s="103"/>
      <c r="AA533" s="103"/>
      <c r="AB533" s="103"/>
      <c r="AC533" s="103"/>
      <c r="AD533" s="103"/>
      <c r="AE533" s="103"/>
      <c r="AF533" s="103"/>
      <c r="AG533" s="103"/>
      <c r="AH533" s="103"/>
      <c r="AI533" s="103"/>
      <c r="AJ533" s="103"/>
      <c r="AK533" s="103"/>
      <c r="AL533" s="56"/>
      <c r="AM533" s="56"/>
    </row>
    <row r="534" spans="1:39" ht="15.75" customHeight="1" x14ac:dyDescent="0.25">
      <c r="A534" s="103"/>
      <c r="B534" s="104" t="s">
        <v>1132</v>
      </c>
      <c r="C534" s="103"/>
      <c r="D534" s="104" t="s">
        <v>1142</v>
      </c>
      <c r="E534" s="103"/>
      <c r="F534" s="104" t="s">
        <v>3461</v>
      </c>
      <c r="G534" s="103"/>
      <c r="H534" s="104" t="s">
        <v>3467</v>
      </c>
      <c r="I534" s="103"/>
      <c r="J534" s="104" t="s">
        <v>1632</v>
      </c>
      <c r="K534" s="104" t="s">
        <v>3468</v>
      </c>
      <c r="L534" s="103"/>
      <c r="M534" s="103"/>
      <c r="N534" s="103"/>
      <c r="O534" s="103"/>
      <c r="P534" s="104" t="s">
        <v>264</v>
      </c>
      <c r="Q534" s="103"/>
      <c r="R534" s="103"/>
      <c r="S534" s="103"/>
      <c r="T534" s="104"/>
      <c r="U534" s="103"/>
      <c r="V534" s="103"/>
      <c r="W534" s="103"/>
      <c r="X534" s="105" t="s">
        <v>3469</v>
      </c>
      <c r="Y534" s="103"/>
      <c r="Z534" s="103"/>
      <c r="AA534" s="103"/>
      <c r="AB534" s="103"/>
      <c r="AC534" s="103"/>
      <c r="AD534" s="103"/>
      <c r="AE534" s="103"/>
      <c r="AF534" s="103"/>
      <c r="AG534" s="103"/>
      <c r="AH534" s="103"/>
      <c r="AI534" s="103"/>
      <c r="AJ534" s="103"/>
      <c r="AK534" s="103"/>
      <c r="AL534" s="56"/>
      <c r="AM534" s="56"/>
    </row>
    <row r="535" spans="1:39" ht="15.75" customHeight="1" x14ac:dyDescent="0.25">
      <c r="A535" s="103"/>
      <c r="B535" s="104" t="s">
        <v>1132</v>
      </c>
      <c r="C535" s="103"/>
      <c r="D535" s="104" t="s">
        <v>1142</v>
      </c>
      <c r="E535" s="103"/>
      <c r="F535" s="104" t="s">
        <v>3461</v>
      </c>
      <c r="G535" s="103"/>
      <c r="H535" s="104" t="s">
        <v>3471</v>
      </c>
      <c r="I535" s="103"/>
      <c r="J535" s="104" t="s">
        <v>1632</v>
      </c>
      <c r="K535" s="104" t="s">
        <v>3472</v>
      </c>
      <c r="L535" s="103"/>
      <c r="M535" s="103"/>
      <c r="N535" s="103"/>
      <c r="O535" s="103"/>
      <c r="P535" s="104" t="s">
        <v>264</v>
      </c>
      <c r="Q535" s="103"/>
      <c r="R535" s="103"/>
      <c r="S535" s="103"/>
      <c r="T535" s="104"/>
      <c r="U535" s="103"/>
      <c r="V535" s="103"/>
      <c r="W535" s="103"/>
      <c r="X535" s="104" t="s">
        <v>3473</v>
      </c>
      <c r="Y535" s="103"/>
      <c r="Z535" s="103"/>
      <c r="AA535" s="103"/>
      <c r="AB535" s="103"/>
      <c r="AC535" s="103"/>
      <c r="AD535" s="103"/>
      <c r="AE535" s="103"/>
      <c r="AF535" s="103"/>
      <c r="AG535" s="103"/>
      <c r="AH535" s="103"/>
      <c r="AI535" s="103"/>
      <c r="AJ535" s="103"/>
      <c r="AK535" s="103"/>
      <c r="AL535" s="56"/>
      <c r="AM535" s="56"/>
    </row>
    <row r="536" spans="1:39" ht="15.75" customHeight="1" x14ac:dyDescent="0.25">
      <c r="A536" s="103"/>
      <c r="B536" s="104" t="s">
        <v>1132</v>
      </c>
      <c r="C536" s="103"/>
      <c r="D536" s="104" t="s">
        <v>1142</v>
      </c>
      <c r="E536" s="103"/>
      <c r="F536" s="104" t="s">
        <v>3461</v>
      </c>
      <c r="G536" s="103"/>
      <c r="H536" s="104" t="s">
        <v>3476</v>
      </c>
      <c r="I536" s="103"/>
      <c r="J536" s="104" t="s">
        <v>493</v>
      </c>
      <c r="K536" s="104" t="s">
        <v>3477</v>
      </c>
      <c r="L536" s="103"/>
      <c r="M536" s="103"/>
      <c r="N536" s="103"/>
      <c r="O536" s="103"/>
      <c r="P536" s="104" t="s">
        <v>264</v>
      </c>
      <c r="Q536" s="103"/>
      <c r="R536" s="103"/>
      <c r="S536" s="103"/>
      <c r="T536" s="104"/>
      <c r="U536" s="103"/>
      <c r="V536" s="103"/>
      <c r="W536" s="103"/>
      <c r="X536" s="105" t="s">
        <v>3478</v>
      </c>
      <c r="Y536" s="103"/>
      <c r="Z536" s="103"/>
      <c r="AA536" s="103"/>
      <c r="AB536" s="103"/>
      <c r="AC536" s="103"/>
      <c r="AD536" s="103"/>
      <c r="AE536" s="103"/>
      <c r="AF536" s="103"/>
      <c r="AG536" s="103"/>
      <c r="AH536" s="103"/>
      <c r="AI536" s="103"/>
      <c r="AJ536" s="103"/>
      <c r="AK536" s="103"/>
      <c r="AL536" s="56"/>
      <c r="AM536" s="56"/>
    </row>
    <row r="537" spans="1:39" ht="15.75" customHeight="1" x14ac:dyDescent="0.25">
      <c r="A537" s="103"/>
      <c r="B537" s="104" t="s">
        <v>1132</v>
      </c>
      <c r="C537" s="103"/>
      <c r="D537" s="104" t="s">
        <v>1142</v>
      </c>
      <c r="E537" s="103"/>
      <c r="F537" s="104" t="s">
        <v>3461</v>
      </c>
      <c r="G537" s="103"/>
      <c r="H537" s="104" t="s">
        <v>3482</v>
      </c>
      <c r="I537" s="103"/>
      <c r="J537" s="104" t="s">
        <v>1632</v>
      </c>
      <c r="K537" s="104" t="s">
        <v>3483</v>
      </c>
      <c r="L537" s="103"/>
      <c r="M537" s="103"/>
      <c r="N537" s="103"/>
      <c r="O537" s="103"/>
      <c r="P537" s="104" t="s">
        <v>264</v>
      </c>
      <c r="Q537" s="103"/>
      <c r="R537" s="103"/>
      <c r="S537" s="103"/>
      <c r="T537" s="104"/>
      <c r="U537" s="103"/>
      <c r="V537" s="103"/>
      <c r="W537" s="103"/>
      <c r="X537" s="105" t="s">
        <v>3484</v>
      </c>
      <c r="Y537" s="103"/>
      <c r="Z537" s="103"/>
      <c r="AA537" s="103"/>
      <c r="AB537" s="103"/>
      <c r="AC537" s="103"/>
      <c r="AD537" s="103"/>
      <c r="AE537" s="103"/>
      <c r="AF537" s="103"/>
      <c r="AG537" s="103"/>
      <c r="AH537" s="103"/>
      <c r="AI537" s="103"/>
      <c r="AJ537" s="103"/>
      <c r="AK537" s="103"/>
      <c r="AL537" s="56"/>
      <c r="AM537" s="56"/>
    </row>
    <row r="538" spans="1:39" ht="15.75" customHeight="1" x14ac:dyDescent="0.25">
      <c r="A538" s="103"/>
      <c r="B538" s="104" t="s">
        <v>1132</v>
      </c>
      <c r="C538" s="103"/>
      <c r="D538" s="104" t="s">
        <v>1142</v>
      </c>
      <c r="E538" s="103"/>
      <c r="F538" s="104" t="s">
        <v>3486</v>
      </c>
      <c r="G538" s="103"/>
      <c r="H538" s="104" t="s">
        <v>3487</v>
      </c>
      <c r="I538" s="103"/>
      <c r="J538" s="104" t="s">
        <v>1632</v>
      </c>
      <c r="K538" s="104" t="s">
        <v>3488</v>
      </c>
      <c r="L538" s="103"/>
      <c r="M538" s="103"/>
      <c r="N538" s="103"/>
      <c r="O538" s="103"/>
      <c r="P538" s="104" t="s">
        <v>3489</v>
      </c>
      <c r="Q538" s="103"/>
      <c r="R538" s="103"/>
      <c r="S538" s="103"/>
      <c r="T538" s="104"/>
      <c r="U538" s="103"/>
      <c r="V538" s="103"/>
      <c r="W538" s="103"/>
      <c r="X538" s="104" t="s">
        <v>3490</v>
      </c>
      <c r="Y538" s="103"/>
      <c r="Z538" s="103"/>
      <c r="AA538" s="103"/>
      <c r="AB538" s="103"/>
      <c r="AC538" s="103"/>
      <c r="AD538" s="103"/>
      <c r="AE538" s="103"/>
      <c r="AF538" s="103"/>
      <c r="AG538" s="103"/>
      <c r="AH538" s="103"/>
      <c r="AI538" s="103"/>
      <c r="AJ538" s="103"/>
      <c r="AK538" s="103"/>
      <c r="AL538" s="56"/>
      <c r="AM538" s="56"/>
    </row>
    <row r="539" spans="1:39" ht="15.75" customHeight="1" x14ac:dyDescent="0.25">
      <c r="A539" s="103"/>
      <c r="B539" s="104" t="s">
        <v>1132</v>
      </c>
      <c r="C539" s="103"/>
      <c r="D539" s="104" t="s">
        <v>1142</v>
      </c>
      <c r="E539" s="103"/>
      <c r="F539" s="104" t="s">
        <v>3486</v>
      </c>
      <c r="G539" s="103"/>
      <c r="H539" s="104" t="s">
        <v>3492</v>
      </c>
      <c r="I539" s="103"/>
      <c r="J539" s="104" t="s">
        <v>1466</v>
      </c>
      <c r="K539" s="104" t="s">
        <v>3493</v>
      </c>
      <c r="L539" s="103"/>
      <c r="M539" s="103"/>
      <c r="N539" s="103"/>
      <c r="O539" s="103"/>
      <c r="P539" s="104" t="s">
        <v>3494</v>
      </c>
      <c r="Q539" s="103"/>
      <c r="R539" s="103"/>
      <c r="S539" s="103"/>
      <c r="T539" s="104"/>
      <c r="U539" s="103"/>
      <c r="V539" s="103"/>
      <c r="W539" s="103"/>
      <c r="X539" s="104" t="s">
        <v>3495</v>
      </c>
      <c r="Y539" s="103"/>
      <c r="Z539" s="103"/>
      <c r="AA539" s="103"/>
      <c r="AB539" s="103"/>
      <c r="AC539" s="103"/>
      <c r="AD539" s="103"/>
      <c r="AE539" s="103"/>
      <c r="AF539" s="103"/>
      <c r="AG539" s="103"/>
      <c r="AH539" s="103"/>
      <c r="AI539" s="103"/>
      <c r="AJ539" s="103"/>
      <c r="AK539" s="103"/>
      <c r="AL539" s="56"/>
      <c r="AM539" s="56"/>
    </row>
    <row r="540" spans="1:39" ht="15.75" customHeight="1" x14ac:dyDescent="0.25">
      <c r="A540" s="103"/>
      <c r="B540" s="104" t="s">
        <v>1132</v>
      </c>
      <c r="C540" s="103"/>
      <c r="D540" s="104" t="s">
        <v>1142</v>
      </c>
      <c r="E540" s="103"/>
      <c r="F540" s="104" t="s">
        <v>3499</v>
      </c>
      <c r="G540" s="103"/>
      <c r="H540" s="106" t="s">
        <v>3500</v>
      </c>
      <c r="I540" s="103"/>
      <c r="J540" s="104" t="s">
        <v>1632</v>
      </c>
      <c r="K540" s="104" t="s">
        <v>3501</v>
      </c>
      <c r="L540" s="103"/>
      <c r="M540" s="103"/>
      <c r="N540" s="103"/>
      <c r="O540" s="103"/>
      <c r="P540" s="104"/>
      <c r="Q540" s="103"/>
      <c r="R540" s="103"/>
      <c r="S540" s="103"/>
      <c r="T540" s="104"/>
      <c r="U540" s="103"/>
      <c r="V540" s="103"/>
      <c r="W540" s="103"/>
      <c r="X540" s="105" t="s">
        <v>3502</v>
      </c>
      <c r="Y540" s="103"/>
      <c r="Z540" s="103"/>
      <c r="AA540" s="103"/>
      <c r="AB540" s="103"/>
      <c r="AC540" s="103"/>
      <c r="AD540" s="103"/>
      <c r="AE540" s="103"/>
      <c r="AF540" s="103"/>
      <c r="AG540" s="103"/>
      <c r="AH540" s="103"/>
      <c r="AI540" s="103"/>
      <c r="AJ540" s="103"/>
      <c r="AK540" s="103"/>
      <c r="AL540" s="56"/>
      <c r="AM540" s="56"/>
    </row>
    <row r="541" spans="1:39" ht="15.75" customHeight="1" x14ac:dyDescent="0.25">
      <c r="A541" s="103"/>
      <c r="B541" s="104" t="s">
        <v>1132</v>
      </c>
      <c r="C541" s="103"/>
      <c r="D541" s="104" t="s">
        <v>1142</v>
      </c>
      <c r="E541" s="103"/>
      <c r="F541" s="104" t="s">
        <v>3499</v>
      </c>
      <c r="G541" s="103"/>
      <c r="H541" s="104" t="s">
        <v>3504</v>
      </c>
      <c r="I541" s="103"/>
      <c r="J541" s="104" t="s">
        <v>1632</v>
      </c>
      <c r="K541" s="104" t="s">
        <v>3505</v>
      </c>
      <c r="L541" s="103"/>
      <c r="M541" s="103"/>
      <c r="N541" s="103"/>
      <c r="O541" s="103"/>
      <c r="P541" s="104"/>
      <c r="Q541" s="103"/>
      <c r="R541" s="103"/>
      <c r="S541" s="103"/>
      <c r="T541" s="104"/>
      <c r="U541" s="103"/>
      <c r="V541" s="103"/>
      <c r="W541" s="103"/>
      <c r="X541" s="105" t="s">
        <v>3506</v>
      </c>
      <c r="Y541" s="103"/>
      <c r="Z541" s="103"/>
      <c r="AA541" s="103"/>
      <c r="AB541" s="103"/>
      <c r="AC541" s="103"/>
      <c r="AD541" s="103"/>
      <c r="AE541" s="103"/>
      <c r="AF541" s="103"/>
      <c r="AG541" s="103"/>
      <c r="AH541" s="103"/>
      <c r="AI541" s="103"/>
      <c r="AJ541" s="103"/>
      <c r="AK541" s="103"/>
      <c r="AL541" s="56"/>
      <c r="AM541" s="56"/>
    </row>
    <row r="542" spans="1:39" ht="15.75" customHeight="1" x14ac:dyDescent="0.25">
      <c r="A542" s="103"/>
      <c r="B542" s="104" t="s">
        <v>1132</v>
      </c>
      <c r="C542" s="103"/>
      <c r="D542" s="104" t="s">
        <v>1135</v>
      </c>
      <c r="E542" s="103"/>
      <c r="F542" s="104" t="s">
        <v>3509</v>
      </c>
      <c r="G542" s="103"/>
      <c r="H542" s="104" t="s">
        <v>3509</v>
      </c>
      <c r="I542" s="103"/>
      <c r="J542" s="104" t="s">
        <v>1632</v>
      </c>
      <c r="K542" s="104" t="s">
        <v>3510</v>
      </c>
      <c r="L542" s="103"/>
      <c r="M542" s="103"/>
      <c r="N542" s="103"/>
      <c r="O542" s="103"/>
      <c r="P542" s="104" t="s">
        <v>3511</v>
      </c>
      <c r="Q542" s="103"/>
      <c r="R542" s="103"/>
      <c r="S542" s="103"/>
      <c r="T542" s="104" t="s">
        <v>3512</v>
      </c>
      <c r="U542" s="103"/>
      <c r="V542" s="103"/>
      <c r="W542" s="103"/>
      <c r="X542" s="104" t="s">
        <v>3513</v>
      </c>
      <c r="Y542" s="103"/>
      <c r="Z542" s="103"/>
      <c r="AA542" s="103"/>
      <c r="AB542" s="103"/>
      <c r="AC542" s="103"/>
      <c r="AD542" s="103"/>
      <c r="AE542" s="103"/>
      <c r="AF542" s="103"/>
      <c r="AG542" s="103"/>
      <c r="AH542" s="103"/>
      <c r="AI542" s="103"/>
      <c r="AJ542" s="103"/>
      <c r="AK542" s="103"/>
      <c r="AL542" s="56"/>
      <c r="AM542" s="56"/>
    </row>
    <row r="543" spans="1:39" ht="15.75" customHeight="1" x14ac:dyDescent="0.25">
      <c r="A543" s="103"/>
      <c r="B543" s="104" t="s">
        <v>1132</v>
      </c>
      <c r="C543" s="103"/>
      <c r="D543" s="104" t="s">
        <v>3517</v>
      </c>
      <c r="E543" s="103"/>
      <c r="F543" s="104" t="s">
        <v>3519</v>
      </c>
      <c r="G543" s="103"/>
      <c r="H543" s="104" t="s">
        <v>3520</v>
      </c>
      <c r="I543" s="103"/>
      <c r="J543" s="104" t="s">
        <v>3521</v>
      </c>
      <c r="K543" s="104" t="s">
        <v>3522</v>
      </c>
      <c r="L543" s="103"/>
      <c r="M543" s="103"/>
      <c r="N543" s="103"/>
      <c r="O543" s="103"/>
      <c r="P543" s="105" t="s">
        <v>3523</v>
      </c>
      <c r="Q543" s="103"/>
      <c r="R543" s="103"/>
      <c r="S543" s="103"/>
      <c r="T543" s="104" t="s">
        <v>3361</v>
      </c>
      <c r="U543" s="103"/>
      <c r="V543" s="103"/>
      <c r="W543" s="103"/>
      <c r="X543" s="104" t="s">
        <v>3524</v>
      </c>
      <c r="Y543" s="103"/>
      <c r="Z543" s="103"/>
      <c r="AA543" s="103"/>
      <c r="AB543" s="103"/>
      <c r="AC543" s="103"/>
      <c r="AD543" s="103"/>
      <c r="AE543" s="103"/>
      <c r="AF543" s="103"/>
      <c r="AG543" s="103"/>
      <c r="AH543" s="103"/>
      <c r="AI543" s="103"/>
      <c r="AJ543" s="103"/>
      <c r="AK543" s="103"/>
      <c r="AL543" s="56"/>
      <c r="AM543" s="56"/>
    </row>
    <row r="544" spans="1:39" ht="15.75" customHeight="1" x14ac:dyDescent="0.25">
      <c r="A544" s="103"/>
      <c r="B544" s="104" t="s">
        <v>1132</v>
      </c>
      <c r="C544" s="103"/>
      <c r="D544" s="104" t="s">
        <v>3517</v>
      </c>
      <c r="E544" s="103"/>
      <c r="F544" s="104" t="s">
        <v>3519</v>
      </c>
      <c r="G544" s="103"/>
      <c r="H544" s="104" t="s">
        <v>3528</v>
      </c>
      <c r="I544" s="103"/>
      <c r="J544" s="104" t="s">
        <v>3521</v>
      </c>
      <c r="K544" s="104" t="s">
        <v>3522</v>
      </c>
      <c r="L544" s="103"/>
      <c r="M544" s="103"/>
      <c r="N544" s="103"/>
      <c r="O544" s="103"/>
      <c r="P544" s="105" t="s">
        <v>3523</v>
      </c>
      <c r="Q544" s="103"/>
      <c r="R544" s="103"/>
      <c r="S544" s="103"/>
      <c r="T544" s="104" t="s">
        <v>3361</v>
      </c>
      <c r="U544" s="103"/>
      <c r="V544" s="103"/>
      <c r="W544" s="103"/>
      <c r="X544" s="104">
        <v>99207.02</v>
      </c>
      <c r="Y544" s="103"/>
      <c r="Z544" s="103"/>
      <c r="AA544" s="103"/>
      <c r="AB544" s="103"/>
      <c r="AC544" s="103"/>
      <c r="AD544" s="103"/>
      <c r="AE544" s="103"/>
      <c r="AF544" s="103"/>
      <c r="AG544" s="103"/>
      <c r="AH544" s="103"/>
      <c r="AI544" s="103"/>
      <c r="AJ544" s="103"/>
      <c r="AK544" s="103"/>
      <c r="AL544" s="56"/>
      <c r="AM544" s="56"/>
    </row>
    <row r="545" spans="1:39" ht="15.75" customHeight="1" x14ac:dyDescent="0.25">
      <c r="A545" s="103"/>
      <c r="B545" s="104" t="s">
        <v>1132</v>
      </c>
      <c r="C545" s="103"/>
      <c r="D545" s="104" t="s">
        <v>3517</v>
      </c>
      <c r="E545" s="103"/>
      <c r="F545" s="104" t="s">
        <v>3519</v>
      </c>
      <c r="G545" s="103"/>
      <c r="H545" s="104" t="s">
        <v>3531</v>
      </c>
      <c r="I545" s="103"/>
      <c r="J545" s="104" t="s">
        <v>3521</v>
      </c>
      <c r="K545" s="104" t="s">
        <v>3522</v>
      </c>
      <c r="L545" s="103"/>
      <c r="M545" s="103"/>
      <c r="N545" s="103"/>
      <c r="O545" s="103"/>
      <c r="P545" s="105" t="s">
        <v>3523</v>
      </c>
      <c r="Q545" s="103"/>
      <c r="R545" s="103"/>
      <c r="S545" s="103"/>
      <c r="T545" s="104" t="s">
        <v>3361</v>
      </c>
      <c r="U545" s="103"/>
      <c r="V545" s="103"/>
      <c r="W545" s="103"/>
      <c r="X545" s="104" t="s">
        <v>3532</v>
      </c>
      <c r="Y545" s="103"/>
      <c r="Z545" s="103"/>
      <c r="AA545" s="103"/>
      <c r="AB545" s="103"/>
      <c r="AC545" s="103"/>
      <c r="AD545" s="103"/>
      <c r="AE545" s="103"/>
      <c r="AF545" s="103"/>
      <c r="AG545" s="103"/>
      <c r="AH545" s="103"/>
      <c r="AI545" s="103"/>
      <c r="AJ545" s="103"/>
      <c r="AK545" s="103"/>
      <c r="AL545" s="56"/>
      <c r="AM545" s="56"/>
    </row>
    <row r="546" spans="1:39" ht="15.75" customHeight="1" x14ac:dyDescent="0.25">
      <c r="A546" s="103"/>
      <c r="B546" s="104" t="s">
        <v>1132</v>
      </c>
      <c r="C546" s="103"/>
      <c r="D546" s="104" t="s">
        <v>3534</v>
      </c>
      <c r="E546" s="103"/>
      <c r="F546" s="104" t="s">
        <v>3536</v>
      </c>
      <c r="G546" s="103"/>
      <c r="H546" s="104" t="s">
        <v>3536</v>
      </c>
      <c r="I546" s="103"/>
      <c r="J546" s="104" t="s">
        <v>493</v>
      </c>
      <c r="K546" s="104" t="s">
        <v>3537</v>
      </c>
      <c r="L546" s="103"/>
      <c r="M546" s="103"/>
      <c r="N546" s="103"/>
      <c r="O546" s="103"/>
      <c r="P546" s="104" t="s">
        <v>264</v>
      </c>
      <c r="Q546" s="103"/>
      <c r="R546" s="103"/>
      <c r="S546" s="103"/>
      <c r="T546" s="104" t="s">
        <v>3361</v>
      </c>
      <c r="U546" s="103"/>
      <c r="V546" s="103"/>
      <c r="W546" s="103"/>
      <c r="X546" s="104" t="s">
        <v>3538</v>
      </c>
      <c r="Y546" s="103"/>
      <c r="Z546" s="103"/>
      <c r="AA546" s="103"/>
      <c r="AB546" s="103"/>
      <c r="AC546" s="103"/>
      <c r="AD546" s="103"/>
      <c r="AE546" s="103"/>
      <c r="AF546" s="103"/>
      <c r="AG546" s="103"/>
      <c r="AH546" s="103"/>
      <c r="AI546" s="103"/>
      <c r="AJ546" s="103"/>
      <c r="AK546" s="103"/>
      <c r="AL546" s="56"/>
      <c r="AM546" s="56"/>
    </row>
    <row r="547" spans="1:39" ht="15.75" customHeight="1" x14ac:dyDescent="0.25">
      <c r="A547" s="103"/>
      <c r="B547" s="104" t="s">
        <v>1132</v>
      </c>
      <c r="C547" s="103"/>
      <c r="D547" s="104" t="s">
        <v>3534</v>
      </c>
      <c r="E547" s="103"/>
      <c r="F547" s="104" t="s">
        <v>3542</v>
      </c>
      <c r="G547" s="103"/>
      <c r="H547" s="104" t="s">
        <v>3542</v>
      </c>
      <c r="I547" s="103"/>
      <c r="J547" s="104" t="s">
        <v>493</v>
      </c>
      <c r="K547" s="104" t="s">
        <v>3543</v>
      </c>
      <c r="L547" s="103"/>
      <c r="M547" s="103"/>
      <c r="N547" s="103"/>
      <c r="O547" s="103"/>
      <c r="P547" s="104" t="s">
        <v>264</v>
      </c>
      <c r="Q547" s="103"/>
      <c r="R547" s="103"/>
      <c r="S547" s="103"/>
      <c r="T547" s="104"/>
      <c r="U547" s="103"/>
      <c r="V547" s="103"/>
      <c r="W547" s="103"/>
      <c r="X547" s="104" t="s">
        <v>3544</v>
      </c>
      <c r="Y547" s="103"/>
      <c r="Z547" s="103"/>
      <c r="AA547" s="103"/>
      <c r="AB547" s="103"/>
      <c r="AC547" s="103"/>
      <c r="AD547" s="103"/>
      <c r="AE547" s="103"/>
      <c r="AF547" s="103"/>
      <c r="AG547" s="103"/>
      <c r="AH547" s="103"/>
      <c r="AI547" s="103"/>
      <c r="AJ547" s="103"/>
      <c r="AK547" s="103"/>
      <c r="AL547" s="56"/>
      <c r="AM547" s="56"/>
    </row>
    <row r="548" spans="1:39" ht="15.75" customHeight="1" x14ac:dyDescent="0.25">
      <c r="A548" s="103"/>
      <c r="B548" s="104" t="s">
        <v>1132</v>
      </c>
      <c r="C548" s="103"/>
      <c r="D548" s="104" t="s">
        <v>3534</v>
      </c>
      <c r="E548" s="103"/>
      <c r="F548" s="104" t="s">
        <v>3542</v>
      </c>
      <c r="G548" s="103"/>
      <c r="H548" s="104" t="s">
        <v>3546</v>
      </c>
      <c r="I548" s="103"/>
      <c r="J548" s="104" t="s">
        <v>493</v>
      </c>
      <c r="K548" s="104" t="s">
        <v>3547</v>
      </c>
      <c r="L548" s="103"/>
      <c r="M548" s="103"/>
      <c r="N548" s="103"/>
      <c r="O548" s="103"/>
      <c r="P548" s="104" t="s">
        <v>264</v>
      </c>
      <c r="Q548" s="103"/>
      <c r="R548" s="103"/>
      <c r="S548" s="103"/>
      <c r="T548" s="104" t="s">
        <v>3361</v>
      </c>
      <c r="U548" s="103"/>
      <c r="V548" s="103"/>
      <c r="W548" s="103"/>
      <c r="X548" s="104" t="s">
        <v>3548</v>
      </c>
      <c r="Y548" s="103"/>
      <c r="Z548" s="103"/>
      <c r="AA548" s="103"/>
      <c r="AB548" s="103"/>
      <c r="AC548" s="103"/>
      <c r="AD548" s="103"/>
      <c r="AE548" s="103"/>
      <c r="AF548" s="103"/>
      <c r="AG548" s="103"/>
      <c r="AH548" s="103"/>
      <c r="AI548" s="103"/>
      <c r="AJ548" s="103"/>
      <c r="AK548" s="103"/>
      <c r="AL548" s="56"/>
      <c r="AM548" s="56"/>
    </row>
    <row r="549" spans="1:39" ht="15.75" customHeight="1" x14ac:dyDescent="0.25">
      <c r="A549" s="103"/>
      <c r="B549" s="104" t="s">
        <v>1132</v>
      </c>
      <c r="C549" s="103"/>
      <c r="D549" s="104" t="s">
        <v>3534</v>
      </c>
      <c r="E549" s="103"/>
      <c r="F549" s="104" t="s">
        <v>3551</v>
      </c>
      <c r="G549" s="103"/>
      <c r="H549" s="104" t="s">
        <v>3551</v>
      </c>
      <c r="I549" s="103"/>
      <c r="J549" s="104" t="s">
        <v>493</v>
      </c>
      <c r="K549" s="104" t="s">
        <v>3543</v>
      </c>
      <c r="L549" s="103"/>
      <c r="M549" s="103"/>
      <c r="N549" s="103"/>
      <c r="O549" s="103"/>
      <c r="P549" s="104" t="s">
        <v>264</v>
      </c>
      <c r="Q549" s="103"/>
      <c r="R549" s="103"/>
      <c r="S549" s="103"/>
      <c r="T549" s="104"/>
      <c r="U549" s="103"/>
      <c r="V549" s="103"/>
      <c r="W549" s="103"/>
      <c r="X549" s="104" t="s">
        <v>3544</v>
      </c>
      <c r="Y549" s="103"/>
      <c r="Z549" s="103"/>
      <c r="AA549" s="103"/>
      <c r="AB549" s="103"/>
      <c r="AC549" s="103"/>
      <c r="AD549" s="103"/>
      <c r="AE549" s="103"/>
      <c r="AF549" s="103"/>
      <c r="AG549" s="103"/>
      <c r="AH549" s="103"/>
      <c r="AI549" s="103"/>
      <c r="AJ549" s="103"/>
      <c r="AK549" s="103"/>
      <c r="AL549" s="56"/>
      <c r="AM549" s="56"/>
    </row>
    <row r="550" spans="1:39" ht="15.75" customHeight="1" x14ac:dyDescent="0.25">
      <c r="A550" s="103"/>
      <c r="B550" s="104" t="s">
        <v>1132</v>
      </c>
      <c r="C550" s="103"/>
      <c r="D550" s="104" t="s">
        <v>1133</v>
      </c>
      <c r="E550" s="103"/>
      <c r="F550" s="104" t="s">
        <v>3552</v>
      </c>
      <c r="G550" s="103"/>
      <c r="H550" s="104" t="s">
        <v>3553</v>
      </c>
      <c r="I550" s="103"/>
      <c r="J550" s="104" t="s">
        <v>3554</v>
      </c>
      <c r="K550" s="104" t="s">
        <v>3555</v>
      </c>
      <c r="L550" s="103"/>
      <c r="M550" s="103"/>
      <c r="N550" s="103"/>
      <c r="O550" s="103"/>
      <c r="P550" s="104" t="s">
        <v>264</v>
      </c>
      <c r="Q550" s="103"/>
      <c r="R550" s="103"/>
      <c r="S550" s="103"/>
      <c r="T550" s="104" t="s">
        <v>3361</v>
      </c>
      <c r="U550" s="103"/>
      <c r="V550" s="103"/>
      <c r="W550" s="103"/>
      <c r="X550" s="107" t="s">
        <v>2575</v>
      </c>
      <c r="Y550" s="103"/>
      <c r="Z550" s="103"/>
      <c r="AA550" s="103"/>
      <c r="AB550" s="103"/>
      <c r="AC550" s="103"/>
      <c r="AD550" s="103"/>
      <c r="AE550" s="103"/>
      <c r="AF550" s="103"/>
      <c r="AG550" s="103"/>
      <c r="AH550" s="103"/>
      <c r="AI550" s="103"/>
      <c r="AJ550" s="103"/>
      <c r="AK550" s="103"/>
      <c r="AL550" s="56"/>
      <c r="AM550" s="56"/>
    </row>
    <row r="551" spans="1:39" ht="15.75" customHeight="1" x14ac:dyDescent="0.25">
      <c r="A551" s="103"/>
      <c r="B551" s="104" t="s">
        <v>3620</v>
      </c>
      <c r="C551" s="103"/>
      <c r="D551" s="104" t="s">
        <v>1133</v>
      </c>
      <c r="E551" s="103"/>
      <c r="F551" s="104" t="s">
        <v>3552</v>
      </c>
      <c r="G551" s="103"/>
      <c r="H551" s="107" t="s">
        <v>3557</v>
      </c>
      <c r="I551" s="103"/>
      <c r="J551" s="104" t="s">
        <v>3554</v>
      </c>
      <c r="K551" s="104" t="s">
        <v>3558</v>
      </c>
      <c r="L551" s="103"/>
      <c r="M551" s="103"/>
      <c r="N551" s="103"/>
      <c r="O551" s="103"/>
      <c r="P551" s="104" t="s">
        <v>264</v>
      </c>
      <c r="Q551" s="103"/>
      <c r="R551" s="103"/>
      <c r="S551" s="103"/>
      <c r="T551" s="104" t="s">
        <v>3361</v>
      </c>
      <c r="U551" s="103"/>
      <c r="V551" s="103"/>
      <c r="W551" s="103"/>
      <c r="X551" s="104" t="s">
        <v>3559</v>
      </c>
      <c r="Y551" s="103"/>
      <c r="Z551" s="103"/>
      <c r="AA551" s="103"/>
      <c r="AB551" s="103"/>
      <c r="AC551" s="103"/>
      <c r="AD551" s="103"/>
      <c r="AE551" s="103"/>
      <c r="AF551" s="103"/>
      <c r="AG551" s="103"/>
      <c r="AH551" s="103"/>
      <c r="AI551" s="103"/>
      <c r="AJ551" s="103"/>
      <c r="AK551" s="103"/>
      <c r="AL551" s="56"/>
      <c r="AM551" s="56"/>
    </row>
    <row r="552" spans="1:39" ht="15.75" customHeight="1" x14ac:dyDescent="0.25">
      <c r="A552" s="103"/>
      <c r="B552" s="104" t="s">
        <v>3620</v>
      </c>
      <c r="C552" s="103"/>
      <c r="D552" s="104" t="s">
        <v>1133</v>
      </c>
      <c r="E552" s="103"/>
      <c r="F552" s="104" t="s">
        <v>3561</v>
      </c>
      <c r="G552" s="103"/>
      <c r="H552" s="104" t="s">
        <v>3562</v>
      </c>
      <c r="I552" s="103"/>
      <c r="J552" s="104" t="s">
        <v>83</v>
      </c>
      <c r="K552" s="104" t="s">
        <v>3563</v>
      </c>
      <c r="L552" s="103"/>
      <c r="M552" s="103"/>
      <c r="N552" s="103"/>
      <c r="O552" s="103"/>
      <c r="P552" s="104" t="s">
        <v>264</v>
      </c>
      <c r="Q552" s="103"/>
      <c r="R552" s="103"/>
      <c r="S552" s="103"/>
      <c r="T552" s="104" t="s">
        <v>3361</v>
      </c>
      <c r="U552" s="103"/>
      <c r="V552" s="103"/>
      <c r="W552" s="103"/>
      <c r="X552" s="104" t="s">
        <v>3564</v>
      </c>
      <c r="Y552" s="103"/>
      <c r="Z552" s="103"/>
      <c r="AA552" s="103"/>
      <c r="AB552" s="103"/>
      <c r="AC552" s="103"/>
      <c r="AD552" s="103"/>
      <c r="AE552" s="103"/>
      <c r="AF552" s="103"/>
      <c r="AG552" s="103"/>
      <c r="AH552" s="103"/>
      <c r="AI552" s="103"/>
      <c r="AJ552" s="103"/>
      <c r="AK552" s="103"/>
      <c r="AL552" s="56"/>
      <c r="AM552" s="56"/>
    </row>
    <row r="553" spans="1:39" ht="15.75" customHeight="1" x14ac:dyDescent="0.25">
      <c r="A553" s="103"/>
      <c r="B553" s="104" t="s">
        <v>1132</v>
      </c>
      <c r="C553" s="103"/>
      <c r="D553" s="104" t="s">
        <v>1133</v>
      </c>
      <c r="E553" s="103"/>
      <c r="F553" s="104" t="s">
        <v>3561</v>
      </c>
      <c r="G553" s="103"/>
      <c r="H553" s="104" t="s">
        <v>3566</v>
      </c>
      <c r="I553" s="103"/>
      <c r="J553" s="104" t="s">
        <v>83</v>
      </c>
      <c r="K553" s="104" t="s">
        <v>3567</v>
      </c>
      <c r="L553" s="103"/>
      <c r="M553" s="103"/>
      <c r="N553" s="103"/>
      <c r="O553" s="103"/>
      <c r="P553" s="104" t="s">
        <v>264</v>
      </c>
      <c r="Q553" s="103"/>
      <c r="R553" s="103"/>
      <c r="S553" s="103"/>
      <c r="T553" s="104" t="s">
        <v>3361</v>
      </c>
      <c r="U553" s="103"/>
      <c r="V553" s="103"/>
      <c r="W553" s="103"/>
      <c r="X553" s="104" t="s">
        <v>3568</v>
      </c>
      <c r="Y553" s="103"/>
      <c r="Z553" s="103"/>
      <c r="AA553" s="103"/>
      <c r="AB553" s="103"/>
      <c r="AC553" s="103"/>
      <c r="AD553" s="103"/>
      <c r="AE553" s="103"/>
      <c r="AF553" s="103"/>
      <c r="AG553" s="103"/>
      <c r="AH553" s="103"/>
      <c r="AI553" s="103"/>
      <c r="AJ553" s="103"/>
      <c r="AK553" s="103"/>
      <c r="AL553" s="56"/>
      <c r="AM553" s="56"/>
    </row>
    <row r="554" spans="1:39" ht="15.75" customHeight="1" x14ac:dyDescent="0.2">
      <c r="A554" s="48"/>
      <c r="B554" s="48"/>
      <c r="C554" s="48"/>
      <c r="D554" s="48"/>
      <c r="E554" s="48"/>
      <c r="F554" s="48"/>
      <c r="G554" s="48"/>
      <c r="H554" s="48"/>
      <c r="I554" s="48"/>
      <c r="J554" s="48"/>
      <c r="K554" s="48"/>
      <c r="L554" s="48"/>
      <c r="M554" s="48"/>
      <c r="N554" s="48"/>
      <c r="O554" s="48"/>
      <c r="P554" s="48"/>
      <c r="Q554" s="48"/>
      <c r="R554" s="48"/>
      <c r="S554" s="48"/>
      <c r="T554" s="48"/>
      <c r="U554" s="48"/>
      <c r="V554" s="48"/>
      <c r="W554" s="48"/>
      <c r="X554" s="48"/>
      <c r="Y554" s="48"/>
      <c r="Z554" s="48"/>
      <c r="AA554" s="48"/>
      <c r="AB554" s="48"/>
      <c r="AC554" s="48"/>
      <c r="AD554" s="48"/>
      <c r="AE554" s="48"/>
      <c r="AF554" s="48"/>
      <c r="AG554" s="48"/>
      <c r="AH554" s="48"/>
      <c r="AI554" s="48"/>
      <c r="AJ554" s="48"/>
      <c r="AK554" s="48"/>
    </row>
    <row r="555" spans="1:39" ht="15.75" customHeight="1" x14ac:dyDescent="0.2">
      <c r="A555" s="48"/>
      <c r="B555" s="48"/>
      <c r="C555" s="48"/>
      <c r="D555" s="48"/>
      <c r="E555" s="48"/>
      <c r="F555" s="48"/>
      <c r="G555" s="48"/>
      <c r="H555" s="48"/>
      <c r="I555" s="48"/>
      <c r="J555" s="48"/>
      <c r="K555" s="48"/>
      <c r="L555" s="48"/>
      <c r="M555" s="48"/>
      <c r="N555" s="48"/>
      <c r="O555" s="48"/>
      <c r="P555" s="48"/>
      <c r="Q555" s="48"/>
      <c r="R555" s="48"/>
      <c r="S555" s="48"/>
      <c r="T555" s="48"/>
      <c r="U555" s="48"/>
      <c r="V555" s="48"/>
      <c r="W555" s="48"/>
      <c r="X555" s="48"/>
      <c r="Y555" s="48"/>
      <c r="Z555" s="48"/>
      <c r="AA555" s="48"/>
      <c r="AB555" s="48"/>
      <c r="AC555" s="48"/>
      <c r="AD555" s="48"/>
      <c r="AE555" s="48"/>
      <c r="AF555" s="48"/>
      <c r="AG555" s="48"/>
      <c r="AH555" s="48"/>
      <c r="AI555" s="48"/>
      <c r="AJ555" s="48"/>
      <c r="AK555" s="48"/>
    </row>
    <row r="556" spans="1:39" ht="15.75" customHeight="1" x14ac:dyDescent="0.2">
      <c r="A556" s="48"/>
      <c r="B556" s="48"/>
      <c r="C556" s="48"/>
      <c r="D556" s="48"/>
      <c r="E556" s="48"/>
      <c r="F556" s="48"/>
      <c r="G556" s="48"/>
      <c r="H556" s="48"/>
      <c r="I556" s="48"/>
      <c r="J556" s="48"/>
      <c r="K556" s="48"/>
      <c r="L556" s="48"/>
      <c r="M556" s="48"/>
      <c r="N556" s="48"/>
      <c r="O556" s="48"/>
      <c r="P556" s="48"/>
      <c r="Q556" s="48"/>
      <c r="R556" s="48"/>
      <c r="S556" s="48"/>
      <c r="T556" s="48"/>
      <c r="U556" s="48"/>
      <c r="V556" s="48"/>
      <c r="W556" s="48"/>
      <c r="X556" s="48"/>
      <c r="Y556" s="48"/>
      <c r="Z556" s="48"/>
      <c r="AA556" s="48"/>
      <c r="AB556" s="48"/>
      <c r="AC556" s="48"/>
      <c r="AD556" s="48"/>
      <c r="AE556" s="48"/>
      <c r="AF556" s="48"/>
      <c r="AG556" s="48"/>
      <c r="AH556" s="48"/>
      <c r="AI556" s="48"/>
      <c r="AJ556" s="48"/>
      <c r="AK556" s="48"/>
    </row>
    <row r="557" spans="1:39" ht="15.75" customHeight="1" x14ac:dyDescent="0.2">
      <c r="A557" s="48"/>
      <c r="B557" s="48"/>
      <c r="C557" s="48"/>
      <c r="D557" s="48"/>
      <c r="E557" s="48"/>
      <c r="F557" s="48"/>
      <c r="G557" s="48"/>
      <c r="H557" s="48"/>
      <c r="I557" s="48"/>
      <c r="J557" s="48"/>
      <c r="K557" s="48"/>
      <c r="L557" s="48"/>
      <c r="M557" s="48"/>
      <c r="N557" s="48"/>
      <c r="O557" s="48"/>
      <c r="P557" s="48"/>
      <c r="Q557" s="48"/>
      <c r="R557" s="48"/>
      <c r="S557" s="48"/>
      <c r="T557" s="48"/>
      <c r="U557" s="48"/>
      <c r="V557" s="48"/>
      <c r="W557" s="48"/>
      <c r="X557" s="48"/>
      <c r="Y557" s="48"/>
      <c r="Z557" s="48"/>
      <c r="AA557" s="48"/>
      <c r="AB557" s="48"/>
      <c r="AC557" s="48"/>
      <c r="AD557" s="48"/>
      <c r="AE557" s="48"/>
      <c r="AF557" s="48"/>
      <c r="AG557" s="48"/>
      <c r="AH557" s="48"/>
      <c r="AI557" s="48"/>
      <c r="AJ557" s="48"/>
      <c r="AK557" s="48"/>
    </row>
    <row r="558" spans="1:39" ht="15.75" customHeight="1" x14ac:dyDescent="0.2">
      <c r="A558" s="48"/>
      <c r="B558" s="48"/>
      <c r="C558" s="48"/>
      <c r="D558" s="48"/>
      <c r="E558" s="48"/>
      <c r="F558" s="48"/>
      <c r="G558" s="48"/>
      <c r="H558" s="48"/>
      <c r="I558" s="48"/>
      <c r="J558" s="48"/>
      <c r="K558" s="48"/>
      <c r="L558" s="48"/>
      <c r="M558" s="48"/>
      <c r="N558" s="48"/>
      <c r="O558" s="48"/>
      <c r="P558" s="48"/>
      <c r="Q558" s="48"/>
      <c r="R558" s="48"/>
      <c r="S558" s="48"/>
      <c r="T558" s="48"/>
      <c r="U558" s="48"/>
      <c r="V558" s="48"/>
      <c r="W558" s="48"/>
      <c r="X558" s="48"/>
      <c r="Y558" s="48"/>
      <c r="Z558" s="48"/>
      <c r="AA558" s="48"/>
      <c r="AB558" s="48"/>
      <c r="AC558" s="48"/>
      <c r="AD558" s="48"/>
      <c r="AE558" s="48"/>
      <c r="AF558" s="48"/>
      <c r="AG558" s="48"/>
      <c r="AH558" s="48"/>
      <c r="AI558" s="48"/>
      <c r="AJ558" s="48"/>
      <c r="AK558" s="48"/>
    </row>
    <row r="559" spans="1:39" ht="15.75" customHeight="1" x14ac:dyDescent="0.2">
      <c r="A559" s="48"/>
      <c r="B559" s="48"/>
      <c r="C559" s="48"/>
      <c r="D559" s="48"/>
      <c r="E559" s="48"/>
      <c r="F559" s="48"/>
      <c r="G559" s="48"/>
      <c r="H559" s="48"/>
      <c r="I559" s="48"/>
      <c r="J559" s="48"/>
      <c r="K559" s="48"/>
      <c r="L559" s="48"/>
      <c r="M559" s="48"/>
      <c r="N559" s="48"/>
      <c r="O559" s="48"/>
      <c r="P559" s="48"/>
      <c r="Q559" s="48"/>
      <c r="R559" s="48"/>
      <c r="S559" s="48"/>
      <c r="T559" s="48"/>
      <c r="U559" s="48"/>
      <c r="V559" s="48"/>
      <c r="W559" s="48"/>
      <c r="X559" s="48"/>
      <c r="Y559" s="48"/>
      <c r="Z559" s="48"/>
      <c r="AA559" s="48"/>
      <c r="AB559" s="48"/>
      <c r="AC559" s="48"/>
      <c r="AD559" s="48"/>
      <c r="AE559" s="48"/>
      <c r="AF559" s="48"/>
      <c r="AG559" s="48"/>
      <c r="AH559" s="48"/>
      <c r="AI559" s="48"/>
      <c r="AJ559" s="48"/>
      <c r="AK559" s="48"/>
    </row>
    <row r="560" spans="1:39" ht="15.75" customHeight="1" x14ac:dyDescent="0.2">
      <c r="A560" s="48"/>
      <c r="B560" s="48"/>
      <c r="C560" s="48"/>
      <c r="D560" s="48"/>
      <c r="E560" s="48"/>
      <c r="F560" s="48"/>
      <c r="G560" s="48"/>
      <c r="H560" s="48"/>
      <c r="I560" s="48"/>
      <c r="J560" s="48"/>
      <c r="K560" s="48"/>
      <c r="L560" s="48"/>
      <c r="M560" s="48"/>
      <c r="N560" s="48"/>
      <c r="O560" s="48"/>
      <c r="P560" s="48"/>
      <c r="Q560" s="48"/>
      <c r="R560" s="48"/>
      <c r="S560" s="48"/>
      <c r="T560" s="48"/>
      <c r="U560" s="48"/>
      <c r="V560" s="48"/>
      <c r="W560" s="48"/>
      <c r="X560" s="48"/>
      <c r="Y560" s="48"/>
      <c r="Z560" s="48"/>
      <c r="AA560" s="48"/>
      <c r="AB560" s="48"/>
      <c r="AC560" s="48"/>
      <c r="AD560" s="48"/>
      <c r="AE560" s="48"/>
      <c r="AF560" s="48"/>
      <c r="AG560" s="48"/>
      <c r="AH560" s="48"/>
      <c r="AI560" s="48"/>
      <c r="AJ560" s="48"/>
      <c r="AK560" s="48"/>
    </row>
    <row r="561" spans="1:37" ht="15.75" customHeight="1" x14ac:dyDescent="0.2">
      <c r="A561" s="48"/>
      <c r="B561" s="48"/>
      <c r="C561" s="48"/>
      <c r="D561" s="48"/>
      <c r="E561" s="48"/>
      <c r="F561" s="48"/>
      <c r="G561" s="48"/>
      <c r="H561" s="48"/>
      <c r="I561" s="48"/>
      <c r="J561" s="48"/>
      <c r="K561" s="48"/>
      <c r="L561" s="48"/>
      <c r="M561" s="48"/>
      <c r="N561" s="48"/>
      <c r="O561" s="48"/>
      <c r="P561" s="48"/>
      <c r="Q561" s="48"/>
      <c r="R561" s="48"/>
      <c r="S561" s="48"/>
      <c r="T561" s="48"/>
      <c r="U561" s="48"/>
      <c r="V561" s="48"/>
      <c r="W561" s="48"/>
      <c r="X561" s="48"/>
      <c r="Y561" s="48"/>
      <c r="Z561" s="48"/>
      <c r="AA561" s="48"/>
      <c r="AB561" s="48"/>
      <c r="AC561" s="48"/>
      <c r="AD561" s="48"/>
      <c r="AE561" s="48"/>
      <c r="AF561" s="48"/>
      <c r="AG561" s="48"/>
      <c r="AH561" s="48"/>
      <c r="AI561" s="48"/>
      <c r="AJ561" s="48"/>
      <c r="AK561" s="48"/>
    </row>
    <row r="562" spans="1:37" ht="15.75" customHeight="1" x14ac:dyDescent="0.2">
      <c r="A562" s="48"/>
      <c r="B562" s="48"/>
      <c r="C562" s="48"/>
      <c r="D562" s="48"/>
      <c r="E562" s="48"/>
      <c r="F562" s="48"/>
      <c r="G562" s="48"/>
      <c r="H562" s="48"/>
      <c r="I562" s="48"/>
      <c r="J562" s="48"/>
      <c r="K562" s="48"/>
      <c r="L562" s="48"/>
      <c r="M562" s="48"/>
      <c r="N562" s="48"/>
      <c r="O562" s="48"/>
      <c r="P562" s="48"/>
      <c r="Q562" s="48"/>
      <c r="R562" s="48"/>
      <c r="S562" s="48"/>
      <c r="T562" s="48"/>
      <c r="U562" s="48"/>
      <c r="V562" s="48"/>
      <c r="W562" s="48"/>
      <c r="X562" s="48"/>
      <c r="Y562" s="48"/>
      <c r="Z562" s="48"/>
      <c r="AA562" s="48"/>
      <c r="AB562" s="48"/>
      <c r="AC562" s="48"/>
      <c r="AD562" s="48"/>
      <c r="AE562" s="48"/>
      <c r="AF562" s="48"/>
      <c r="AG562" s="48"/>
      <c r="AH562" s="48"/>
      <c r="AI562" s="48"/>
      <c r="AJ562" s="48"/>
      <c r="AK562" s="48"/>
    </row>
    <row r="563" spans="1:37" ht="15.75" customHeight="1" x14ac:dyDescent="0.2">
      <c r="A563" s="48"/>
      <c r="B563" s="48"/>
      <c r="C563" s="48"/>
      <c r="D563" s="48"/>
      <c r="E563" s="48"/>
      <c r="F563" s="48"/>
      <c r="G563" s="48"/>
      <c r="H563" s="48"/>
      <c r="I563" s="48"/>
      <c r="J563" s="48"/>
      <c r="K563" s="48"/>
      <c r="L563" s="48"/>
      <c r="M563" s="48"/>
      <c r="N563" s="48"/>
      <c r="O563" s="48"/>
      <c r="P563" s="48"/>
      <c r="Q563" s="48"/>
      <c r="R563" s="48"/>
      <c r="S563" s="48"/>
      <c r="T563" s="48"/>
      <c r="U563" s="48"/>
      <c r="V563" s="48"/>
      <c r="W563" s="48"/>
      <c r="X563" s="48"/>
      <c r="Y563" s="48"/>
      <c r="Z563" s="48"/>
      <c r="AA563" s="48"/>
      <c r="AB563" s="48"/>
      <c r="AC563" s="48"/>
      <c r="AD563" s="48"/>
      <c r="AE563" s="48"/>
      <c r="AF563" s="48"/>
      <c r="AG563" s="48"/>
      <c r="AH563" s="48"/>
      <c r="AI563" s="48"/>
      <c r="AJ563" s="48"/>
      <c r="AK563" s="48"/>
    </row>
    <row r="564" spans="1:37" ht="15.75" customHeight="1" x14ac:dyDescent="0.2">
      <c r="A564" s="48"/>
      <c r="B564" s="48"/>
      <c r="C564" s="48"/>
      <c r="D564" s="48"/>
      <c r="E564" s="48"/>
      <c r="F564" s="48"/>
      <c r="G564" s="48"/>
      <c r="H564" s="48"/>
      <c r="I564" s="48"/>
      <c r="J564" s="48"/>
      <c r="K564" s="48"/>
      <c r="L564" s="48"/>
      <c r="M564" s="48"/>
      <c r="N564" s="48"/>
      <c r="O564" s="48"/>
      <c r="P564" s="48"/>
      <c r="Q564" s="48"/>
      <c r="R564" s="48"/>
      <c r="S564" s="48"/>
      <c r="T564" s="48"/>
      <c r="U564" s="48"/>
      <c r="V564" s="48"/>
      <c r="W564" s="48"/>
      <c r="X564" s="48"/>
      <c r="Y564" s="48"/>
      <c r="Z564" s="48"/>
      <c r="AA564" s="48"/>
      <c r="AB564" s="48"/>
      <c r="AC564" s="48"/>
      <c r="AD564" s="48"/>
      <c r="AE564" s="48"/>
      <c r="AF564" s="48"/>
      <c r="AG564" s="48"/>
      <c r="AH564" s="48"/>
      <c r="AI564" s="48"/>
      <c r="AJ564" s="48"/>
      <c r="AK564" s="48"/>
    </row>
    <row r="565" spans="1:37" ht="15.75" customHeight="1" x14ac:dyDescent="0.2">
      <c r="A565" s="48"/>
      <c r="B565" s="48"/>
      <c r="C565" s="48"/>
      <c r="D565" s="48"/>
      <c r="E565" s="48"/>
      <c r="F565" s="48"/>
      <c r="G565" s="48"/>
      <c r="H565" s="48"/>
      <c r="I565" s="48"/>
      <c r="J565" s="48"/>
      <c r="K565" s="48"/>
      <c r="L565" s="48"/>
      <c r="M565" s="48"/>
      <c r="N565" s="48"/>
      <c r="O565" s="48"/>
      <c r="P565" s="48"/>
      <c r="Q565" s="48"/>
      <c r="R565" s="48"/>
      <c r="S565" s="48"/>
      <c r="T565" s="48"/>
      <c r="U565" s="48"/>
      <c r="V565" s="48"/>
      <c r="W565" s="48"/>
      <c r="X565" s="48"/>
      <c r="Y565" s="48"/>
      <c r="Z565" s="48"/>
      <c r="AA565" s="48"/>
      <c r="AB565" s="48"/>
      <c r="AC565" s="48"/>
      <c r="AD565" s="48"/>
      <c r="AE565" s="48"/>
      <c r="AF565" s="48"/>
      <c r="AG565" s="48"/>
      <c r="AH565" s="48"/>
      <c r="AI565" s="48"/>
      <c r="AJ565" s="48"/>
      <c r="AK565" s="48"/>
    </row>
    <row r="566" spans="1:37" ht="15.75" customHeight="1" x14ac:dyDescent="0.2">
      <c r="A566" s="48"/>
      <c r="B566" s="48"/>
      <c r="C566" s="48"/>
      <c r="D566" s="48"/>
      <c r="E566" s="48"/>
      <c r="F566" s="48"/>
      <c r="G566" s="48"/>
      <c r="H566" s="48"/>
      <c r="I566" s="48"/>
      <c r="J566" s="48"/>
      <c r="K566" s="48"/>
      <c r="L566" s="48"/>
      <c r="M566" s="48"/>
      <c r="N566" s="48"/>
      <c r="O566" s="48"/>
      <c r="P566" s="48"/>
      <c r="Q566" s="48"/>
      <c r="R566" s="48"/>
      <c r="S566" s="48"/>
      <c r="T566" s="48"/>
      <c r="U566" s="48"/>
      <c r="V566" s="48"/>
      <c r="W566" s="48"/>
      <c r="X566" s="48"/>
      <c r="Y566" s="48"/>
      <c r="Z566" s="48"/>
      <c r="AA566" s="48"/>
      <c r="AB566" s="48"/>
      <c r="AC566" s="48"/>
      <c r="AD566" s="48"/>
      <c r="AE566" s="48"/>
      <c r="AF566" s="48"/>
      <c r="AG566" s="48"/>
      <c r="AH566" s="48"/>
      <c r="AI566" s="48"/>
      <c r="AJ566" s="48"/>
      <c r="AK566" s="48"/>
    </row>
    <row r="567" spans="1:37" ht="15.75" customHeight="1" x14ac:dyDescent="0.2">
      <c r="A567" s="48"/>
      <c r="B567" s="48"/>
      <c r="C567" s="48"/>
      <c r="D567" s="48"/>
      <c r="E567" s="48"/>
      <c r="F567" s="48"/>
      <c r="G567" s="48"/>
      <c r="H567" s="48"/>
      <c r="I567" s="48"/>
      <c r="J567" s="48"/>
      <c r="K567" s="48"/>
      <c r="L567" s="48"/>
      <c r="M567" s="48"/>
      <c r="N567" s="48"/>
      <c r="O567" s="48"/>
      <c r="P567" s="48"/>
      <c r="Q567" s="48"/>
      <c r="R567" s="48"/>
      <c r="S567" s="48"/>
      <c r="T567" s="48"/>
      <c r="U567" s="48"/>
      <c r="V567" s="48"/>
      <c r="W567" s="48"/>
      <c r="X567" s="48"/>
      <c r="Y567" s="48"/>
      <c r="Z567" s="48"/>
      <c r="AA567" s="48"/>
      <c r="AB567" s="48"/>
      <c r="AC567" s="48"/>
      <c r="AD567" s="48"/>
      <c r="AE567" s="48"/>
      <c r="AF567" s="48"/>
      <c r="AG567" s="48"/>
      <c r="AH567" s="48"/>
      <c r="AI567" s="48"/>
      <c r="AJ567" s="48"/>
      <c r="AK567" s="48"/>
    </row>
    <row r="568" spans="1:37" ht="15.75" customHeight="1" x14ac:dyDescent="0.2">
      <c r="A568" s="48"/>
      <c r="B568" s="48"/>
      <c r="C568" s="48"/>
      <c r="D568" s="48"/>
      <c r="E568" s="48"/>
      <c r="F568" s="48"/>
      <c r="G568" s="48"/>
      <c r="H568" s="48"/>
      <c r="I568" s="48"/>
      <c r="J568" s="48"/>
      <c r="K568" s="48"/>
      <c r="L568" s="48"/>
      <c r="M568" s="48"/>
      <c r="N568" s="48"/>
      <c r="O568" s="48"/>
      <c r="P568" s="48"/>
      <c r="Q568" s="48"/>
      <c r="R568" s="48"/>
      <c r="S568" s="48"/>
      <c r="T568" s="48"/>
      <c r="U568" s="48"/>
      <c r="V568" s="48"/>
      <c r="W568" s="48"/>
      <c r="X568" s="48"/>
      <c r="Y568" s="48"/>
      <c r="Z568" s="48"/>
      <c r="AA568" s="48"/>
      <c r="AB568" s="48"/>
      <c r="AC568" s="48"/>
      <c r="AD568" s="48"/>
      <c r="AE568" s="48"/>
      <c r="AF568" s="48"/>
      <c r="AG568" s="48"/>
      <c r="AH568" s="48"/>
      <c r="AI568" s="48"/>
      <c r="AJ568" s="48"/>
      <c r="AK568" s="48"/>
    </row>
    <row r="569" spans="1:37" ht="15.75" customHeight="1" x14ac:dyDescent="0.2">
      <c r="A569" s="48"/>
      <c r="B569" s="48"/>
      <c r="C569" s="48"/>
      <c r="D569" s="48"/>
      <c r="E569" s="48"/>
      <c r="F569" s="48"/>
      <c r="G569" s="48"/>
      <c r="H569" s="48"/>
      <c r="I569" s="48"/>
      <c r="J569" s="48"/>
      <c r="K569" s="48"/>
      <c r="L569" s="48"/>
      <c r="M569" s="48"/>
      <c r="N569" s="48"/>
      <c r="O569" s="48"/>
      <c r="P569" s="48"/>
      <c r="Q569" s="48"/>
      <c r="R569" s="48"/>
      <c r="S569" s="48"/>
      <c r="T569" s="48"/>
      <c r="U569" s="48"/>
      <c r="V569" s="48"/>
      <c r="W569" s="48"/>
      <c r="X569" s="48"/>
      <c r="Y569" s="48"/>
      <c r="Z569" s="48"/>
      <c r="AA569" s="48"/>
      <c r="AB569" s="48"/>
      <c r="AC569" s="48"/>
      <c r="AD569" s="48"/>
      <c r="AE569" s="48"/>
      <c r="AF569" s="48"/>
      <c r="AG569" s="48"/>
      <c r="AH569" s="48"/>
      <c r="AI569" s="48"/>
      <c r="AJ569" s="48"/>
      <c r="AK569" s="48"/>
    </row>
    <row r="570" spans="1:37" ht="15.75" customHeight="1" x14ac:dyDescent="0.2">
      <c r="A570" s="48"/>
      <c r="B570" s="48"/>
      <c r="C570" s="48"/>
      <c r="D570" s="48"/>
      <c r="E570" s="48"/>
      <c r="F570" s="48"/>
      <c r="G570" s="48"/>
      <c r="H570" s="48"/>
      <c r="I570" s="48"/>
      <c r="J570" s="48"/>
      <c r="K570" s="48"/>
      <c r="L570" s="48"/>
      <c r="M570" s="48"/>
      <c r="N570" s="48"/>
      <c r="O570" s="48"/>
      <c r="P570" s="48"/>
      <c r="Q570" s="48"/>
      <c r="R570" s="48"/>
      <c r="S570" s="48"/>
      <c r="T570" s="48"/>
      <c r="U570" s="48"/>
      <c r="V570" s="48"/>
      <c r="W570" s="48"/>
      <c r="X570" s="48"/>
      <c r="Y570" s="48"/>
      <c r="Z570" s="48"/>
      <c r="AA570" s="48"/>
      <c r="AB570" s="48"/>
      <c r="AC570" s="48"/>
      <c r="AD570" s="48"/>
      <c r="AE570" s="48"/>
      <c r="AF570" s="48"/>
      <c r="AG570" s="48"/>
      <c r="AH570" s="48"/>
      <c r="AI570" s="48"/>
      <c r="AJ570" s="48"/>
      <c r="AK570" s="48"/>
    </row>
    <row r="571" spans="1:37" ht="15.75" customHeight="1" x14ac:dyDescent="0.2">
      <c r="A571" s="48"/>
      <c r="B571" s="48"/>
      <c r="C571" s="48"/>
      <c r="D571" s="48"/>
      <c r="E571" s="48"/>
      <c r="F571" s="48"/>
      <c r="G571" s="48"/>
      <c r="H571" s="48"/>
      <c r="I571" s="48"/>
      <c r="J571" s="48"/>
      <c r="K571" s="48"/>
      <c r="L571" s="48"/>
      <c r="M571" s="48"/>
      <c r="N571" s="48"/>
      <c r="O571" s="48"/>
      <c r="P571" s="48"/>
      <c r="Q571" s="48"/>
      <c r="R571" s="48"/>
      <c r="S571" s="48"/>
      <c r="T571" s="48"/>
      <c r="U571" s="48"/>
      <c r="V571" s="48"/>
      <c r="W571" s="48"/>
      <c r="X571" s="48"/>
      <c r="Y571" s="48"/>
      <c r="Z571" s="48"/>
      <c r="AA571" s="48"/>
      <c r="AB571" s="48"/>
      <c r="AC571" s="48"/>
      <c r="AD571" s="48"/>
      <c r="AE571" s="48"/>
      <c r="AF571" s="48"/>
      <c r="AG571" s="48"/>
      <c r="AH571" s="48"/>
      <c r="AI571" s="48"/>
      <c r="AJ571" s="48"/>
      <c r="AK571" s="48"/>
    </row>
    <row r="572" spans="1:37" ht="15.75" customHeight="1" x14ac:dyDescent="0.2">
      <c r="A572" s="48"/>
      <c r="B572" s="48"/>
      <c r="C572" s="48"/>
      <c r="D572" s="48"/>
      <c r="E572" s="48"/>
      <c r="F572" s="48"/>
      <c r="G572" s="48"/>
      <c r="H572" s="48"/>
      <c r="I572" s="48"/>
      <c r="J572" s="48"/>
      <c r="K572" s="48"/>
      <c r="L572" s="48"/>
      <c r="M572" s="48"/>
      <c r="N572" s="48"/>
      <c r="O572" s="48"/>
      <c r="P572" s="48"/>
      <c r="Q572" s="48"/>
      <c r="R572" s="48"/>
      <c r="S572" s="48"/>
      <c r="T572" s="48"/>
      <c r="U572" s="48"/>
      <c r="V572" s="48"/>
      <c r="W572" s="48"/>
      <c r="X572" s="48"/>
      <c r="Y572" s="48"/>
      <c r="Z572" s="48"/>
      <c r="AA572" s="48"/>
      <c r="AB572" s="48"/>
      <c r="AC572" s="48"/>
      <c r="AD572" s="48"/>
      <c r="AE572" s="48"/>
      <c r="AF572" s="48"/>
      <c r="AG572" s="48"/>
      <c r="AH572" s="48"/>
      <c r="AI572" s="48"/>
      <c r="AJ572" s="48"/>
      <c r="AK572" s="48"/>
    </row>
    <row r="573" spans="1:37" ht="15.75" customHeight="1" x14ac:dyDescent="0.2">
      <c r="A573" s="48"/>
      <c r="B573" s="48"/>
      <c r="C573" s="48"/>
      <c r="D573" s="48"/>
      <c r="E573" s="48"/>
      <c r="F573" s="48"/>
      <c r="G573" s="48"/>
      <c r="H573" s="48"/>
      <c r="I573" s="48"/>
      <c r="J573" s="48"/>
      <c r="K573" s="48"/>
      <c r="L573" s="48"/>
      <c r="M573" s="48"/>
      <c r="N573" s="48"/>
      <c r="O573" s="48"/>
      <c r="P573" s="48"/>
      <c r="Q573" s="48"/>
      <c r="R573" s="48"/>
      <c r="S573" s="48"/>
      <c r="T573" s="48"/>
      <c r="U573" s="48"/>
      <c r="V573" s="48"/>
      <c r="W573" s="48"/>
      <c r="X573" s="48"/>
      <c r="Y573" s="48"/>
      <c r="Z573" s="48"/>
      <c r="AA573" s="48"/>
      <c r="AB573" s="48"/>
      <c r="AC573" s="48"/>
      <c r="AD573" s="48"/>
      <c r="AE573" s="48"/>
      <c r="AF573" s="48"/>
      <c r="AG573" s="48"/>
      <c r="AH573" s="48"/>
      <c r="AI573" s="48"/>
      <c r="AJ573" s="48"/>
      <c r="AK573" s="48"/>
    </row>
    <row r="574" spans="1:37" ht="15.75" customHeight="1" x14ac:dyDescent="0.2">
      <c r="A574" s="48"/>
      <c r="B574" s="48"/>
      <c r="C574" s="48"/>
      <c r="D574" s="48"/>
      <c r="E574" s="48"/>
      <c r="F574" s="48"/>
      <c r="G574" s="48"/>
      <c r="H574" s="48"/>
      <c r="I574" s="48"/>
      <c r="J574" s="48"/>
      <c r="K574" s="48"/>
      <c r="L574" s="48"/>
      <c r="M574" s="48"/>
      <c r="N574" s="48"/>
      <c r="O574" s="48"/>
      <c r="P574" s="48"/>
      <c r="Q574" s="48"/>
      <c r="R574" s="48"/>
      <c r="S574" s="48"/>
      <c r="T574" s="48"/>
      <c r="U574" s="48"/>
      <c r="V574" s="48"/>
      <c r="W574" s="48"/>
      <c r="X574" s="48"/>
      <c r="Y574" s="48"/>
      <c r="Z574" s="48"/>
      <c r="AA574" s="48"/>
      <c r="AB574" s="48"/>
      <c r="AC574" s="48"/>
      <c r="AD574" s="48"/>
      <c r="AE574" s="48"/>
      <c r="AF574" s="48"/>
      <c r="AG574" s="48"/>
      <c r="AH574" s="48"/>
      <c r="AI574" s="48"/>
      <c r="AJ574" s="48"/>
      <c r="AK574" s="48"/>
    </row>
    <row r="575" spans="1:37" ht="15.75" customHeight="1" x14ac:dyDescent="0.2">
      <c r="A575" s="48"/>
      <c r="B575" s="48"/>
      <c r="C575" s="48"/>
      <c r="D575" s="48"/>
      <c r="E575" s="48"/>
      <c r="F575" s="48"/>
      <c r="G575" s="48"/>
      <c r="H575" s="48"/>
      <c r="I575" s="48"/>
      <c r="J575" s="48"/>
      <c r="K575" s="48"/>
      <c r="L575" s="48"/>
      <c r="M575" s="48"/>
      <c r="N575" s="48"/>
      <c r="O575" s="48"/>
      <c r="P575" s="48"/>
      <c r="Q575" s="48"/>
      <c r="R575" s="48"/>
      <c r="S575" s="48"/>
      <c r="T575" s="48"/>
      <c r="U575" s="48"/>
      <c r="V575" s="48"/>
      <c r="W575" s="48"/>
      <c r="X575" s="48"/>
      <c r="Y575" s="48"/>
      <c r="Z575" s="48"/>
      <c r="AA575" s="48"/>
      <c r="AB575" s="48"/>
      <c r="AC575" s="48"/>
      <c r="AD575" s="48"/>
      <c r="AE575" s="48"/>
      <c r="AF575" s="48"/>
      <c r="AG575" s="48"/>
      <c r="AH575" s="48"/>
      <c r="AI575" s="48"/>
      <c r="AJ575" s="48"/>
      <c r="AK575" s="48"/>
    </row>
    <row r="576" spans="1:37" ht="15.75" customHeight="1" x14ac:dyDescent="0.2">
      <c r="A576" s="48"/>
      <c r="B576" s="48"/>
      <c r="C576" s="48"/>
      <c r="D576" s="48"/>
      <c r="E576" s="48"/>
      <c r="F576" s="48"/>
      <c r="G576" s="48"/>
      <c r="H576" s="48"/>
      <c r="I576" s="48"/>
      <c r="J576" s="48"/>
      <c r="K576" s="48"/>
      <c r="L576" s="48"/>
      <c r="M576" s="48"/>
      <c r="N576" s="48"/>
      <c r="O576" s="48"/>
      <c r="P576" s="48"/>
      <c r="Q576" s="48"/>
      <c r="R576" s="48"/>
      <c r="S576" s="48"/>
      <c r="T576" s="48"/>
      <c r="U576" s="48"/>
      <c r="V576" s="48"/>
      <c r="W576" s="48"/>
      <c r="X576" s="48"/>
      <c r="Y576" s="48"/>
      <c r="Z576" s="48"/>
      <c r="AA576" s="48"/>
      <c r="AB576" s="48"/>
      <c r="AC576" s="48"/>
      <c r="AD576" s="48"/>
      <c r="AE576" s="48"/>
      <c r="AF576" s="48"/>
      <c r="AG576" s="48"/>
      <c r="AH576" s="48"/>
      <c r="AI576" s="48"/>
      <c r="AJ576" s="48"/>
      <c r="AK576" s="48"/>
    </row>
    <row r="577" spans="1:37" ht="15.75" customHeight="1" x14ac:dyDescent="0.2">
      <c r="A577" s="48"/>
      <c r="B577" s="48"/>
      <c r="C577" s="48"/>
      <c r="D577" s="48"/>
      <c r="E577" s="48"/>
      <c r="F577" s="48"/>
      <c r="G577" s="48"/>
      <c r="H577" s="48"/>
      <c r="I577" s="48"/>
      <c r="J577" s="48"/>
      <c r="K577" s="48"/>
      <c r="L577" s="48"/>
      <c r="M577" s="48"/>
      <c r="N577" s="48"/>
      <c r="O577" s="48"/>
      <c r="P577" s="48"/>
      <c r="Q577" s="48"/>
      <c r="R577" s="48"/>
      <c r="S577" s="48"/>
      <c r="T577" s="48"/>
      <c r="U577" s="48"/>
      <c r="V577" s="48"/>
      <c r="W577" s="48"/>
      <c r="X577" s="48"/>
      <c r="Y577" s="48"/>
      <c r="Z577" s="48"/>
      <c r="AA577" s="48"/>
      <c r="AB577" s="48"/>
      <c r="AC577" s="48"/>
      <c r="AD577" s="48"/>
      <c r="AE577" s="48"/>
      <c r="AF577" s="48"/>
      <c r="AG577" s="48"/>
      <c r="AH577" s="48"/>
      <c r="AI577" s="48"/>
      <c r="AJ577" s="48"/>
      <c r="AK577" s="48"/>
    </row>
    <row r="578" spans="1:37" ht="15.75" customHeight="1" x14ac:dyDescent="0.2">
      <c r="A578" s="48"/>
      <c r="B578" s="48"/>
      <c r="C578" s="48"/>
      <c r="D578" s="48"/>
      <c r="E578" s="48"/>
      <c r="F578" s="48"/>
      <c r="G578" s="48"/>
      <c r="H578" s="48"/>
      <c r="I578" s="48"/>
      <c r="J578" s="48"/>
      <c r="K578" s="48"/>
      <c r="L578" s="48"/>
      <c r="M578" s="48"/>
      <c r="N578" s="48"/>
      <c r="O578" s="48"/>
      <c r="P578" s="48"/>
      <c r="Q578" s="48"/>
      <c r="R578" s="48"/>
      <c r="S578" s="48"/>
      <c r="T578" s="48"/>
      <c r="U578" s="48"/>
      <c r="V578" s="48"/>
      <c r="W578" s="48"/>
      <c r="X578" s="48"/>
      <c r="Y578" s="48"/>
      <c r="Z578" s="48"/>
      <c r="AA578" s="48"/>
      <c r="AB578" s="48"/>
      <c r="AC578" s="48"/>
      <c r="AD578" s="48"/>
      <c r="AE578" s="48"/>
      <c r="AF578" s="48"/>
      <c r="AG578" s="48"/>
      <c r="AH578" s="48"/>
      <c r="AI578" s="48"/>
      <c r="AJ578" s="48"/>
      <c r="AK578" s="48"/>
    </row>
    <row r="579" spans="1:37" ht="15.75" customHeight="1" x14ac:dyDescent="0.2">
      <c r="A579" s="48"/>
      <c r="B579" s="48"/>
      <c r="C579" s="48"/>
      <c r="D579" s="48"/>
      <c r="E579" s="48"/>
      <c r="F579" s="48"/>
      <c r="G579" s="48"/>
      <c r="H579" s="48"/>
      <c r="I579" s="48"/>
      <c r="J579" s="48"/>
      <c r="K579" s="48"/>
      <c r="L579" s="48"/>
      <c r="M579" s="48"/>
      <c r="N579" s="48"/>
      <c r="O579" s="48"/>
      <c r="P579" s="48"/>
      <c r="Q579" s="48"/>
      <c r="R579" s="48"/>
      <c r="S579" s="48"/>
      <c r="T579" s="48"/>
      <c r="U579" s="48"/>
      <c r="V579" s="48"/>
      <c r="W579" s="48"/>
      <c r="X579" s="48"/>
      <c r="Y579" s="48"/>
      <c r="Z579" s="48"/>
      <c r="AA579" s="48"/>
      <c r="AB579" s="48"/>
      <c r="AC579" s="48"/>
      <c r="AD579" s="48"/>
      <c r="AE579" s="48"/>
      <c r="AF579" s="48"/>
      <c r="AG579" s="48"/>
      <c r="AH579" s="48"/>
      <c r="AI579" s="48"/>
      <c r="AJ579" s="48"/>
      <c r="AK579" s="48"/>
    </row>
    <row r="580" spans="1:37" ht="15.75" customHeight="1" x14ac:dyDescent="0.2">
      <c r="A580" s="48"/>
      <c r="B580" s="48"/>
      <c r="C580" s="48"/>
      <c r="D580" s="48"/>
      <c r="E580" s="48"/>
      <c r="F580" s="48"/>
      <c r="G580" s="48"/>
      <c r="H580" s="48"/>
      <c r="I580" s="48"/>
      <c r="J580" s="48"/>
      <c r="K580" s="48"/>
      <c r="L580" s="48"/>
      <c r="M580" s="48"/>
      <c r="N580" s="48"/>
      <c r="O580" s="48"/>
      <c r="P580" s="48"/>
      <c r="Q580" s="48"/>
      <c r="R580" s="48"/>
      <c r="S580" s="48"/>
      <c r="T580" s="48"/>
      <c r="U580" s="48"/>
      <c r="V580" s="48"/>
      <c r="W580" s="48"/>
      <c r="X580" s="48"/>
      <c r="Y580" s="48"/>
      <c r="Z580" s="48"/>
      <c r="AA580" s="48"/>
      <c r="AB580" s="48"/>
      <c r="AC580" s="48"/>
      <c r="AD580" s="48"/>
      <c r="AE580" s="48"/>
      <c r="AF580" s="48"/>
      <c r="AG580" s="48"/>
      <c r="AH580" s="48"/>
      <c r="AI580" s="48"/>
      <c r="AJ580" s="48"/>
      <c r="AK580" s="48"/>
    </row>
    <row r="581" spans="1:37" ht="15.75" customHeight="1" x14ac:dyDescent="0.2">
      <c r="A581" s="48"/>
      <c r="B581" s="48"/>
      <c r="C581" s="48"/>
      <c r="D581" s="48"/>
      <c r="E581" s="48"/>
      <c r="F581" s="48"/>
      <c r="G581" s="48"/>
      <c r="H581" s="48"/>
      <c r="I581" s="48"/>
      <c r="J581" s="48"/>
      <c r="K581" s="48"/>
      <c r="L581" s="48"/>
      <c r="M581" s="48"/>
      <c r="N581" s="48"/>
      <c r="O581" s="48"/>
      <c r="P581" s="48"/>
      <c r="Q581" s="48"/>
      <c r="R581" s="48"/>
      <c r="S581" s="48"/>
      <c r="T581" s="48"/>
      <c r="U581" s="48"/>
      <c r="V581" s="48"/>
      <c r="W581" s="48"/>
      <c r="X581" s="48"/>
      <c r="Y581" s="48"/>
      <c r="Z581" s="48"/>
      <c r="AA581" s="48"/>
      <c r="AB581" s="48"/>
      <c r="AC581" s="48"/>
      <c r="AD581" s="48"/>
      <c r="AE581" s="48"/>
      <c r="AF581" s="48"/>
      <c r="AG581" s="48"/>
      <c r="AH581" s="48"/>
      <c r="AI581" s="48"/>
      <c r="AJ581" s="48"/>
      <c r="AK581" s="48"/>
    </row>
    <row r="582" spans="1:37" ht="15.75" customHeight="1" x14ac:dyDescent="0.2">
      <c r="A582" s="48"/>
      <c r="B582" s="48"/>
      <c r="C582" s="48"/>
      <c r="D582" s="48"/>
      <c r="E582" s="48"/>
      <c r="F582" s="48"/>
      <c r="G582" s="48"/>
      <c r="H582" s="48"/>
      <c r="I582" s="48"/>
      <c r="J582" s="48"/>
      <c r="K582" s="48"/>
      <c r="L582" s="48"/>
      <c r="M582" s="48"/>
      <c r="N582" s="48"/>
      <c r="O582" s="48"/>
      <c r="P582" s="48"/>
      <c r="Q582" s="48"/>
      <c r="R582" s="48"/>
      <c r="S582" s="48"/>
      <c r="T582" s="48"/>
      <c r="U582" s="48"/>
      <c r="V582" s="48"/>
      <c r="W582" s="48"/>
      <c r="X582" s="48"/>
      <c r="Y582" s="48"/>
      <c r="Z582" s="48"/>
      <c r="AA582" s="48"/>
      <c r="AB582" s="48"/>
      <c r="AC582" s="48"/>
      <c r="AD582" s="48"/>
      <c r="AE582" s="48"/>
      <c r="AF582" s="48"/>
      <c r="AG582" s="48"/>
      <c r="AH582" s="48"/>
      <c r="AI582" s="48"/>
      <c r="AJ582" s="48"/>
      <c r="AK582" s="48"/>
    </row>
    <row r="583" spans="1:37" ht="15.75" customHeight="1" x14ac:dyDescent="0.2">
      <c r="A583" s="48"/>
      <c r="B583" s="48"/>
      <c r="C583" s="48"/>
      <c r="D583" s="48"/>
      <c r="E583" s="48"/>
      <c r="F583" s="48"/>
      <c r="G583" s="48"/>
      <c r="H583" s="48"/>
      <c r="I583" s="48"/>
      <c r="J583" s="48"/>
      <c r="K583" s="48"/>
      <c r="L583" s="48"/>
      <c r="M583" s="48"/>
      <c r="N583" s="48"/>
      <c r="O583" s="48"/>
      <c r="P583" s="48"/>
      <c r="Q583" s="48"/>
      <c r="R583" s="48"/>
      <c r="S583" s="48"/>
      <c r="T583" s="48"/>
      <c r="U583" s="48"/>
      <c r="V583" s="48"/>
      <c r="W583" s="48"/>
      <c r="X583" s="48"/>
      <c r="Y583" s="48"/>
      <c r="Z583" s="48"/>
      <c r="AA583" s="48"/>
      <c r="AB583" s="48"/>
      <c r="AC583" s="48"/>
      <c r="AD583" s="48"/>
      <c r="AE583" s="48"/>
      <c r="AF583" s="48"/>
      <c r="AG583" s="48"/>
      <c r="AH583" s="48"/>
      <c r="AI583" s="48"/>
      <c r="AJ583" s="48"/>
      <c r="AK583" s="48"/>
    </row>
    <row r="584" spans="1:37" ht="15.75" customHeight="1" x14ac:dyDescent="0.2">
      <c r="A584" s="48"/>
      <c r="B584" s="48"/>
      <c r="C584" s="48"/>
      <c r="D584" s="48"/>
      <c r="E584" s="48"/>
      <c r="F584" s="48"/>
      <c r="G584" s="48"/>
      <c r="H584" s="48"/>
      <c r="I584" s="48"/>
      <c r="J584" s="48"/>
      <c r="K584" s="48"/>
      <c r="L584" s="48"/>
      <c r="M584" s="48"/>
      <c r="N584" s="48"/>
      <c r="O584" s="48"/>
      <c r="P584" s="48"/>
      <c r="Q584" s="48"/>
      <c r="R584" s="48"/>
      <c r="S584" s="48"/>
      <c r="T584" s="48"/>
      <c r="U584" s="48"/>
      <c r="V584" s="48"/>
      <c r="W584" s="48"/>
      <c r="X584" s="48"/>
      <c r="Y584" s="48"/>
      <c r="Z584" s="48"/>
      <c r="AA584" s="48"/>
      <c r="AB584" s="48"/>
      <c r="AC584" s="48"/>
      <c r="AD584" s="48"/>
      <c r="AE584" s="48"/>
      <c r="AF584" s="48"/>
      <c r="AG584" s="48"/>
      <c r="AH584" s="48"/>
      <c r="AI584" s="48"/>
      <c r="AJ584" s="48"/>
      <c r="AK584" s="48"/>
    </row>
    <row r="585" spans="1:37" ht="15.75" customHeight="1" x14ac:dyDescent="0.2">
      <c r="A585" s="48"/>
      <c r="B585" s="48"/>
      <c r="C585" s="48"/>
      <c r="D585" s="48"/>
      <c r="E585" s="48"/>
      <c r="F585" s="48"/>
      <c r="G585" s="48"/>
      <c r="H585" s="48"/>
      <c r="I585" s="48"/>
      <c r="J585" s="48"/>
      <c r="K585" s="48"/>
      <c r="L585" s="48"/>
      <c r="M585" s="48"/>
      <c r="N585" s="48"/>
      <c r="O585" s="48"/>
      <c r="P585" s="48"/>
      <c r="Q585" s="48"/>
      <c r="R585" s="48"/>
      <c r="S585" s="48"/>
      <c r="T585" s="48"/>
      <c r="U585" s="48"/>
      <c r="V585" s="48"/>
      <c r="W585" s="48"/>
      <c r="X585" s="48"/>
      <c r="Y585" s="48"/>
      <c r="Z585" s="48"/>
      <c r="AA585" s="48"/>
      <c r="AB585" s="48"/>
      <c r="AC585" s="48"/>
      <c r="AD585" s="48"/>
      <c r="AE585" s="48"/>
      <c r="AF585" s="48"/>
      <c r="AG585" s="48"/>
      <c r="AH585" s="48"/>
      <c r="AI585" s="48"/>
      <c r="AJ585" s="48"/>
      <c r="AK585" s="48"/>
    </row>
    <row r="586" spans="1:37" ht="15.75" customHeight="1" x14ac:dyDescent="0.2">
      <c r="A586" s="48"/>
      <c r="B586" s="48"/>
      <c r="C586" s="48"/>
      <c r="D586" s="48"/>
      <c r="E586" s="48"/>
      <c r="F586" s="48"/>
      <c r="G586" s="48"/>
      <c r="H586" s="48"/>
      <c r="I586" s="48"/>
      <c r="J586" s="48"/>
      <c r="K586" s="48"/>
      <c r="L586" s="48"/>
      <c r="M586" s="48"/>
      <c r="N586" s="48"/>
      <c r="O586" s="48"/>
      <c r="P586" s="48"/>
      <c r="Q586" s="48"/>
      <c r="R586" s="48"/>
      <c r="S586" s="48"/>
      <c r="T586" s="48"/>
      <c r="U586" s="48"/>
      <c r="V586" s="48"/>
      <c r="W586" s="48"/>
      <c r="X586" s="48"/>
      <c r="Y586" s="48"/>
      <c r="Z586" s="48"/>
      <c r="AA586" s="48"/>
      <c r="AB586" s="48"/>
      <c r="AC586" s="48"/>
      <c r="AD586" s="48"/>
      <c r="AE586" s="48"/>
      <c r="AF586" s="48"/>
      <c r="AG586" s="48"/>
      <c r="AH586" s="48"/>
      <c r="AI586" s="48"/>
      <c r="AJ586" s="48"/>
      <c r="AK586" s="48"/>
    </row>
    <row r="587" spans="1:37" ht="15.75" customHeight="1" x14ac:dyDescent="0.2">
      <c r="A587" s="48"/>
      <c r="B587" s="48"/>
      <c r="C587" s="48"/>
      <c r="D587" s="48"/>
      <c r="E587" s="48"/>
      <c r="F587" s="48"/>
      <c r="G587" s="48"/>
      <c r="H587" s="48"/>
      <c r="I587" s="48"/>
      <c r="J587" s="48"/>
      <c r="K587" s="48"/>
      <c r="L587" s="48"/>
      <c r="M587" s="48"/>
      <c r="N587" s="48"/>
      <c r="O587" s="48"/>
      <c r="P587" s="48"/>
      <c r="Q587" s="48"/>
      <c r="R587" s="48"/>
      <c r="S587" s="48"/>
      <c r="T587" s="48"/>
      <c r="U587" s="48"/>
      <c r="V587" s="48"/>
      <c r="W587" s="48"/>
      <c r="X587" s="48"/>
      <c r="Y587" s="48"/>
      <c r="Z587" s="48"/>
      <c r="AA587" s="48"/>
      <c r="AB587" s="48"/>
      <c r="AC587" s="48"/>
      <c r="AD587" s="48"/>
      <c r="AE587" s="48"/>
      <c r="AF587" s="48"/>
      <c r="AG587" s="48"/>
      <c r="AH587" s="48"/>
      <c r="AI587" s="48"/>
      <c r="AJ587" s="48"/>
      <c r="AK587" s="48"/>
    </row>
    <row r="588" spans="1:37" ht="15.75" customHeight="1" x14ac:dyDescent="0.2">
      <c r="A588" s="48"/>
      <c r="B588" s="48"/>
      <c r="C588" s="48"/>
      <c r="D588" s="48"/>
      <c r="E588" s="48"/>
      <c r="F588" s="48"/>
      <c r="G588" s="48"/>
      <c r="H588" s="48"/>
      <c r="I588" s="48"/>
      <c r="J588" s="48"/>
      <c r="K588" s="48"/>
      <c r="L588" s="48"/>
      <c r="M588" s="48"/>
      <c r="N588" s="48"/>
      <c r="O588" s="48"/>
      <c r="P588" s="48"/>
      <c r="Q588" s="48"/>
      <c r="R588" s="48"/>
      <c r="S588" s="48"/>
      <c r="T588" s="48"/>
      <c r="U588" s="48"/>
      <c r="V588" s="48"/>
      <c r="W588" s="48"/>
      <c r="X588" s="48"/>
      <c r="Y588" s="48"/>
      <c r="Z588" s="48"/>
      <c r="AA588" s="48"/>
      <c r="AB588" s="48"/>
      <c r="AC588" s="48"/>
      <c r="AD588" s="48"/>
      <c r="AE588" s="48"/>
      <c r="AF588" s="48"/>
      <c r="AG588" s="48"/>
      <c r="AH588" s="48"/>
      <c r="AI588" s="48"/>
      <c r="AJ588" s="48"/>
      <c r="AK588" s="48"/>
    </row>
    <row r="589" spans="1:37" ht="15.75" customHeight="1" x14ac:dyDescent="0.2">
      <c r="A589" s="48"/>
      <c r="B589" s="48"/>
      <c r="C589" s="48"/>
      <c r="D589" s="48"/>
      <c r="E589" s="48"/>
      <c r="F589" s="48"/>
      <c r="G589" s="48"/>
      <c r="H589" s="48"/>
      <c r="I589" s="48"/>
      <c r="J589" s="48"/>
      <c r="K589" s="48"/>
      <c r="L589" s="48"/>
      <c r="M589" s="48"/>
      <c r="N589" s="48"/>
      <c r="O589" s="48"/>
      <c r="P589" s="48"/>
      <c r="Q589" s="48"/>
      <c r="R589" s="48"/>
      <c r="S589" s="48"/>
      <c r="T589" s="48"/>
      <c r="U589" s="48"/>
      <c r="V589" s="48"/>
      <c r="W589" s="48"/>
      <c r="X589" s="48"/>
      <c r="Y589" s="48"/>
      <c r="Z589" s="48"/>
      <c r="AA589" s="48"/>
      <c r="AB589" s="48"/>
      <c r="AC589" s="48"/>
      <c r="AD589" s="48"/>
      <c r="AE589" s="48"/>
      <c r="AF589" s="48"/>
      <c r="AG589" s="48"/>
      <c r="AH589" s="48"/>
      <c r="AI589" s="48"/>
      <c r="AJ589" s="48"/>
      <c r="AK589" s="48"/>
    </row>
    <row r="590" spans="1:37" ht="15.75" customHeight="1" x14ac:dyDescent="0.2">
      <c r="A590" s="48"/>
      <c r="B590" s="48"/>
      <c r="C590" s="48"/>
      <c r="D590" s="48"/>
      <c r="E590" s="48"/>
      <c r="F590" s="48"/>
      <c r="G590" s="48"/>
      <c r="H590" s="48"/>
      <c r="I590" s="48"/>
      <c r="J590" s="48"/>
      <c r="K590" s="48"/>
      <c r="L590" s="48"/>
      <c r="M590" s="48"/>
      <c r="N590" s="48"/>
      <c r="O590" s="48"/>
      <c r="P590" s="48"/>
      <c r="Q590" s="48"/>
      <c r="R590" s="48"/>
      <c r="S590" s="48"/>
      <c r="T590" s="48"/>
      <c r="U590" s="48"/>
      <c r="V590" s="48"/>
      <c r="W590" s="48"/>
      <c r="X590" s="48"/>
      <c r="Y590" s="48"/>
      <c r="Z590" s="48"/>
      <c r="AA590" s="48"/>
      <c r="AB590" s="48"/>
      <c r="AC590" s="48"/>
      <c r="AD590" s="48"/>
      <c r="AE590" s="48"/>
      <c r="AF590" s="48"/>
      <c r="AG590" s="48"/>
      <c r="AH590" s="48"/>
      <c r="AI590" s="48"/>
      <c r="AJ590" s="48"/>
      <c r="AK590" s="48"/>
    </row>
    <row r="591" spans="1:37" ht="15.75" customHeight="1" x14ac:dyDescent="0.2">
      <c r="A591" s="48"/>
      <c r="B591" s="48"/>
      <c r="C591" s="48"/>
      <c r="D591" s="48"/>
      <c r="E591" s="48"/>
      <c r="F591" s="48"/>
      <c r="G591" s="48"/>
      <c r="H591" s="48"/>
      <c r="I591" s="48"/>
      <c r="J591" s="48"/>
      <c r="K591" s="48"/>
      <c r="L591" s="48"/>
      <c r="M591" s="48"/>
      <c r="N591" s="48"/>
      <c r="O591" s="48"/>
      <c r="P591" s="48"/>
      <c r="Q591" s="48"/>
      <c r="R591" s="48"/>
      <c r="S591" s="48"/>
      <c r="T591" s="48"/>
      <c r="U591" s="48"/>
      <c r="V591" s="48"/>
      <c r="W591" s="48"/>
      <c r="X591" s="48"/>
      <c r="Y591" s="48"/>
      <c r="Z591" s="48"/>
      <c r="AA591" s="48"/>
      <c r="AB591" s="48"/>
      <c r="AC591" s="48"/>
      <c r="AD591" s="48"/>
      <c r="AE591" s="48"/>
      <c r="AF591" s="48"/>
      <c r="AG591" s="48"/>
      <c r="AH591" s="48"/>
      <c r="AI591" s="48"/>
      <c r="AJ591" s="48"/>
      <c r="AK591" s="48"/>
    </row>
    <row r="592" spans="1:37" ht="15.75" customHeight="1" x14ac:dyDescent="0.2">
      <c r="A592" s="48"/>
      <c r="B592" s="48"/>
      <c r="C592" s="48"/>
      <c r="D592" s="48"/>
      <c r="E592" s="48"/>
      <c r="F592" s="48"/>
      <c r="G592" s="48"/>
      <c r="H592" s="48"/>
      <c r="I592" s="48"/>
      <c r="J592" s="48"/>
      <c r="K592" s="48"/>
      <c r="L592" s="48"/>
      <c r="M592" s="48"/>
      <c r="N592" s="48"/>
      <c r="O592" s="48"/>
      <c r="P592" s="48"/>
      <c r="Q592" s="48"/>
      <c r="R592" s="48"/>
      <c r="S592" s="48"/>
      <c r="T592" s="48"/>
      <c r="U592" s="48"/>
      <c r="V592" s="48"/>
      <c r="W592" s="48"/>
      <c r="X592" s="48"/>
      <c r="Y592" s="48"/>
      <c r="Z592" s="48"/>
      <c r="AA592" s="48"/>
      <c r="AB592" s="48"/>
      <c r="AC592" s="48"/>
      <c r="AD592" s="48"/>
      <c r="AE592" s="48"/>
      <c r="AF592" s="48"/>
      <c r="AG592" s="48"/>
      <c r="AH592" s="48"/>
      <c r="AI592" s="48"/>
      <c r="AJ592" s="48"/>
      <c r="AK592" s="48"/>
    </row>
    <row r="593" spans="1:37" ht="15.75" customHeight="1" x14ac:dyDescent="0.2">
      <c r="A593" s="48"/>
      <c r="B593" s="48"/>
      <c r="C593" s="48"/>
      <c r="D593" s="48"/>
      <c r="E593" s="48"/>
      <c r="F593" s="48"/>
      <c r="G593" s="48"/>
      <c r="H593" s="48"/>
      <c r="I593" s="48"/>
      <c r="J593" s="48"/>
      <c r="K593" s="48"/>
      <c r="L593" s="48"/>
      <c r="M593" s="48"/>
      <c r="N593" s="48"/>
      <c r="O593" s="48"/>
      <c r="P593" s="48"/>
      <c r="Q593" s="48"/>
      <c r="R593" s="48"/>
      <c r="S593" s="48"/>
      <c r="T593" s="48"/>
      <c r="U593" s="48"/>
      <c r="V593" s="48"/>
      <c r="W593" s="48"/>
      <c r="X593" s="48"/>
      <c r="Y593" s="48"/>
      <c r="Z593" s="48"/>
      <c r="AA593" s="48"/>
      <c r="AB593" s="48"/>
      <c r="AC593" s="48"/>
      <c r="AD593" s="48"/>
      <c r="AE593" s="48"/>
      <c r="AF593" s="48"/>
      <c r="AG593" s="48"/>
      <c r="AH593" s="48"/>
      <c r="AI593" s="48"/>
      <c r="AJ593" s="48"/>
      <c r="AK593" s="48"/>
    </row>
    <row r="594" spans="1:37" ht="15.75" customHeight="1" x14ac:dyDescent="0.2">
      <c r="A594" s="48"/>
      <c r="B594" s="48"/>
      <c r="C594" s="48"/>
      <c r="D594" s="48"/>
      <c r="E594" s="48"/>
      <c r="F594" s="48"/>
      <c r="G594" s="48"/>
      <c r="H594" s="48"/>
      <c r="I594" s="48"/>
      <c r="J594" s="48"/>
      <c r="K594" s="48"/>
      <c r="L594" s="48"/>
      <c r="M594" s="48"/>
      <c r="N594" s="48"/>
      <c r="O594" s="48"/>
      <c r="P594" s="48"/>
      <c r="Q594" s="48"/>
      <c r="R594" s="48"/>
      <c r="S594" s="48"/>
      <c r="T594" s="48"/>
      <c r="U594" s="48"/>
      <c r="V594" s="48"/>
      <c r="W594" s="48"/>
      <c r="X594" s="48"/>
      <c r="Y594" s="48"/>
      <c r="Z594" s="48"/>
      <c r="AA594" s="48"/>
      <c r="AB594" s="48"/>
      <c r="AC594" s="48"/>
      <c r="AD594" s="48"/>
      <c r="AE594" s="48"/>
      <c r="AF594" s="48"/>
      <c r="AG594" s="48"/>
      <c r="AH594" s="48"/>
      <c r="AI594" s="48"/>
      <c r="AJ594" s="48"/>
      <c r="AK594" s="48"/>
    </row>
    <row r="595" spans="1:37" ht="15.75" customHeight="1" x14ac:dyDescent="0.2">
      <c r="A595" s="48"/>
      <c r="B595" s="48"/>
      <c r="C595" s="48"/>
      <c r="D595" s="48"/>
      <c r="E595" s="48"/>
      <c r="F595" s="48"/>
      <c r="G595" s="48"/>
      <c r="H595" s="48"/>
      <c r="I595" s="48"/>
      <c r="J595" s="48"/>
      <c r="K595" s="48"/>
      <c r="L595" s="48"/>
      <c r="M595" s="48"/>
      <c r="N595" s="48"/>
      <c r="O595" s="48"/>
      <c r="P595" s="48"/>
      <c r="Q595" s="48"/>
      <c r="R595" s="48"/>
      <c r="S595" s="48"/>
      <c r="T595" s="48"/>
      <c r="U595" s="48"/>
      <c r="V595" s="48"/>
      <c r="W595" s="48"/>
      <c r="X595" s="48"/>
      <c r="Y595" s="48"/>
      <c r="Z595" s="48"/>
      <c r="AA595" s="48"/>
      <c r="AB595" s="48"/>
      <c r="AC595" s="48"/>
      <c r="AD595" s="48"/>
      <c r="AE595" s="48"/>
      <c r="AF595" s="48"/>
      <c r="AG595" s="48"/>
      <c r="AH595" s="48"/>
      <c r="AI595" s="48"/>
      <c r="AJ595" s="48"/>
      <c r="AK595" s="48"/>
    </row>
    <row r="596" spans="1:37" ht="15.75" customHeight="1" x14ac:dyDescent="0.2">
      <c r="A596" s="48"/>
      <c r="B596" s="48"/>
      <c r="C596" s="48"/>
      <c r="D596" s="48"/>
      <c r="E596" s="48"/>
      <c r="F596" s="48"/>
      <c r="G596" s="48"/>
      <c r="H596" s="48"/>
      <c r="I596" s="48"/>
      <c r="J596" s="48"/>
      <c r="K596" s="48"/>
      <c r="L596" s="48"/>
      <c r="M596" s="48"/>
      <c r="N596" s="48"/>
      <c r="O596" s="48"/>
      <c r="P596" s="48"/>
      <c r="Q596" s="48"/>
      <c r="R596" s="48"/>
      <c r="S596" s="48"/>
      <c r="T596" s="48"/>
      <c r="U596" s="48"/>
      <c r="V596" s="48"/>
      <c r="W596" s="48"/>
      <c r="X596" s="48"/>
      <c r="Y596" s="48"/>
      <c r="Z596" s="48"/>
      <c r="AA596" s="48"/>
      <c r="AB596" s="48"/>
      <c r="AC596" s="48"/>
      <c r="AD596" s="48"/>
      <c r="AE596" s="48"/>
      <c r="AF596" s="48"/>
      <c r="AG596" s="48"/>
      <c r="AH596" s="48"/>
      <c r="AI596" s="48"/>
      <c r="AJ596" s="48"/>
      <c r="AK596" s="48"/>
    </row>
    <row r="597" spans="1:37" ht="15.75" customHeight="1" x14ac:dyDescent="0.2">
      <c r="A597" s="48"/>
      <c r="B597" s="48"/>
      <c r="C597" s="48"/>
      <c r="D597" s="48"/>
      <c r="E597" s="48"/>
      <c r="F597" s="48"/>
      <c r="G597" s="48"/>
      <c r="H597" s="48"/>
      <c r="I597" s="48"/>
      <c r="J597" s="48"/>
      <c r="K597" s="48"/>
      <c r="L597" s="48"/>
      <c r="M597" s="48"/>
      <c r="N597" s="48"/>
      <c r="O597" s="48"/>
      <c r="P597" s="48"/>
      <c r="Q597" s="48"/>
      <c r="R597" s="48"/>
      <c r="S597" s="48"/>
      <c r="T597" s="48"/>
      <c r="U597" s="48"/>
      <c r="V597" s="48"/>
      <c r="W597" s="48"/>
      <c r="X597" s="48"/>
      <c r="Y597" s="48"/>
      <c r="Z597" s="48"/>
      <c r="AA597" s="48"/>
      <c r="AB597" s="48"/>
      <c r="AC597" s="48"/>
      <c r="AD597" s="48"/>
      <c r="AE597" s="48"/>
      <c r="AF597" s="48"/>
      <c r="AG597" s="48"/>
      <c r="AH597" s="48"/>
      <c r="AI597" s="48"/>
      <c r="AJ597" s="48"/>
      <c r="AK597" s="48"/>
    </row>
    <row r="598" spans="1:37" ht="15.75" customHeight="1" x14ac:dyDescent="0.2">
      <c r="A598" s="48"/>
      <c r="B598" s="48"/>
      <c r="C598" s="48"/>
      <c r="D598" s="48"/>
      <c r="E598" s="48"/>
      <c r="F598" s="48"/>
      <c r="G598" s="48"/>
      <c r="H598" s="48"/>
      <c r="I598" s="48"/>
      <c r="J598" s="48"/>
      <c r="K598" s="48"/>
      <c r="L598" s="48"/>
      <c r="M598" s="48"/>
      <c r="N598" s="48"/>
      <c r="O598" s="48"/>
      <c r="P598" s="48"/>
      <c r="Q598" s="48"/>
      <c r="R598" s="48"/>
      <c r="S598" s="48"/>
      <c r="T598" s="48"/>
      <c r="U598" s="48"/>
      <c r="V598" s="48"/>
      <c r="W598" s="48"/>
      <c r="X598" s="48"/>
      <c r="Y598" s="48"/>
      <c r="Z598" s="48"/>
      <c r="AA598" s="48"/>
      <c r="AB598" s="48"/>
      <c r="AC598" s="48"/>
      <c r="AD598" s="48"/>
      <c r="AE598" s="48"/>
      <c r="AF598" s="48"/>
      <c r="AG598" s="48"/>
      <c r="AH598" s="48"/>
      <c r="AI598" s="48"/>
      <c r="AJ598" s="48"/>
      <c r="AK598" s="48"/>
    </row>
    <row r="599" spans="1:37" ht="15.75" customHeight="1" x14ac:dyDescent="0.2">
      <c r="A599" s="48"/>
      <c r="B599" s="48"/>
      <c r="C599" s="48"/>
      <c r="D599" s="48"/>
      <c r="E599" s="48"/>
      <c r="F599" s="48"/>
      <c r="G599" s="48"/>
      <c r="H599" s="48"/>
      <c r="I599" s="48"/>
      <c r="J599" s="48"/>
      <c r="K599" s="48"/>
      <c r="L599" s="48"/>
      <c r="M599" s="48"/>
      <c r="N599" s="48"/>
      <c r="O599" s="48"/>
      <c r="P599" s="48"/>
      <c r="Q599" s="48"/>
      <c r="R599" s="48"/>
      <c r="S599" s="48"/>
      <c r="T599" s="48"/>
      <c r="U599" s="48"/>
      <c r="V599" s="48"/>
      <c r="W599" s="48"/>
      <c r="X599" s="48"/>
      <c r="Y599" s="48"/>
      <c r="Z599" s="48"/>
      <c r="AA599" s="48"/>
      <c r="AB599" s="48"/>
      <c r="AC599" s="48"/>
      <c r="AD599" s="48"/>
      <c r="AE599" s="48"/>
      <c r="AF599" s="48"/>
      <c r="AG599" s="48"/>
      <c r="AH599" s="48"/>
      <c r="AI599" s="48"/>
      <c r="AJ599" s="48"/>
      <c r="AK599" s="48"/>
    </row>
    <row r="600" spans="1:37" ht="15.75" customHeight="1" x14ac:dyDescent="0.2">
      <c r="A600" s="48"/>
      <c r="B600" s="48"/>
      <c r="C600" s="48"/>
      <c r="D600" s="48"/>
      <c r="E600" s="48"/>
      <c r="F600" s="48"/>
      <c r="G600" s="48"/>
      <c r="H600" s="48"/>
      <c r="I600" s="48"/>
      <c r="J600" s="48"/>
      <c r="K600" s="48"/>
      <c r="L600" s="48"/>
      <c r="M600" s="48"/>
      <c r="N600" s="48"/>
      <c r="O600" s="48"/>
      <c r="P600" s="48"/>
      <c r="Q600" s="48"/>
      <c r="R600" s="48"/>
      <c r="S600" s="48"/>
      <c r="T600" s="48"/>
      <c r="U600" s="48"/>
      <c r="V600" s="48"/>
      <c r="W600" s="48"/>
      <c r="X600" s="48"/>
      <c r="Y600" s="48"/>
      <c r="Z600" s="48"/>
      <c r="AA600" s="48"/>
      <c r="AB600" s="48"/>
      <c r="AC600" s="48"/>
      <c r="AD600" s="48"/>
      <c r="AE600" s="48"/>
      <c r="AF600" s="48"/>
      <c r="AG600" s="48"/>
      <c r="AH600" s="48"/>
      <c r="AI600" s="48"/>
      <c r="AJ600" s="48"/>
      <c r="AK600" s="48"/>
    </row>
    <row r="601" spans="1:37" ht="15.75" customHeight="1" x14ac:dyDescent="0.2">
      <c r="A601" s="48"/>
      <c r="B601" s="48"/>
      <c r="C601" s="48"/>
      <c r="D601" s="48"/>
      <c r="E601" s="48"/>
      <c r="F601" s="48"/>
      <c r="G601" s="48"/>
      <c r="H601" s="48"/>
      <c r="I601" s="48"/>
      <c r="J601" s="48"/>
      <c r="K601" s="48"/>
      <c r="L601" s="48"/>
      <c r="M601" s="48"/>
      <c r="N601" s="48"/>
      <c r="O601" s="48"/>
      <c r="P601" s="48"/>
      <c r="Q601" s="48"/>
      <c r="R601" s="48"/>
      <c r="S601" s="48"/>
      <c r="T601" s="48"/>
      <c r="U601" s="48"/>
      <c r="V601" s="48"/>
      <c r="W601" s="48"/>
      <c r="X601" s="48"/>
      <c r="Y601" s="48"/>
      <c r="Z601" s="48"/>
      <c r="AA601" s="48"/>
      <c r="AB601" s="48"/>
      <c r="AC601" s="48"/>
      <c r="AD601" s="48"/>
      <c r="AE601" s="48"/>
      <c r="AF601" s="48"/>
      <c r="AG601" s="48"/>
      <c r="AH601" s="48"/>
      <c r="AI601" s="48"/>
      <c r="AJ601" s="48"/>
      <c r="AK601" s="48"/>
    </row>
    <row r="602" spans="1:37" ht="15.75" customHeight="1" x14ac:dyDescent="0.2">
      <c r="A602" s="48"/>
      <c r="B602" s="48"/>
      <c r="C602" s="48"/>
      <c r="D602" s="48"/>
      <c r="E602" s="48"/>
      <c r="F602" s="48"/>
      <c r="G602" s="48"/>
      <c r="H602" s="48"/>
      <c r="I602" s="48"/>
      <c r="J602" s="48"/>
      <c r="K602" s="48"/>
      <c r="L602" s="48"/>
      <c r="M602" s="48"/>
      <c r="N602" s="48"/>
      <c r="O602" s="48"/>
      <c r="P602" s="48"/>
      <c r="Q602" s="48"/>
      <c r="R602" s="48"/>
      <c r="S602" s="48"/>
      <c r="T602" s="48"/>
      <c r="U602" s="48"/>
      <c r="V602" s="48"/>
      <c r="W602" s="48"/>
      <c r="X602" s="48"/>
      <c r="Y602" s="48"/>
      <c r="Z602" s="48"/>
      <c r="AA602" s="48"/>
      <c r="AB602" s="48"/>
      <c r="AC602" s="48"/>
      <c r="AD602" s="48"/>
      <c r="AE602" s="48"/>
      <c r="AF602" s="48"/>
      <c r="AG602" s="48"/>
      <c r="AH602" s="48"/>
      <c r="AI602" s="48"/>
      <c r="AJ602" s="48"/>
      <c r="AK602" s="48"/>
    </row>
    <row r="603" spans="1:37" ht="15.75" customHeight="1" x14ac:dyDescent="0.2">
      <c r="A603" s="48"/>
      <c r="B603" s="48"/>
      <c r="C603" s="48"/>
      <c r="D603" s="48"/>
      <c r="E603" s="48"/>
      <c r="F603" s="48"/>
      <c r="G603" s="48"/>
      <c r="H603" s="48"/>
      <c r="I603" s="48"/>
      <c r="J603" s="48"/>
      <c r="K603" s="48"/>
      <c r="L603" s="48"/>
      <c r="M603" s="48"/>
      <c r="N603" s="48"/>
      <c r="O603" s="48"/>
      <c r="P603" s="48"/>
      <c r="Q603" s="48"/>
      <c r="R603" s="48"/>
      <c r="S603" s="48"/>
      <c r="T603" s="48"/>
      <c r="U603" s="48"/>
      <c r="V603" s="48"/>
      <c r="W603" s="48"/>
      <c r="X603" s="48"/>
      <c r="Y603" s="48"/>
      <c r="Z603" s="48"/>
      <c r="AA603" s="48"/>
      <c r="AB603" s="48"/>
      <c r="AC603" s="48"/>
      <c r="AD603" s="48"/>
      <c r="AE603" s="48"/>
      <c r="AF603" s="48"/>
      <c r="AG603" s="48"/>
      <c r="AH603" s="48"/>
      <c r="AI603" s="48"/>
      <c r="AJ603" s="48"/>
      <c r="AK603" s="48"/>
    </row>
    <row r="604" spans="1:37" ht="15.75" customHeight="1" x14ac:dyDescent="0.2">
      <c r="A604" s="48"/>
      <c r="B604" s="48"/>
      <c r="C604" s="48"/>
      <c r="D604" s="48"/>
      <c r="E604" s="48"/>
      <c r="F604" s="48"/>
      <c r="G604" s="48"/>
      <c r="H604" s="48"/>
      <c r="I604" s="48"/>
      <c r="J604" s="48"/>
      <c r="K604" s="48"/>
      <c r="L604" s="48"/>
      <c r="M604" s="48"/>
      <c r="N604" s="48"/>
      <c r="O604" s="48"/>
      <c r="P604" s="48"/>
      <c r="Q604" s="48"/>
      <c r="R604" s="48"/>
      <c r="S604" s="48"/>
      <c r="T604" s="48"/>
      <c r="U604" s="48"/>
      <c r="V604" s="48"/>
      <c r="W604" s="48"/>
      <c r="X604" s="48"/>
      <c r="Y604" s="48"/>
      <c r="Z604" s="48"/>
      <c r="AA604" s="48"/>
      <c r="AB604" s="48"/>
      <c r="AC604" s="48"/>
      <c r="AD604" s="48"/>
      <c r="AE604" s="48"/>
      <c r="AF604" s="48"/>
      <c r="AG604" s="48"/>
      <c r="AH604" s="48"/>
      <c r="AI604" s="48"/>
      <c r="AJ604" s="48"/>
      <c r="AK604" s="48"/>
    </row>
    <row r="605" spans="1:37" ht="15.75" customHeight="1" x14ac:dyDescent="0.2">
      <c r="A605" s="48"/>
      <c r="B605" s="48"/>
      <c r="C605" s="48"/>
      <c r="D605" s="48"/>
      <c r="E605" s="48"/>
      <c r="F605" s="48"/>
      <c r="G605" s="48"/>
      <c r="H605" s="48"/>
      <c r="I605" s="48"/>
      <c r="J605" s="48"/>
      <c r="K605" s="48"/>
      <c r="L605" s="48"/>
      <c r="M605" s="48"/>
      <c r="N605" s="48"/>
      <c r="O605" s="48"/>
      <c r="P605" s="48"/>
      <c r="Q605" s="48"/>
      <c r="R605" s="48"/>
      <c r="S605" s="48"/>
      <c r="T605" s="48"/>
      <c r="U605" s="48"/>
      <c r="V605" s="48"/>
      <c r="W605" s="48"/>
      <c r="X605" s="48"/>
      <c r="Y605" s="48"/>
      <c r="Z605" s="48"/>
      <c r="AA605" s="48"/>
      <c r="AB605" s="48"/>
      <c r="AC605" s="48"/>
      <c r="AD605" s="48"/>
      <c r="AE605" s="48"/>
      <c r="AF605" s="48"/>
      <c r="AG605" s="48"/>
      <c r="AH605" s="48"/>
      <c r="AI605" s="48"/>
      <c r="AJ605" s="48"/>
      <c r="AK605" s="48"/>
    </row>
    <row r="606" spans="1:37" ht="15.75" customHeight="1" x14ac:dyDescent="0.2">
      <c r="A606" s="48"/>
      <c r="B606" s="48"/>
      <c r="C606" s="48"/>
      <c r="D606" s="48"/>
      <c r="E606" s="48"/>
      <c r="F606" s="48"/>
      <c r="G606" s="48"/>
      <c r="H606" s="48"/>
      <c r="I606" s="48"/>
      <c r="J606" s="48"/>
      <c r="K606" s="48"/>
      <c r="L606" s="48"/>
      <c r="M606" s="48"/>
      <c r="N606" s="48"/>
      <c r="O606" s="48"/>
      <c r="P606" s="48"/>
      <c r="Q606" s="48"/>
      <c r="R606" s="48"/>
      <c r="S606" s="48"/>
      <c r="T606" s="48"/>
      <c r="U606" s="48"/>
      <c r="V606" s="48"/>
      <c r="W606" s="48"/>
      <c r="X606" s="48"/>
      <c r="Y606" s="48"/>
      <c r="Z606" s="48"/>
      <c r="AA606" s="48"/>
      <c r="AB606" s="48"/>
      <c r="AC606" s="48"/>
      <c r="AD606" s="48"/>
      <c r="AE606" s="48"/>
      <c r="AF606" s="48"/>
      <c r="AG606" s="48"/>
      <c r="AH606" s="48"/>
      <c r="AI606" s="48"/>
      <c r="AJ606" s="48"/>
      <c r="AK606" s="48"/>
    </row>
    <row r="607" spans="1:37" ht="15.75" customHeight="1" x14ac:dyDescent="0.2">
      <c r="A607" s="48"/>
      <c r="B607" s="48"/>
      <c r="C607" s="48"/>
      <c r="D607" s="48"/>
      <c r="E607" s="48"/>
      <c r="F607" s="48"/>
      <c r="G607" s="48"/>
      <c r="H607" s="48"/>
      <c r="I607" s="48"/>
      <c r="J607" s="48"/>
      <c r="K607" s="48"/>
      <c r="L607" s="48"/>
      <c r="M607" s="48"/>
      <c r="N607" s="48"/>
      <c r="O607" s="48"/>
      <c r="P607" s="48"/>
      <c r="Q607" s="48"/>
      <c r="R607" s="48"/>
      <c r="S607" s="48"/>
      <c r="T607" s="48"/>
      <c r="U607" s="48"/>
      <c r="V607" s="48"/>
      <c r="W607" s="48"/>
      <c r="X607" s="48"/>
      <c r="Y607" s="48"/>
      <c r="Z607" s="48"/>
      <c r="AA607" s="48"/>
      <c r="AB607" s="48"/>
      <c r="AC607" s="48"/>
      <c r="AD607" s="48"/>
      <c r="AE607" s="48"/>
      <c r="AF607" s="48"/>
      <c r="AG607" s="48"/>
      <c r="AH607" s="48"/>
      <c r="AI607" s="48"/>
      <c r="AJ607" s="48"/>
      <c r="AK607" s="48"/>
    </row>
    <row r="608" spans="1:37" ht="15.75" customHeight="1" x14ac:dyDescent="0.2">
      <c r="A608" s="48"/>
      <c r="B608" s="48"/>
      <c r="C608" s="48"/>
      <c r="D608" s="48"/>
      <c r="E608" s="48"/>
      <c r="F608" s="48"/>
      <c r="G608" s="48"/>
      <c r="H608" s="48"/>
      <c r="I608" s="48"/>
      <c r="J608" s="48"/>
      <c r="K608" s="48"/>
      <c r="L608" s="48"/>
      <c r="M608" s="48"/>
      <c r="N608" s="48"/>
      <c r="O608" s="48"/>
      <c r="P608" s="48"/>
      <c r="Q608" s="48"/>
      <c r="R608" s="48"/>
      <c r="S608" s="48"/>
      <c r="T608" s="48"/>
      <c r="U608" s="48"/>
      <c r="V608" s="48"/>
      <c r="W608" s="48"/>
      <c r="X608" s="48"/>
      <c r="Y608" s="48"/>
      <c r="Z608" s="48"/>
      <c r="AA608" s="48"/>
      <c r="AB608" s="48"/>
      <c r="AC608" s="48"/>
      <c r="AD608" s="48"/>
      <c r="AE608" s="48"/>
      <c r="AF608" s="48"/>
      <c r="AG608" s="48"/>
      <c r="AH608" s="48"/>
      <c r="AI608" s="48"/>
      <c r="AJ608" s="48"/>
      <c r="AK608" s="48"/>
    </row>
    <row r="609" spans="1:37" ht="15.75" customHeight="1" x14ac:dyDescent="0.2">
      <c r="A609" s="48"/>
      <c r="B609" s="48"/>
      <c r="C609" s="48"/>
      <c r="D609" s="48"/>
      <c r="E609" s="48"/>
      <c r="F609" s="48"/>
      <c r="G609" s="48"/>
      <c r="H609" s="48"/>
      <c r="I609" s="48"/>
      <c r="J609" s="48"/>
      <c r="K609" s="48"/>
      <c r="L609" s="48"/>
      <c r="M609" s="48"/>
      <c r="N609" s="48"/>
      <c r="O609" s="48"/>
      <c r="P609" s="48"/>
      <c r="Q609" s="48"/>
      <c r="R609" s="48"/>
      <c r="S609" s="48"/>
      <c r="T609" s="48"/>
      <c r="U609" s="48"/>
      <c r="V609" s="48"/>
      <c r="W609" s="48"/>
      <c r="X609" s="48"/>
      <c r="Y609" s="48"/>
      <c r="Z609" s="48"/>
      <c r="AA609" s="48"/>
      <c r="AB609" s="48"/>
      <c r="AC609" s="48"/>
      <c r="AD609" s="48"/>
      <c r="AE609" s="48"/>
      <c r="AF609" s="48"/>
      <c r="AG609" s="48"/>
      <c r="AH609" s="48"/>
      <c r="AI609" s="48"/>
      <c r="AJ609" s="48"/>
      <c r="AK609" s="48"/>
    </row>
    <row r="610" spans="1:37" ht="15.75" customHeight="1" x14ac:dyDescent="0.2">
      <c r="A610" s="48"/>
      <c r="B610" s="48"/>
      <c r="C610" s="48"/>
      <c r="D610" s="48"/>
      <c r="E610" s="48"/>
      <c r="F610" s="48"/>
      <c r="G610" s="48"/>
      <c r="H610" s="48"/>
      <c r="I610" s="48"/>
      <c r="J610" s="48"/>
      <c r="K610" s="48"/>
      <c r="L610" s="48"/>
      <c r="M610" s="48"/>
      <c r="N610" s="48"/>
      <c r="O610" s="48"/>
      <c r="P610" s="48"/>
      <c r="Q610" s="48"/>
      <c r="R610" s="48"/>
      <c r="S610" s="48"/>
      <c r="T610" s="48"/>
      <c r="U610" s="48"/>
      <c r="V610" s="48"/>
      <c r="W610" s="48"/>
      <c r="X610" s="48"/>
      <c r="Y610" s="48"/>
      <c r="Z610" s="48"/>
      <c r="AA610" s="48"/>
      <c r="AB610" s="48"/>
      <c r="AC610" s="48"/>
      <c r="AD610" s="48"/>
      <c r="AE610" s="48"/>
      <c r="AF610" s="48"/>
      <c r="AG610" s="48"/>
      <c r="AH610" s="48"/>
      <c r="AI610" s="48"/>
      <c r="AJ610" s="48"/>
      <c r="AK610" s="48"/>
    </row>
    <row r="611" spans="1:37" ht="15.75" customHeight="1" x14ac:dyDescent="0.2">
      <c r="A611" s="48"/>
      <c r="B611" s="48"/>
      <c r="C611" s="48"/>
      <c r="D611" s="48"/>
      <c r="E611" s="48"/>
      <c r="F611" s="48"/>
      <c r="G611" s="48"/>
      <c r="H611" s="48"/>
      <c r="I611" s="48"/>
      <c r="J611" s="48"/>
      <c r="K611" s="48"/>
      <c r="L611" s="48"/>
      <c r="M611" s="48"/>
      <c r="N611" s="48"/>
      <c r="O611" s="48"/>
      <c r="P611" s="48"/>
      <c r="Q611" s="48"/>
      <c r="R611" s="48"/>
      <c r="S611" s="48"/>
      <c r="T611" s="48"/>
      <c r="U611" s="48"/>
      <c r="V611" s="48"/>
      <c r="W611" s="48"/>
      <c r="X611" s="48"/>
      <c r="Y611" s="48"/>
      <c r="Z611" s="48"/>
      <c r="AA611" s="48"/>
      <c r="AB611" s="48"/>
      <c r="AC611" s="48"/>
      <c r="AD611" s="48"/>
      <c r="AE611" s="48"/>
      <c r="AF611" s="48"/>
      <c r="AG611" s="48"/>
      <c r="AH611" s="48"/>
      <c r="AI611" s="48"/>
      <c r="AJ611" s="48"/>
      <c r="AK611" s="48"/>
    </row>
    <row r="612" spans="1:37" ht="15.75" customHeight="1" x14ac:dyDescent="0.2">
      <c r="A612" s="48"/>
      <c r="B612" s="48"/>
      <c r="C612" s="48"/>
      <c r="D612" s="48"/>
      <c r="E612" s="48"/>
      <c r="F612" s="48"/>
      <c r="G612" s="48"/>
      <c r="H612" s="48"/>
      <c r="I612" s="48"/>
      <c r="J612" s="48"/>
      <c r="K612" s="48"/>
      <c r="L612" s="48"/>
      <c r="M612" s="48"/>
      <c r="N612" s="48"/>
      <c r="O612" s="48"/>
      <c r="P612" s="48"/>
      <c r="Q612" s="48"/>
      <c r="R612" s="48"/>
      <c r="S612" s="48"/>
      <c r="T612" s="48"/>
      <c r="U612" s="48"/>
      <c r="V612" s="48"/>
      <c r="W612" s="48"/>
      <c r="X612" s="48"/>
      <c r="Y612" s="48"/>
      <c r="Z612" s="48"/>
      <c r="AA612" s="48"/>
      <c r="AB612" s="48"/>
      <c r="AC612" s="48"/>
      <c r="AD612" s="48"/>
      <c r="AE612" s="48"/>
      <c r="AF612" s="48"/>
      <c r="AG612" s="48"/>
      <c r="AH612" s="48"/>
      <c r="AI612" s="48"/>
      <c r="AJ612" s="48"/>
      <c r="AK612" s="48"/>
    </row>
    <row r="613" spans="1:37" ht="15.75" customHeight="1" x14ac:dyDescent="0.2">
      <c r="A613" s="48"/>
      <c r="B613" s="48"/>
      <c r="C613" s="48"/>
      <c r="D613" s="48"/>
      <c r="E613" s="48"/>
      <c r="F613" s="48"/>
      <c r="G613" s="48"/>
      <c r="H613" s="48"/>
      <c r="I613" s="48"/>
      <c r="J613" s="48"/>
      <c r="K613" s="48"/>
      <c r="L613" s="48"/>
      <c r="M613" s="48"/>
      <c r="N613" s="48"/>
      <c r="O613" s="48"/>
      <c r="P613" s="48"/>
      <c r="Q613" s="48"/>
      <c r="R613" s="48"/>
      <c r="S613" s="48"/>
      <c r="T613" s="48"/>
      <c r="U613" s="48"/>
      <c r="V613" s="48"/>
      <c r="W613" s="48"/>
      <c r="X613" s="48"/>
      <c r="Y613" s="48"/>
      <c r="Z613" s="48"/>
      <c r="AA613" s="48"/>
      <c r="AB613" s="48"/>
      <c r="AC613" s="48"/>
      <c r="AD613" s="48"/>
      <c r="AE613" s="48"/>
      <c r="AF613" s="48"/>
      <c r="AG613" s="48"/>
      <c r="AH613" s="48"/>
      <c r="AI613" s="48"/>
      <c r="AJ613" s="48"/>
      <c r="AK613" s="48"/>
    </row>
    <row r="614" spans="1:37" ht="15.75" customHeight="1" x14ac:dyDescent="0.2">
      <c r="A614" s="48"/>
      <c r="B614" s="48"/>
      <c r="C614" s="48"/>
      <c r="D614" s="48"/>
      <c r="E614" s="48"/>
      <c r="F614" s="48"/>
      <c r="G614" s="48"/>
      <c r="H614" s="48"/>
      <c r="I614" s="48"/>
      <c r="J614" s="48"/>
      <c r="K614" s="48"/>
      <c r="L614" s="48"/>
      <c r="M614" s="48"/>
      <c r="N614" s="48"/>
      <c r="O614" s="48"/>
      <c r="P614" s="48"/>
      <c r="Q614" s="48"/>
      <c r="R614" s="48"/>
      <c r="S614" s="48"/>
      <c r="T614" s="48"/>
      <c r="U614" s="48"/>
      <c r="V614" s="48"/>
      <c r="W614" s="48"/>
      <c r="X614" s="48"/>
      <c r="Y614" s="48"/>
      <c r="Z614" s="48"/>
      <c r="AA614" s="48"/>
      <c r="AB614" s="48"/>
      <c r="AC614" s="48"/>
      <c r="AD614" s="48"/>
      <c r="AE614" s="48"/>
      <c r="AF614" s="48"/>
      <c r="AG614" s="48"/>
      <c r="AH614" s="48"/>
      <c r="AI614" s="48"/>
      <c r="AJ614" s="48"/>
      <c r="AK614" s="48"/>
    </row>
    <row r="615" spans="1:37" ht="15.75" customHeight="1" x14ac:dyDescent="0.2">
      <c r="A615" s="48"/>
      <c r="B615" s="48"/>
      <c r="C615" s="48"/>
      <c r="D615" s="48"/>
      <c r="E615" s="48"/>
      <c r="F615" s="48"/>
      <c r="G615" s="48"/>
      <c r="H615" s="48"/>
      <c r="I615" s="48"/>
      <c r="J615" s="48"/>
      <c r="K615" s="48"/>
      <c r="L615" s="48"/>
      <c r="M615" s="48"/>
      <c r="N615" s="48"/>
      <c r="O615" s="48"/>
      <c r="P615" s="48"/>
      <c r="Q615" s="48"/>
      <c r="R615" s="48"/>
      <c r="S615" s="48"/>
      <c r="T615" s="48"/>
      <c r="U615" s="48"/>
      <c r="V615" s="48"/>
      <c r="W615" s="48"/>
      <c r="X615" s="48"/>
      <c r="Y615" s="48"/>
      <c r="Z615" s="48"/>
      <c r="AA615" s="48"/>
      <c r="AB615" s="48"/>
      <c r="AC615" s="48"/>
      <c r="AD615" s="48"/>
      <c r="AE615" s="48"/>
      <c r="AF615" s="48"/>
      <c r="AG615" s="48"/>
      <c r="AH615" s="48"/>
      <c r="AI615" s="48"/>
      <c r="AJ615" s="48"/>
      <c r="AK615" s="48"/>
    </row>
    <row r="616" spans="1:37" ht="15.75" customHeight="1" x14ac:dyDescent="0.2">
      <c r="A616" s="48"/>
      <c r="B616" s="48"/>
      <c r="C616" s="48"/>
      <c r="D616" s="48"/>
      <c r="E616" s="48"/>
      <c r="F616" s="48"/>
      <c r="G616" s="48"/>
      <c r="H616" s="48"/>
      <c r="I616" s="48"/>
      <c r="J616" s="48"/>
      <c r="K616" s="48"/>
      <c r="L616" s="48"/>
      <c r="M616" s="48"/>
      <c r="N616" s="48"/>
      <c r="O616" s="48"/>
      <c r="P616" s="48"/>
      <c r="Q616" s="48"/>
      <c r="R616" s="48"/>
      <c r="S616" s="48"/>
      <c r="T616" s="48"/>
      <c r="U616" s="48"/>
      <c r="V616" s="48"/>
      <c r="W616" s="48"/>
      <c r="X616" s="48"/>
      <c r="Y616" s="48"/>
      <c r="Z616" s="48"/>
      <c r="AA616" s="48"/>
      <c r="AB616" s="48"/>
      <c r="AC616" s="48"/>
      <c r="AD616" s="48"/>
      <c r="AE616" s="48"/>
      <c r="AF616" s="48"/>
      <c r="AG616" s="48"/>
      <c r="AH616" s="48"/>
      <c r="AI616" s="48"/>
      <c r="AJ616" s="48"/>
      <c r="AK616" s="48"/>
    </row>
    <row r="617" spans="1:37" ht="15.75" customHeight="1" x14ac:dyDescent="0.2">
      <c r="A617" s="48"/>
      <c r="B617" s="48"/>
      <c r="C617" s="48"/>
      <c r="D617" s="48"/>
      <c r="E617" s="48"/>
      <c r="F617" s="48"/>
      <c r="G617" s="48"/>
      <c r="H617" s="48"/>
      <c r="I617" s="48"/>
      <c r="J617" s="48"/>
      <c r="K617" s="48"/>
      <c r="L617" s="48"/>
      <c r="M617" s="48"/>
      <c r="N617" s="48"/>
      <c r="O617" s="48"/>
      <c r="P617" s="48"/>
      <c r="Q617" s="48"/>
      <c r="R617" s="48"/>
      <c r="S617" s="48"/>
      <c r="T617" s="48"/>
      <c r="U617" s="48"/>
      <c r="V617" s="48"/>
      <c r="W617" s="48"/>
      <c r="X617" s="48"/>
      <c r="Y617" s="48"/>
      <c r="Z617" s="48"/>
      <c r="AA617" s="48"/>
      <c r="AB617" s="48"/>
      <c r="AC617" s="48"/>
      <c r="AD617" s="48"/>
      <c r="AE617" s="48"/>
      <c r="AF617" s="48"/>
      <c r="AG617" s="48"/>
      <c r="AH617" s="48"/>
      <c r="AI617" s="48"/>
      <c r="AJ617" s="48"/>
      <c r="AK617" s="48"/>
    </row>
    <row r="618" spans="1:37" ht="15.75" customHeight="1" x14ac:dyDescent="0.2">
      <c r="A618" s="48"/>
      <c r="B618" s="48"/>
      <c r="C618" s="48"/>
      <c r="D618" s="48"/>
      <c r="E618" s="48"/>
      <c r="F618" s="48"/>
      <c r="G618" s="48"/>
      <c r="H618" s="48"/>
      <c r="I618" s="48"/>
      <c r="J618" s="48"/>
      <c r="K618" s="48"/>
      <c r="L618" s="48"/>
      <c r="M618" s="48"/>
      <c r="N618" s="48"/>
      <c r="O618" s="48"/>
      <c r="P618" s="48"/>
      <c r="Q618" s="48"/>
      <c r="R618" s="48"/>
      <c r="S618" s="48"/>
      <c r="T618" s="48"/>
      <c r="U618" s="48"/>
      <c r="V618" s="48"/>
      <c r="W618" s="48"/>
      <c r="X618" s="48"/>
      <c r="Y618" s="48"/>
      <c r="Z618" s="48"/>
      <c r="AA618" s="48"/>
      <c r="AB618" s="48"/>
      <c r="AC618" s="48"/>
      <c r="AD618" s="48"/>
      <c r="AE618" s="48"/>
      <c r="AF618" s="48"/>
      <c r="AG618" s="48"/>
      <c r="AH618" s="48"/>
      <c r="AI618" s="48"/>
      <c r="AJ618" s="48"/>
      <c r="AK618" s="48"/>
    </row>
    <row r="619" spans="1:37" ht="15.75" customHeight="1" x14ac:dyDescent="0.2">
      <c r="A619" s="48"/>
      <c r="B619" s="48"/>
      <c r="C619" s="48"/>
      <c r="D619" s="48"/>
      <c r="E619" s="48"/>
      <c r="F619" s="48"/>
      <c r="G619" s="48"/>
      <c r="H619" s="48"/>
      <c r="I619" s="48"/>
      <c r="J619" s="48"/>
      <c r="K619" s="48"/>
      <c r="L619" s="48"/>
      <c r="M619" s="48"/>
      <c r="N619" s="48"/>
      <c r="O619" s="48"/>
      <c r="P619" s="48"/>
      <c r="Q619" s="48"/>
      <c r="R619" s="48"/>
      <c r="S619" s="48"/>
      <c r="T619" s="48"/>
      <c r="U619" s="48"/>
      <c r="V619" s="48"/>
      <c r="W619" s="48"/>
      <c r="X619" s="48"/>
      <c r="Y619" s="48"/>
      <c r="Z619" s="48"/>
      <c r="AA619" s="48"/>
      <c r="AB619" s="48"/>
      <c r="AC619" s="48"/>
      <c r="AD619" s="48"/>
      <c r="AE619" s="48"/>
      <c r="AF619" s="48"/>
      <c r="AG619" s="48"/>
      <c r="AH619" s="48"/>
      <c r="AI619" s="48"/>
      <c r="AJ619" s="48"/>
      <c r="AK619" s="48"/>
    </row>
    <row r="620" spans="1:37" ht="15.75" customHeight="1" x14ac:dyDescent="0.2">
      <c r="A620" s="48"/>
      <c r="B620" s="48"/>
      <c r="C620" s="48"/>
      <c r="D620" s="48"/>
      <c r="E620" s="48"/>
      <c r="F620" s="48"/>
      <c r="G620" s="48"/>
      <c r="H620" s="48"/>
      <c r="I620" s="48"/>
      <c r="J620" s="48"/>
      <c r="K620" s="48"/>
      <c r="L620" s="48"/>
      <c r="M620" s="48"/>
      <c r="N620" s="48"/>
      <c r="O620" s="48"/>
      <c r="P620" s="48"/>
      <c r="Q620" s="48"/>
      <c r="R620" s="48"/>
      <c r="S620" s="48"/>
      <c r="T620" s="48"/>
      <c r="U620" s="48"/>
      <c r="V620" s="48"/>
      <c r="W620" s="48"/>
      <c r="X620" s="48"/>
      <c r="Y620" s="48"/>
      <c r="Z620" s="48"/>
      <c r="AA620" s="48"/>
      <c r="AB620" s="48"/>
      <c r="AC620" s="48"/>
      <c r="AD620" s="48"/>
      <c r="AE620" s="48"/>
      <c r="AF620" s="48"/>
      <c r="AG620" s="48"/>
      <c r="AH620" s="48"/>
      <c r="AI620" s="48"/>
      <c r="AJ620" s="48"/>
      <c r="AK620" s="48"/>
    </row>
    <row r="621" spans="1:37" ht="15.75" customHeight="1" x14ac:dyDescent="0.2">
      <c r="A621" s="48"/>
      <c r="B621" s="48"/>
      <c r="C621" s="48"/>
      <c r="D621" s="48"/>
      <c r="E621" s="48"/>
      <c r="F621" s="48"/>
      <c r="G621" s="48"/>
      <c r="H621" s="48"/>
      <c r="I621" s="48"/>
      <c r="J621" s="48"/>
      <c r="K621" s="48"/>
      <c r="L621" s="48"/>
      <c r="M621" s="48"/>
      <c r="N621" s="48"/>
      <c r="O621" s="48"/>
      <c r="P621" s="48"/>
      <c r="Q621" s="48"/>
      <c r="R621" s="48"/>
      <c r="S621" s="48"/>
      <c r="T621" s="48"/>
      <c r="U621" s="48"/>
      <c r="V621" s="48"/>
      <c r="W621" s="48"/>
      <c r="X621" s="48"/>
      <c r="Y621" s="48"/>
      <c r="Z621" s="48"/>
      <c r="AA621" s="48"/>
      <c r="AB621" s="48"/>
      <c r="AC621" s="48"/>
      <c r="AD621" s="48"/>
      <c r="AE621" s="48"/>
      <c r="AF621" s="48"/>
      <c r="AG621" s="48"/>
      <c r="AH621" s="48"/>
      <c r="AI621" s="48"/>
      <c r="AJ621" s="48"/>
      <c r="AK621" s="48"/>
    </row>
    <row r="622" spans="1:37" ht="15.75" customHeight="1" x14ac:dyDescent="0.2">
      <c r="A622" s="48"/>
      <c r="B622" s="48"/>
      <c r="C622" s="48"/>
      <c r="D622" s="48"/>
      <c r="E622" s="48"/>
      <c r="F622" s="48"/>
      <c r="G622" s="48"/>
      <c r="H622" s="48"/>
      <c r="I622" s="48"/>
      <c r="J622" s="48"/>
      <c r="K622" s="48"/>
      <c r="L622" s="48"/>
      <c r="M622" s="48"/>
      <c r="N622" s="48"/>
      <c r="O622" s="48"/>
      <c r="P622" s="48"/>
      <c r="Q622" s="48"/>
      <c r="R622" s="48"/>
      <c r="S622" s="48"/>
      <c r="T622" s="48"/>
      <c r="U622" s="48"/>
      <c r="V622" s="48"/>
      <c r="W622" s="48"/>
      <c r="X622" s="48"/>
      <c r="Y622" s="48"/>
      <c r="Z622" s="48"/>
      <c r="AA622" s="48"/>
      <c r="AB622" s="48"/>
      <c r="AC622" s="48"/>
      <c r="AD622" s="48"/>
      <c r="AE622" s="48"/>
      <c r="AF622" s="48"/>
      <c r="AG622" s="48"/>
      <c r="AH622" s="48"/>
      <c r="AI622" s="48"/>
      <c r="AJ622" s="48"/>
      <c r="AK622" s="48"/>
    </row>
    <row r="623" spans="1:37" ht="15.75" customHeight="1" x14ac:dyDescent="0.2">
      <c r="A623" s="48"/>
      <c r="B623" s="48"/>
      <c r="C623" s="48"/>
      <c r="D623" s="48"/>
      <c r="E623" s="48"/>
      <c r="F623" s="48"/>
      <c r="G623" s="48"/>
      <c r="H623" s="48"/>
      <c r="I623" s="48"/>
      <c r="J623" s="48"/>
      <c r="K623" s="48"/>
      <c r="L623" s="48"/>
      <c r="M623" s="48"/>
      <c r="N623" s="48"/>
      <c r="O623" s="48"/>
      <c r="P623" s="48"/>
      <c r="Q623" s="48"/>
      <c r="R623" s="48"/>
      <c r="S623" s="48"/>
      <c r="T623" s="48"/>
      <c r="U623" s="48"/>
      <c r="V623" s="48"/>
      <c r="W623" s="48"/>
      <c r="X623" s="48"/>
      <c r="Y623" s="48"/>
      <c r="Z623" s="48"/>
      <c r="AA623" s="48"/>
      <c r="AB623" s="48"/>
      <c r="AC623" s="48"/>
      <c r="AD623" s="48"/>
      <c r="AE623" s="48"/>
      <c r="AF623" s="48"/>
      <c r="AG623" s="48"/>
      <c r="AH623" s="48"/>
      <c r="AI623" s="48"/>
      <c r="AJ623" s="48"/>
      <c r="AK623" s="48"/>
    </row>
    <row r="624" spans="1:37" ht="15.75" customHeight="1" x14ac:dyDescent="0.2">
      <c r="A624" s="48"/>
      <c r="B624" s="48"/>
      <c r="C624" s="48"/>
      <c r="D624" s="48"/>
      <c r="E624" s="48"/>
      <c r="F624" s="48"/>
      <c r="G624" s="48"/>
      <c r="H624" s="48"/>
      <c r="I624" s="48"/>
      <c r="J624" s="48"/>
      <c r="K624" s="48"/>
      <c r="L624" s="48"/>
      <c r="M624" s="48"/>
      <c r="N624" s="48"/>
      <c r="O624" s="48"/>
      <c r="P624" s="48"/>
      <c r="Q624" s="48"/>
      <c r="R624" s="48"/>
      <c r="S624" s="48"/>
      <c r="T624" s="48"/>
      <c r="U624" s="48"/>
      <c r="V624" s="48"/>
      <c r="W624" s="48"/>
      <c r="X624" s="48"/>
      <c r="Y624" s="48"/>
      <c r="Z624" s="48"/>
      <c r="AA624" s="48"/>
      <c r="AB624" s="48"/>
      <c r="AC624" s="48"/>
      <c r="AD624" s="48"/>
      <c r="AE624" s="48"/>
      <c r="AF624" s="48"/>
      <c r="AG624" s="48"/>
      <c r="AH624" s="48"/>
      <c r="AI624" s="48"/>
      <c r="AJ624" s="48"/>
      <c r="AK624" s="48"/>
    </row>
    <row r="625" spans="1:37" ht="15.75" customHeight="1" x14ac:dyDescent="0.2">
      <c r="A625" s="48"/>
      <c r="B625" s="48"/>
      <c r="C625" s="48"/>
      <c r="D625" s="48"/>
      <c r="E625" s="48"/>
      <c r="F625" s="48"/>
      <c r="G625" s="48"/>
      <c r="H625" s="48"/>
      <c r="I625" s="48"/>
      <c r="J625" s="48"/>
      <c r="K625" s="48"/>
      <c r="L625" s="48"/>
      <c r="M625" s="48"/>
      <c r="N625" s="48"/>
      <c r="O625" s="48"/>
      <c r="P625" s="48"/>
      <c r="Q625" s="48"/>
      <c r="R625" s="48"/>
      <c r="S625" s="48"/>
      <c r="T625" s="48"/>
      <c r="U625" s="48"/>
      <c r="V625" s="48"/>
      <c r="W625" s="48"/>
      <c r="X625" s="48"/>
      <c r="Y625" s="48"/>
      <c r="Z625" s="48"/>
      <c r="AA625" s="48"/>
      <c r="AB625" s="48"/>
      <c r="AC625" s="48"/>
      <c r="AD625" s="48"/>
      <c r="AE625" s="48"/>
      <c r="AF625" s="48"/>
      <c r="AG625" s="48"/>
      <c r="AH625" s="48"/>
      <c r="AI625" s="48"/>
      <c r="AJ625" s="48"/>
      <c r="AK625" s="48"/>
    </row>
    <row r="626" spans="1:37" ht="15.75" customHeight="1" x14ac:dyDescent="0.2">
      <c r="A626" s="48"/>
      <c r="B626" s="48"/>
      <c r="C626" s="48"/>
      <c r="D626" s="48"/>
      <c r="E626" s="48"/>
      <c r="F626" s="48"/>
      <c r="G626" s="48"/>
      <c r="H626" s="48"/>
      <c r="I626" s="48"/>
      <c r="J626" s="48"/>
      <c r="K626" s="48"/>
      <c r="L626" s="48"/>
      <c r="M626" s="48"/>
      <c r="N626" s="48"/>
      <c r="O626" s="48"/>
      <c r="P626" s="48"/>
      <c r="Q626" s="48"/>
      <c r="R626" s="48"/>
      <c r="S626" s="48"/>
      <c r="T626" s="48"/>
      <c r="U626" s="48"/>
      <c r="V626" s="48"/>
      <c r="W626" s="48"/>
      <c r="X626" s="48"/>
      <c r="Y626" s="48"/>
      <c r="Z626" s="48"/>
      <c r="AA626" s="48"/>
      <c r="AB626" s="48"/>
      <c r="AC626" s="48"/>
      <c r="AD626" s="48"/>
      <c r="AE626" s="48"/>
      <c r="AF626" s="48"/>
      <c r="AG626" s="48"/>
      <c r="AH626" s="48"/>
      <c r="AI626" s="48"/>
      <c r="AJ626" s="48"/>
      <c r="AK626" s="48"/>
    </row>
    <row r="627" spans="1:37" ht="15.75" customHeight="1" x14ac:dyDescent="0.2">
      <c r="A627" s="48"/>
      <c r="B627" s="48"/>
      <c r="C627" s="48"/>
      <c r="D627" s="48"/>
      <c r="E627" s="48"/>
      <c r="F627" s="48"/>
      <c r="G627" s="48"/>
      <c r="H627" s="48"/>
      <c r="I627" s="48"/>
      <c r="J627" s="48"/>
      <c r="K627" s="48"/>
      <c r="L627" s="48"/>
      <c r="M627" s="48"/>
      <c r="N627" s="48"/>
      <c r="O627" s="48"/>
      <c r="P627" s="48"/>
      <c r="Q627" s="48"/>
      <c r="R627" s="48"/>
      <c r="S627" s="48"/>
      <c r="T627" s="48"/>
      <c r="U627" s="48"/>
      <c r="V627" s="48"/>
      <c r="W627" s="48"/>
      <c r="X627" s="48"/>
      <c r="Y627" s="48"/>
      <c r="Z627" s="48"/>
      <c r="AA627" s="48"/>
      <c r="AB627" s="48"/>
      <c r="AC627" s="48"/>
      <c r="AD627" s="48"/>
      <c r="AE627" s="48"/>
      <c r="AF627" s="48"/>
      <c r="AG627" s="48"/>
      <c r="AH627" s="48"/>
      <c r="AI627" s="48"/>
      <c r="AJ627" s="48"/>
      <c r="AK627" s="48"/>
    </row>
    <row r="628" spans="1:37" ht="15.75" customHeight="1" x14ac:dyDescent="0.2">
      <c r="A628" s="48"/>
      <c r="B628" s="48"/>
      <c r="C628" s="48"/>
      <c r="D628" s="48"/>
      <c r="E628" s="48"/>
      <c r="F628" s="48"/>
      <c r="G628" s="48"/>
      <c r="H628" s="48"/>
      <c r="I628" s="48"/>
      <c r="J628" s="48"/>
      <c r="K628" s="48"/>
      <c r="L628" s="48"/>
      <c r="M628" s="48"/>
      <c r="N628" s="48"/>
      <c r="O628" s="48"/>
      <c r="P628" s="48"/>
      <c r="Q628" s="48"/>
      <c r="R628" s="48"/>
      <c r="S628" s="48"/>
      <c r="T628" s="48"/>
      <c r="U628" s="48"/>
      <c r="V628" s="48"/>
      <c r="W628" s="48"/>
      <c r="X628" s="48"/>
      <c r="Y628" s="48"/>
      <c r="Z628" s="48"/>
      <c r="AA628" s="48"/>
      <c r="AB628" s="48"/>
      <c r="AC628" s="48"/>
      <c r="AD628" s="48"/>
      <c r="AE628" s="48"/>
      <c r="AF628" s="48"/>
      <c r="AG628" s="48"/>
      <c r="AH628" s="48"/>
      <c r="AI628" s="48"/>
      <c r="AJ628" s="48"/>
      <c r="AK628" s="48"/>
    </row>
    <row r="629" spans="1:37" ht="15.75" customHeight="1" x14ac:dyDescent="0.2">
      <c r="A629" s="48"/>
      <c r="B629" s="48"/>
      <c r="C629" s="48"/>
      <c r="D629" s="48"/>
      <c r="E629" s="48"/>
      <c r="F629" s="48"/>
      <c r="G629" s="48"/>
      <c r="H629" s="48"/>
      <c r="I629" s="48"/>
      <c r="J629" s="48"/>
      <c r="K629" s="48"/>
      <c r="L629" s="48"/>
      <c r="M629" s="48"/>
      <c r="N629" s="48"/>
      <c r="O629" s="48"/>
      <c r="P629" s="48"/>
      <c r="Q629" s="48"/>
      <c r="R629" s="48"/>
      <c r="S629" s="48"/>
      <c r="T629" s="48"/>
      <c r="U629" s="48"/>
      <c r="V629" s="48"/>
      <c r="W629" s="48"/>
      <c r="X629" s="48"/>
      <c r="Y629" s="48"/>
      <c r="Z629" s="48"/>
      <c r="AA629" s="48"/>
      <c r="AB629" s="48"/>
      <c r="AC629" s="48"/>
      <c r="AD629" s="48"/>
      <c r="AE629" s="48"/>
      <c r="AF629" s="48"/>
      <c r="AG629" s="48"/>
      <c r="AH629" s="48"/>
      <c r="AI629" s="48"/>
      <c r="AJ629" s="48"/>
      <c r="AK629" s="48"/>
    </row>
    <row r="630" spans="1:37" ht="15.75" customHeight="1" x14ac:dyDescent="0.2">
      <c r="A630" s="48"/>
      <c r="B630" s="48"/>
      <c r="C630" s="48"/>
      <c r="D630" s="48"/>
      <c r="E630" s="48"/>
      <c r="F630" s="48"/>
      <c r="G630" s="48"/>
      <c r="H630" s="48"/>
      <c r="I630" s="48"/>
      <c r="J630" s="48"/>
      <c r="K630" s="48"/>
      <c r="L630" s="48"/>
      <c r="M630" s="48"/>
      <c r="N630" s="48"/>
      <c r="O630" s="48"/>
      <c r="P630" s="48"/>
      <c r="Q630" s="48"/>
      <c r="R630" s="48"/>
      <c r="S630" s="48"/>
      <c r="T630" s="48"/>
      <c r="U630" s="48"/>
      <c r="V630" s="48"/>
      <c r="W630" s="48"/>
      <c r="X630" s="48"/>
      <c r="Y630" s="48"/>
      <c r="Z630" s="48"/>
      <c r="AA630" s="48"/>
      <c r="AB630" s="48"/>
      <c r="AC630" s="48"/>
      <c r="AD630" s="48"/>
      <c r="AE630" s="48"/>
      <c r="AF630" s="48"/>
      <c r="AG630" s="48"/>
      <c r="AH630" s="48"/>
      <c r="AI630" s="48"/>
      <c r="AJ630" s="48"/>
      <c r="AK630" s="48"/>
    </row>
    <row r="631" spans="1:37" ht="15.75" customHeight="1" x14ac:dyDescent="0.2">
      <c r="A631" s="48"/>
      <c r="B631" s="48"/>
      <c r="C631" s="48"/>
      <c r="D631" s="48"/>
      <c r="E631" s="48"/>
      <c r="F631" s="48"/>
      <c r="G631" s="48"/>
      <c r="H631" s="48"/>
      <c r="I631" s="48"/>
      <c r="J631" s="48"/>
      <c r="K631" s="48"/>
      <c r="L631" s="48"/>
      <c r="M631" s="48"/>
      <c r="N631" s="48"/>
      <c r="O631" s="48"/>
      <c r="P631" s="48"/>
      <c r="Q631" s="48"/>
      <c r="R631" s="48"/>
      <c r="S631" s="48"/>
      <c r="T631" s="48"/>
      <c r="U631" s="48"/>
      <c r="V631" s="48"/>
      <c r="W631" s="48"/>
      <c r="X631" s="48"/>
      <c r="Y631" s="48"/>
      <c r="Z631" s="48"/>
      <c r="AA631" s="48"/>
      <c r="AB631" s="48"/>
      <c r="AC631" s="48"/>
      <c r="AD631" s="48"/>
      <c r="AE631" s="48"/>
      <c r="AF631" s="48"/>
      <c r="AG631" s="48"/>
      <c r="AH631" s="48"/>
      <c r="AI631" s="48"/>
      <c r="AJ631" s="48"/>
      <c r="AK631" s="48"/>
    </row>
    <row r="632" spans="1:37" ht="15.75" customHeight="1" x14ac:dyDescent="0.2">
      <c r="A632" s="48"/>
      <c r="B632" s="48"/>
      <c r="C632" s="48"/>
      <c r="D632" s="48"/>
      <c r="E632" s="48"/>
      <c r="F632" s="48"/>
      <c r="G632" s="48"/>
      <c r="H632" s="48"/>
      <c r="I632" s="48"/>
      <c r="J632" s="48"/>
      <c r="K632" s="48"/>
      <c r="L632" s="48"/>
      <c r="M632" s="48"/>
      <c r="N632" s="48"/>
      <c r="O632" s="48"/>
      <c r="P632" s="48"/>
      <c r="Q632" s="48"/>
      <c r="R632" s="48"/>
      <c r="S632" s="48"/>
      <c r="T632" s="48"/>
      <c r="U632" s="48"/>
      <c r="V632" s="48"/>
      <c r="W632" s="48"/>
      <c r="X632" s="48"/>
      <c r="Y632" s="48"/>
      <c r="Z632" s="48"/>
      <c r="AA632" s="48"/>
      <c r="AB632" s="48"/>
      <c r="AC632" s="48"/>
      <c r="AD632" s="48"/>
      <c r="AE632" s="48"/>
      <c r="AF632" s="48"/>
      <c r="AG632" s="48"/>
      <c r="AH632" s="48"/>
      <c r="AI632" s="48"/>
      <c r="AJ632" s="48"/>
      <c r="AK632" s="48"/>
    </row>
    <row r="633" spans="1:37" ht="15.75" customHeight="1" x14ac:dyDescent="0.2">
      <c r="A633" s="48"/>
      <c r="B633" s="48"/>
      <c r="C633" s="48"/>
      <c r="D633" s="48"/>
      <c r="E633" s="48"/>
      <c r="F633" s="48"/>
      <c r="G633" s="48"/>
      <c r="H633" s="48"/>
      <c r="I633" s="48"/>
      <c r="J633" s="48"/>
      <c r="K633" s="48"/>
      <c r="L633" s="48"/>
      <c r="M633" s="48"/>
      <c r="N633" s="48"/>
      <c r="O633" s="48"/>
      <c r="P633" s="48"/>
      <c r="Q633" s="48"/>
      <c r="R633" s="48"/>
      <c r="S633" s="48"/>
      <c r="T633" s="48"/>
      <c r="U633" s="48"/>
      <c r="V633" s="48"/>
      <c r="W633" s="48"/>
      <c r="X633" s="48"/>
      <c r="Y633" s="48"/>
      <c r="Z633" s="48"/>
      <c r="AA633" s="48"/>
      <c r="AB633" s="48"/>
      <c r="AC633" s="48"/>
      <c r="AD633" s="48"/>
      <c r="AE633" s="48"/>
      <c r="AF633" s="48"/>
      <c r="AG633" s="48"/>
      <c r="AH633" s="48"/>
      <c r="AI633" s="48"/>
      <c r="AJ633" s="48"/>
      <c r="AK633" s="48"/>
    </row>
    <row r="634" spans="1:37" ht="15.75" customHeight="1" x14ac:dyDescent="0.2">
      <c r="A634" s="48"/>
      <c r="B634" s="48"/>
      <c r="C634" s="48"/>
      <c r="D634" s="48"/>
      <c r="E634" s="48"/>
      <c r="F634" s="48"/>
      <c r="G634" s="48"/>
      <c r="H634" s="48"/>
      <c r="I634" s="48"/>
      <c r="J634" s="48"/>
      <c r="K634" s="48"/>
      <c r="L634" s="48"/>
      <c r="M634" s="48"/>
      <c r="N634" s="48"/>
      <c r="O634" s="48"/>
      <c r="P634" s="48"/>
      <c r="Q634" s="48"/>
      <c r="R634" s="48"/>
      <c r="S634" s="48"/>
      <c r="T634" s="48"/>
      <c r="U634" s="48"/>
      <c r="V634" s="48"/>
      <c r="W634" s="48"/>
      <c r="X634" s="48"/>
      <c r="Y634" s="48"/>
      <c r="Z634" s="48"/>
      <c r="AA634" s="48"/>
      <c r="AB634" s="48"/>
      <c r="AC634" s="48"/>
      <c r="AD634" s="48"/>
      <c r="AE634" s="48"/>
      <c r="AF634" s="48"/>
      <c r="AG634" s="48"/>
      <c r="AH634" s="48"/>
      <c r="AI634" s="48"/>
      <c r="AJ634" s="48"/>
      <c r="AK634" s="48"/>
    </row>
    <row r="635" spans="1:37" ht="15.75" customHeight="1" x14ac:dyDescent="0.2">
      <c r="A635" s="48"/>
      <c r="B635" s="48"/>
      <c r="C635" s="48"/>
      <c r="D635" s="48"/>
      <c r="E635" s="48"/>
      <c r="F635" s="48"/>
      <c r="G635" s="48"/>
      <c r="H635" s="48"/>
      <c r="I635" s="48"/>
      <c r="J635" s="48"/>
      <c r="K635" s="48"/>
      <c r="L635" s="48"/>
      <c r="M635" s="48"/>
      <c r="N635" s="48"/>
      <c r="O635" s="48"/>
      <c r="P635" s="48"/>
      <c r="Q635" s="48"/>
      <c r="R635" s="48"/>
      <c r="S635" s="48"/>
      <c r="T635" s="48"/>
      <c r="U635" s="48"/>
      <c r="V635" s="48"/>
      <c r="W635" s="48"/>
      <c r="X635" s="48"/>
      <c r="Y635" s="48"/>
      <c r="Z635" s="48"/>
      <c r="AA635" s="48"/>
      <c r="AB635" s="48"/>
      <c r="AC635" s="48"/>
      <c r="AD635" s="48"/>
      <c r="AE635" s="48"/>
      <c r="AF635" s="48"/>
      <c r="AG635" s="48"/>
      <c r="AH635" s="48"/>
      <c r="AI635" s="48"/>
      <c r="AJ635" s="48"/>
      <c r="AK635" s="48"/>
    </row>
    <row r="636" spans="1:37" ht="15.75" customHeight="1" x14ac:dyDescent="0.2">
      <c r="A636" s="48"/>
      <c r="B636" s="48"/>
      <c r="C636" s="48"/>
      <c r="D636" s="48"/>
      <c r="E636" s="48"/>
      <c r="F636" s="48"/>
      <c r="G636" s="48"/>
      <c r="H636" s="48"/>
      <c r="I636" s="48"/>
      <c r="J636" s="48"/>
      <c r="K636" s="48"/>
      <c r="L636" s="48"/>
      <c r="M636" s="48"/>
      <c r="N636" s="48"/>
      <c r="O636" s="48"/>
      <c r="P636" s="48"/>
      <c r="Q636" s="48"/>
      <c r="R636" s="48"/>
      <c r="S636" s="48"/>
      <c r="T636" s="48"/>
      <c r="U636" s="48"/>
      <c r="V636" s="48"/>
      <c r="W636" s="48"/>
      <c r="X636" s="48"/>
      <c r="Y636" s="48"/>
      <c r="Z636" s="48"/>
      <c r="AA636" s="48"/>
      <c r="AB636" s="48"/>
      <c r="AC636" s="48"/>
      <c r="AD636" s="48"/>
      <c r="AE636" s="48"/>
      <c r="AF636" s="48"/>
      <c r="AG636" s="48"/>
      <c r="AH636" s="48"/>
      <c r="AI636" s="48"/>
      <c r="AJ636" s="48"/>
      <c r="AK636" s="48"/>
    </row>
    <row r="637" spans="1:37" ht="15.75" customHeight="1" x14ac:dyDescent="0.2">
      <c r="A637" s="48"/>
      <c r="B637" s="48"/>
      <c r="C637" s="48"/>
      <c r="D637" s="48"/>
      <c r="E637" s="48"/>
      <c r="F637" s="48"/>
      <c r="G637" s="48"/>
      <c r="H637" s="48"/>
      <c r="I637" s="48"/>
      <c r="J637" s="48"/>
      <c r="K637" s="48"/>
      <c r="L637" s="48"/>
      <c r="M637" s="48"/>
      <c r="N637" s="48"/>
      <c r="O637" s="48"/>
      <c r="P637" s="48"/>
      <c r="Q637" s="48"/>
      <c r="R637" s="48"/>
      <c r="S637" s="48"/>
      <c r="T637" s="48"/>
      <c r="U637" s="48"/>
      <c r="V637" s="48"/>
      <c r="W637" s="48"/>
      <c r="X637" s="48"/>
      <c r="Y637" s="48"/>
      <c r="Z637" s="48"/>
      <c r="AA637" s="48"/>
      <c r="AB637" s="48"/>
      <c r="AC637" s="48"/>
      <c r="AD637" s="48"/>
      <c r="AE637" s="48"/>
      <c r="AF637" s="48"/>
      <c r="AG637" s="48"/>
      <c r="AH637" s="48"/>
      <c r="AI637" s="48"/>
      <c r="AJ637" s="48"/>
      <c r="AK637" s="48"/>
    </row>
    <row r="638" spans="1:37" ht="15.75" customHeight="1" x14ac:dyDescent="0.2">
      <c r="A638" s="48"/>
      <c r="B638" s="48"/>
      <c r="C638" s="48"/>
      <c r="D638" s="48"/>
      <c r="E638" s="48"/>
      <c r="F638" s="48"/>
      <c r="G638" s="48"/>
      <c r="H638" s="48"/>
      <c r="I638" s="48"/>
      <c r="J638" s="48"/>
      <c r="K638" s="48"/>
      <c r="L638" s="48"/>
      <c r="M638" s="48"/>
      <c r="N638" s="48"/>
      <c r="O638" s="48"/>
      <c r="P638" s="48"/>
      <c r="Q638" s="48"/>
      <c r="R638" s="48"/>
      <c r="S638" s="48"/>
      <c r="T638" s="48"/>
      <c r="U638" s="48"/>
      <c r="V638" s="48"/>
      <c r="W638" s="48"/>
      <c r="X638" s="48"/>
      <c r="Y638" s="48"/>
      <c r="Z638" s="48"/>
      <c r="AA638" s="48"/>
      <c r="AB638" s="48"/>
      <c r="AC638" s="48"/>
      <c r="AD638" s="48"/>
      <c r="AE638" s="48"/>
      <c r="AF638" s="48"/>
      <c r="AG638" s="48"/>
      <c r="AH638" s="48"/>
      <c r="AI638" s="48"/>
      <c r="AJ638" s="48"/>
      <c r="AK638" s="48"/>
    </row>
    <row r="639" spans="1:37" ht="15.75" customHeight="1" x14ac:dyDescent="0.2">
      <c r="A639" s="48"/>
      <c r="B639" s="48"/>
      <c r="C639" s="48"/>
      <c r="D639" s="48"/>
      <c r="E639" s="48"/>
      <c r="F639" s="48"/>
      <c r="G639" s="48"/>
      <c r="H639" s="48"/>
      <c r="I639" s="48"/>
      <c r="J639" s="48"/>
      <c r="K639" s="48"/>
      <c r="L639" s="48"/>
      <c r="M639" s="48"/>
      <c r="N639" s="48"/>
      <c r="O639" s="48"/>
      <c r="P639" s="48"/>
      <c r="Q639" s="48"/>
      <c r="R639" s="48"/>
      <c r="S639" s="48"/>
      <c r="T639" s="48"/>
      <c r="U639" s="48"/>
      <c r="V639" s="48"/>
      <c r="W639" s="48"/>
      <c r="X639" s="48"/>
      <c r="Y639" s="48"/>
      <c r="Z639" s="48"/>
      <c r="AA639" s="48"/>
      <c r="AB639" s="48"/>
      <c r="AC639" s="48"/>
      <c r="AD639" s="48"/>
      <c r="AE639" s="48"/>
      <c r="AF639" s="48"/>
      <c r="AG639" s="48"/>
      <c r="AH639" s="48"/>
      <c r="AI639" s="48"/>
      <c r="AJ639" s="48"/>
      <c r="AK639" s="48"/>
    </row>
    <row r="640" spans="1:37" ht="15.75" customHeight="1" x14ac:dyDescent="0.2">
      <c r="A640" s="48"/>
      <c r="B640" s="48"/>
      <c r="C640" s="48"/>
      <c r="D640" s="48"/>
      <c r="E640" s="48"/>
      <c r="F640" s="48"/>
      <c r="G640" s="48"/>
      <c r="H640" s="48"/>
      <c r="I640" s="48"/>
      <c r="J640" s="48"/>
      <c r="K640" s="48"/>
      <c r="L640" s="48"/>
      <c r="M640" s="48"/>
      <c r="N640" s="48"/>
      <c r="O640" s="48"/>
      <c r="P640" s="48"/>
      <c r="Q640" s="48"/>
      <c r="R640" s="48"/>
      <c r="S640" s="48"/>
      <c r="T640" s="48"/>
      <c r="U640" s="48"/>
      <c r="V640" s="48"/>
      <c r="W640" s="48"/>
      <c r="X640" s="48"/>
      <c r="Y640" s="48"/>
      <c r="Z640" s="48"/>
      <c r="AA640" s="48"/>
      <c r="AB640" s="48"/>
      <c r="AC640" s="48"/>
      <c r="AD640" s="48"/>
      <c r="AE640" s="48"/>
      <c r="AF640" s="48"/>
      <c r="AG640" s="48"/>
      <c r="AH640" s="48"/>
      <c r="AI640" s="48"/>
      <c r="AJ640" s="48"/>
      <c r="AK640" s="48"/>
    </row>
    <row r="641" spans="1:37" ht="15.75" customHeight="1" x14ac:dyDescent="0.2">
      <c r="A641" s="48"/>
      <c r="B641" s="48"/>
      <c r="C641" s="48"/>
      <c r="D641" s="48"/>
      <c r="E641" s="48"/>
      <c r="F641" s="48"/>
      <c r="G641" s="48"/>
      <c r="H641" s="48"/>
      <c r="I641" s="48"/>
      <c r="J641" s="48"/>
      <c r="K641" s="48"/>
      <c r="L641" s="48"/>
      <c r="M641" s="48"/>
      <c r="N641" s="48"/>
      <c r="O641" s="48"/>
      <c r="P641" s="48"/>
      <c r="Q641" s="48"/>
      <c r="R641" s="48"/>
      <c r="S641" s="48"/>
      <c r="T641" s="48"/>
      <c r="U641" s="48"/>
      <c r="V641" s="48"/>
      <c r="W641" s="48"/>
      <c r="X641" s="48"/>
      <c r="Y641" s="48"/>
      <c r="Z641" s="48"/>
      <c r="AA641" s="48"/>
      <c r="AB641" s="48"/>
      <c r="AC641" s="48"/>
      <c r="AD641" s="48"/>
      <c r="AE641" s="48"/>
      <c r="AF641" s="48"/>
      <c r="AG641" s="48"/>
      <c r="AH641" s="48"/>
      <c r="AI641" s="48"/>
      <c r="AJ641" s="48"/>
      <c r="AK641" s="48"/>
    </row>
    <row r="642" spans="1:37" ht="15.75" customHeight="1" x14ac:dyDescent="0.2">
      <c r="A642" s="48"/>
      <c r="B642" s="48"/>
      <c r="C642" s="48"/>
      <c r="D642" s="48"/>
      <c r="E642" s="48"/>
      <c r="F642" s="48"/>
      <c r="G642" s="48"/>
      <c r="H642" s="48"/>
      <c r="I642" s="48"/>
      <c r="J642" s="48"/>
      <c r="K642" s="48"/>
      <c r="L642" s="48"/>
      <c r="M642" s="48"/>
      <c r="N642" s="48"/>
      <c r="O642" s="48"/>
      <c r="P642" s="48"/>
      <c r="Q642" s="48"/>
      <c r="R642" s="48"/>
      <c r="S642" s="48"/>
      <c r="T642" s="48"/>
      <c r="U642" s="48"/>
      <c r="V642" s="48"/>
      <c r="W642" s="48"/>
      <c r="X642" s="48"/>
      <c r="Y642" s="48"/>
      <c r="Z642" s="48"/>
      <c r="AA642" s="48"/>
      <c r="AB642" s="48"/>
      <c r="AC642" s="48"/>
      <c r="AD642" s="48"/>
      <c r="AE642" s="48"/>
      <c r="AF642" s="48"/>
      <c r="AG642" s="48"/>
      <c r="AH642" s="48"/>
      <c r="AI642" s="48"/>
      <c r="AJ642" s="48"/>
      <c r="AK642" s="48"/>
    </row>
    <row r="643" spans="1:37" ht="15.75" customHeight="1" x14ac:dyDescent="0.2">
      <c r="A643" s="48"/>
      <c r="B643" s="48"/>
      <c r="C643" s="48"/>
      <c r="D643" s="48"/>
      <c r="E643" s="48"/>
      <c r="F643" s="48"/>
      <c r="G643" s="48"/>
      <c r="H643" s="48"/>
      <c r="I643" s="48"/>
      <c r="J643" s="48"/>
      <c r="K643" s="48"/>
      <c r="L643" s="48"/>
      <c r="M643" s="48"/>
      <c r="N643" s="48"/>
      <c r="O643" s="48"/>
      <c r="P643" s="48"/>
      <c r="Q643" s="48"/>
      <c r="R643" s="48"/>
      <c r="S643" s="48"/>
      <c r="T643" s="48"/>
      <c r="U643" s="48"/>
      <c r="V643" s="48"/>
      <c r="W643" s="48"/>
      <c r="X643" s="48"/>
      <c r="Y643" s="48"/>
      <c r="Z643" s="48"/>
      <c r="AA643" s="48"/>
      <c r="AB643" s="48"/>
      <c r="AC643" s="48"/>
      <c r="AD643" s="48"/>
      <c r="AE643" s="48"/>
      <c r="AF643" s="48"/>
      <c r="AG643" s="48"/>
      <c r="AH643" s="48"/>
      <c r="AI643" s="48"/>
      <c r="AJ643" s="48"/>
      <c r="AK643" s="48"/>
    </row>
    <row r="644" spans="1:37" ht="15.75" customHeight="1" x14ac:dyDescent="0.2">
      <c r="A644" s="48"/>
      <c r="B644" s="48"/>
      <c r="C644" s="48"/>
      <c r="D644" s="48"/>
      <c r="E644" s="48"/>
      <c r="F644" s="48"/>
      <c r="G644" s="48"/>
      <c r="H644" s="48"/>
      <c r="I644" s="48"/>
      <c r="J644" s="48"/>
      <c r="K644" s="48"/>
      <c r="L644" s="48"/>
      <c r="M644" s="48"/>
      <c r="N644" s="48"/>
      <c r="O644" s="48"/>
      <c r="P644" s="48"/>
      <c r="Q644" s="48"/>
      <c r="R644" s="48"/>
      <c r="S644" s="48"/>
      <c r="T644" s="48"/>
      <c r="U644" s="48"/>
      <c r="V644" s="48"/>
      <c r="W644" s="48"/>
      <c r="X644" s="48"/>
      <c r="Y644" s="48"/>
      <c r="Z644" s="48"/>
      <c r="AA644" s="48"/>
      <c r="AB644" s="48"/>
      <c r="AC644" s="48"/>
      <c r="AD644" s="48"/>
      <c r="AE644" s="48"/>
      <c r="AF644" s="48"/>
      <c r="AG644" s="48"/>
      <c r="AH644" s="48"/>
      <c r="AI644" s="48"/>
      <c r="AJ644" s="48"/>
      <c r="AK644" s="48"/>
    </row>
    <row r="645" spans="1:37" ht="15.75" customHeight="1" x14ac:dyDescent="0.2">
      <c r="A645" s="48"/>
      <c r="B645" s="48"/>
      <c r="C645" s="48"/>
      <c r="D645" s="48"/>
      <c r="E645" s="48"/>
      <c r="F645" s="48"/>
      <c r="G645" s="48"/>
      <c r="H645" s="48"/>
      <c r="I645" s="48"/>
      <c r="J645" s="48"/>
      <c r="K645" s="48"/>
      <c r="L645" s="48"/>
      <c r="M645" s="48"/>
      <c r="N645" s="48"/>
      <c r="O645" s="48"/>
      <c r="P645" s="48"/>
      <c r="Q645" s="48"/>
      <c r="R645" s="48"/>
      <c r="S645" s="48"/>
      <c r="T645" s="48"/>
      <c r="U645" s="48"/>
      <c r="V645" s="48"/>
      <c r="W645" s="48"/>
      <c r="X645" s="48"/>
      <c r="Y645" s="48"/>
      <c r="Z645" s="48"/>
      <c r="AA645" s="48"/>
      <c r="AB645" s="48"/>
      <c r="AC645" s="48"/>
      <c r="AD645" s="48"/>
      <c r="AE645" s="48"/>
      <c r="AF645" s="48"/>
      <c r="AG645" s="48"/>
      <c r="AH645" s="48"/>
      <c r="AI645" s="48"/>
      <c r="AJ645" s="48"/>
      <c r="AK645" s="48"/>
    </row>
    <row r="646" spans="1:37" ht="15.75" customHeight="1" x14ac:dyDescent="0.2">
      <c r="A646" s="48"/>
      <c r="B646" s="48"/>
      <c r="C646" s="48"/>
      <c r="D646" s="48"/>
      <c r="E646" s="48"/>
      <c r="F646" s="48"/>
      <c r="G646" s="48"/>
      <c r="H646" s="48"/>
      <c r="I646" s="48"/>
      <c r="J646" s="48"/>
      <c r="K646" s="48"/>
      <c r="L646" s="48"/>
      <c r="M646" s="48"/>
      <c r="N646" s="48"/>
      <c r="O646" s="48"/>
      <c r="P646" s="48"/>
      <c r="Q646" s="48"/>
      <c r="R646" s="48"/>
      <c r="S646" s="48"/>
      <c r="T646" s="48"/>
      <c r="U646" s="48"/>
      <c r="V646" s="48"/>
      <c r="W646" s="48"/>
      <c r="X646" s="48"/>
      <c r="Y646" s="48"/>
      <c r="Z646" s="48"/>
      <c r="AA646" s="48"/>
      <c r="AB646" s="48"/>
      <c r="AC646" s="48"/>
      <c r="AD646" s="48"/>
      <c r="AE646" s="48"/>
      <c r="AF646" s="48"/>
      <c r="AG646" s="48"/>
      <c r="AH646" s="48"/>
      <c r="AI646" s="48"/>
      <c r="AJ646" s="48"/>
      <c r="AK646" s="48"/>
    </row>
    <row r="647" spans="1:37" ht="15.75" customHeight="1" x14ac:dyDescent="0.2">
      <c r="A647" s="48"/>
      <c r="B647" s="48"/>
      <c r="C647" s="48"/>
      <c r="D647" s="48"/>
      <c r="E647" s="48"/>
      <c r="F647" s="48"/>
      <c r="G647" s="48"/>
      <c r="H647" s="48"/>
      <c r="I647" s="48"/>
      <c r="J647" s="48"/>
      <c r="K647" s="48"/>
      <c r="L647" s="48"/>
      <c r="M647" s="48"/>
      <c r="N647" s="48"/>
      <c r="O647" s="48"/>
      <c r="P647" s="48"/>
      <c r="Q647" s="48"/>
      <c r="R647" s="48"/>
      <c r="S647" s="48"/>
      <c r="T647" s="48"/>
      <c r="U647" s="48"/>
      <c r="V647" s="48"/>
      <c r="W647" s="48"/>
      <c r="X647" s="48"/>
      <c r="Y647" s="48"/>
      <c r="Z647" s="48"/>
      <c r="AA647" s="48"/>
      <c r="AB647" s="48"/>
      <c r="AC647" s="48"/>
      <c r="AD647" s="48"/>
      <c r="AE647" s="48"/>
      <c r="AF647" s="48"/>
      <c r="AG647" s="48"/>
      <c r="AH647" s="48"/>
      <c r="AI647" s="48"/>
      <c r="AJ647" s="48"/>
      <c r="AK647" s="48"/>
    </row>
    <row r="648" spans="1:37" ht="15.75" customHeight="1" x14ac:dyDescent="0.2">
      <c r="A648" s="48"/>
      <c r="B648" s="48"/>
      <c r="C648" s="48"/>
      <c r="D648" s="48"/>
      <c r="E648" s="48"/>
      <c r="F648" s="48"/>
      <c r="G648" s="48"/>
      <c r="H648" s="48"/>
      <c r="I648" s="48"/>
      <c r="J648" s="48"/>
      <c r="K648" s="48"/>
      <c r="L648" s="48"/>
      <c r="M648" s="48"/>
      <c r="N648" s="48"/>
      <c r="O648" s="48"/>
      <c r="P648" s="48"/>
      <c r="Q648" s="48"/>
      <c r="R648" s="48"/>
      <c r="S648" s="48"/>
      <c r="T648" s="48"/>
      <c r="U648" s="48"/>
      <c r="V648" s="48"/>
      <c r="W648" s="48"/>
      <c r="X648" s="48"/>
      <c r="Y648" s="48"/>
      <c r="Z648" s="48"/>
      <c r="AA648" s="48"/>
      <c r="AB648" s="48"/>
      <c r="AC648" s="48"/>
      <c r="AD648" s="48"/>
      <c r="AE648" s="48"/>
      <c r="AF648" s="48"/>
      <c r="AG648" s="48"/>
      <c r="AH648" s="48"/>
      <c r="AI648" s="48"/>
      <c r="AJ648" s="48"/>
      <c r="AK648" s="48"/>
    </row>
    <row r="649" spans="1:37" ht="15.75" customHeight="1" x14ac:dyDescent="0.2">
      <c r="A649" s="48"/>
      <c r="B649" s="48"/>
      <c r="C649" s="48"/>
      <c r="D649" s="48"/>
      <c r="E649" s="48"/>
      <c r="F649" s="48"/>
      <c r="G649" s="48"/>
      <c r="H649" s="48"/>
      <c r="I649" s="48"/>
      <c r="J649" s="48"/>
      <c r="K649" s="48"/>
      <c r="L649" s="48"/>
      <c r="M649" s="48"/>
      <c r="N649" s="48"/>
      <c r="O649" s="48"/>
      <c r="P649" s="48"/>
      <c r="Q649" s="48"/>
      <c r="R649" s="48"/>
      <c r="S649" s="48"/>
      <c r="T649" s="48"/>
      <c r="U649" s="48"/>
      <c r="V649" s="48"/>
      <c r="W649" s="48"/>
      <c r="X649" s="48"/>
      <c r="Y649" s="48"/>
      <c r="Z649" s="48"/>
      <c r="AA649" s="48"/>
      <c r="AB649" s="48"/>
      <c r="AC649" s="48"/>
      <c r="AD649" s="48"/>
      <c r="AE649" s="48"/>
      <c r="AF649" s="48"/>
      <c r="AG649" s="48"/>
      <c r="AH649" s="48"/>
      <c r="AI649" s="48"/>
      <c r="AJ649" s="48"/>
      <c r="AK649" s="48"/>
    </row>
    <row r="650" spans="1:37" ht="15.75" customHeight="1" x14ac:dyDescent="0.2">
      <c r="A650" s="48"/>
      <c r="B650" s="48"/>
      <c r="C650" s="48"/>
      <c r="D650" s="48"/>
      <c r="E650" s="48"/>
      <c r="F650" s="48"/>
      <c r="G650" s="48"/>
      <c r="H650" s="48"/>
      <c r="I650" s="48"/>
      <c r="J650" s="48"/>
      <c r="K650" s="48"/>
      <c r="L650" s="48"/>
      <c r="M650" s="48"/>
      <c r="N650" s="48"/>
      <c r="O650" s="48"/>
      <c r="P650" s="48"/>
      <c r="Q650" s="48"/>
      <c r="R650" s="48"/>
      <c r="S650" s="48"/>
      <c r="T650" s="48"/>
      <c r="U650" s="48"/>
      <c r="V650" s="48"/>
      <c r="W650" s="48"/>
      <c r="X650" s="48"/>
      <c r="Y650" s="48"/>
      <c r="Z650" s="48"/>
      <c r="AA650" s="48"/>
      <c r="AB650" s="48"/>
      <c r="AC650" s="48"/>
      <c r="AD650" s="48"/>
      <c r="AE650" s="48"/>
      <c r="AF650" s="48"/>
      <c r="AG650" s="48"/>
      <c r="AH650" s="48"/>
      <c r="AI650" s="48"/>
      <c r="AJ650" s="48"/>
      <c r="AK650" s="48"/>
    </row>
    <row r="651" spans="1:37" ht="15.75" customHeight="1" x14ac:dyDescent="0.2">
      <c r="A651" s="48"/>
      <c r="B651" s="48"/>
      <c r="C651" s="48"/>
      <c r="D651" s="48"/>
      <c r="E651" s="48"/>
      <c r="F651" s="48"/>
      <c r="G651" s="48"/>
      <c r="H651" s="48"/>
      <c r="I651" s="48"/>
      <c r="J651" s="48"/>
      <c r="K651" s="48"/>
      <c r="L651" s="48"/>
      <c r="M651" s="48"/>
      <c r="N651" s="48"/>
      <c r="O651" s="48"/>
      <c r="P651" s="48"/>
      <c r="Q651" s="48"/>
      <c r="R651" s="48"/>
      <c r="S651" s="48"/>
      <c r="T651" s="48"/>
      <c r="U651" s="48"/>
      <c r="V651" s="48"/>
      <c r="W651" s="48"/>
      <c r="X651" s="48"/>
      <c r="Y651" s="48"/>
      <c r="Z651" s="48"/>
      <c r="AA651" s="48"/>
      <c r="AB651" s="48"/>
      <c r="AC651" s="48"/>
      <c r="AD651" s="48"/>
      <c r="AE651" s="48"/>
      <c r="AF651" s="48"/>
      <c r="AG651" s="48"/>
      <c r="AH651" s="48"/>
      <c r="AI651" s="48"/>
      <c r="AJ651" s="48"/>
      <c r="AK651" s="48"/>
    </row>
    <row r="652" spans="1:37" ht="15.75" customHeight="1" x14ac:dyDescent="0.2">
      <c r="A652" s="48"/>
      <c r="B652" s="48"/>
      <c r="C652" s="48"/>
      <c r="D652" s="48"/>
      <c r="E652" s="48"/>
      <c r="F652" s="48"/>
      <c r="G652" s="48"/>
      <c r="H652" s="48"/>
      <c r="I652" s="48"/>
      <c r="J652" s="48"/>
      <c r="K652" s="48"/>
      <c r="L652" s="48"/>
      <c r="M652" s="48"/>
      <c r="N652" s="48"/>
      <c r="O652" s="48"/>
      <c r="P652" s="48"/>
      <c r="Q652" s="48"/>
      <c r="R652" s="48"/>
      <c r="S652" s="48"/>
      <c r="T652" s="48"/>
      <c r="U652" s="48"/>
      <c r="V652" s="48"/>
      <c r="W652" s="48"/>
      <c r="X652" s="48"/>
      <c r="Y652" s="48"/>
      <c r="Z652" s="48"/>
      <c r="AA652" s="48"/>
      <c r="AB652" s="48"/>
      <c r="AC652" s="48"/>
      <c r="AD652" s="48"/>
      <c r="AE652" s="48"/>
      <c r="AF652" s="48"/>
      <c r="AG652" s="48"/>
      <c r="AH652" s="48"/>
      <c r="AI652" s="48"/>
      <c r="AJ652" s="48"/>
      <c r="AK652" s="48"/>
    </row>
    <row r="653" spans="1:37" ht="15.75" customHeight="1" x14ac:dyDescent="0.2">
      <c r="A653" s="48"/>
      <c r="B653" s="48"/>
      <c r="C653" s="48"/>
      <c r="D653" s="48"/>
      <c r="E653" s="48"/>
      <c r="F653" s="48"/>
      <c r="G653" s="48"/>
      <c r="H653" s="48"/>
      <c r="I653" s="48"/>
      <c r="J653" s="48"/>
      <c r="K653" s="48"/>
      <c r="L653" s="48"/>
      <c r="M653" s="48"/>
      <c r="N653" s="48"/>
      <c r="O653" s="48"/>
      <c r="P653" s="48"/>
      <c r="Q653" s="48"/>
      <c r="R653" s="48"/>
      <c r="S653" s="48"/>
      <c r="T653" s="48"/>
      <c r="U653" s="48"/>
      <c r="V653" s="48"/>
      <c r="W653" s="48"/>
      <c r="X653" s="48"/>
      <c r="Y653" s="48"/>
      <c r="Z653" s="48"/>
      <c r="AA653" s="48"/>
      <c r="AB653" s="48"/>
      <c r="AC653" s="48"/>
      <c r="AD653" s="48"/>
      <c r="AE653" s="48"/>
      <c r="AF653" s="48"/>
      <c r="AG653" s="48"/>
      <c r="AH653" s="48"/>
      <c r="AI653" s="48"/>
      <c r="AJ653" s="48"/>
      <c r="AK653" s="48"/>
    </row>
    <row r="654" spans="1:37" ht="15.75" customHeight="1" x14ac:dyDescent="0.2">
      <c r="A654" s="48"/>
      <c r="B654" s="48"/>
      <c r="C654" s="48"/>
      <c r="D654" s="48"/>
      <c r="E654" s="48"/>
      <c r="F654" s="48"/>
      <c r="G654" s="48"/>
      <c r="H654" s="48"/>
      <c r="I654" s="48"/>
      <c r="J654" s="48"/>
      <c r="K654" s="48"/>
      <c r="L654" s="48"/>
      <c r="M654" s="48"/>
      <c r="N654" s="48"/>
      <c r="O654" s="48"/>
      <c r="P654" s="48"/>
      <c r="Q654" s="48"/>
      <c r="R654" s="48"/>
      <c r="S654" s="48"/>
      <c r="T654" s="48"/>
      <c r="U654" s="48"/>
      <c r="V654" s="48"/>
      <c r="W654" s="48"/>
      <c r="X654" s="48"/>
      <c r="Y654" s="48"/>
      <c r="Z654" s="48"/>
      <c r="AA654" s="48"/>
      <c r="AB654" s="48"/>
      <c r="AC654" s="48"/>
      <c r="AD654" s="48"/>
      <c r="AE654" s="48"/>
      <c r="AF654" s="48"/>
      <c r="AG654" s="48"/>
      <c r="AH654" s="48"/>
      <c r="AI654" s="48"/>
      <c r="AJ654" s="48"/>
      <c r="AK654" s="48"/>
    </row>
    <row r="655" spans="1:37" ht="15.75" customHeight="1" x14ac:dyDescent="0.2">
      <c r="A655" s="48"/>
      <c r="B655" s="48"/>
      <c r="C655" s="48"/>
      <c r="D655" s="48"/>
      <c r="E655" s="48"/>
      <c r="F655" s="48"/>
      <c r="G655" s="48"/>
      <c r="H655" s="48"/>
      <c r="I655" s="48"/>
      <c r="J655" s="48"/>
      <c r="K655" s="48"/>
      <c r="L655" s="48"/>
      <c r="M655" s="48"/>
      <c r="N655" s="48"/>
      <c r="O655" s="48"/>
      <c r="P655" s="48"/>
      <c r="Q655" s="48"/>
      <c r="R655" s="48"/>
      <c r="S655" s="48"/>
      <c r="T655" s="48"/>
      <c r="U655" s="48"/>
      <c r="V655" s="48"/>
      <c r="W655" s="48"/>
      <c r="X655" s="48"/>
      <c r="Y655" s="48"/>
      <c r="Z655" s="48"/>
      <c r="AA655" s="48"/>
      <c r="AB655" s="48"/>
      <c r="AC655" s="48"/>
      <c r="AD655" s="48"/>
      <c r="AE655" s="48"/>
      <c r="AF655" s="48"/>
      <c r="AG655" s="48"/>
      <c r="AH655" s="48"/>
      <c r="AI655" s="48"/>
      <c r="AJ655" s="48"/>
      <c r="AK655" s="48"/>
    </row>
    <row r="656" spans="1:37" ht="15.75" customHeight="1" x14ac:dyDescent="0.2">
      <c r="A656" s="48"/>
      <c r="B656" s="48"/>
      <c r="C656" s="48"/>
      <c r="D656" s="48"/>
      <c r="E656" s="48"/>
      <c r="F656" s="48"/>
      <c r="G656" s="48"/>
      <c r="H656" s="48"/>
      <c r="I656" s="48"/>
      <c r="J656" s="48"/>
      <c r="K656" s="48"/>
      <c r="L656" s="48"/>
      <c r="M656" s="48"/>
      <c r="N656" s="48"/>
      <c r="O656" s="48"/>
      <c r="P656" s="48"/>
      <c r="Q656" s="48"/>
      <c r="R656" s="48"/>
      <c r="S656" s="48"/>
      <c r="T656" s="48"/>
      <c r="U656" s="48"/>
      <c r="V656" s="48"/>
      <c r="W656" s="48"/>
      <c r="X656" s="48"/>
      <c r="Y656" s="48"/>
      <c r="Z656" s="48"/>
      <c r="AA656" s="48"/>
      <c r="AB656" s="48"/>
      <c r="AC656" s="48"/>
      <c r="AD656" s="48"/>
      <c r="AE656" s="48"/>
      <c r="AF656" s="48"/>
      <c r="AG656" s="48"/>
      <c r="AH656" s="48"/>
      <c r="AI656" s="48"/>
      <c r="AJ656" s="48"/>
      <c r="AK656" s="48"/>
    </row>
    <row r="657" spans="1:37" ht="15.75" customHeight="1" x14ac:dyDescent="0.2">
      <c r="A657" s="48"/>
      <c r="B657" s="48"/>
      <c r="C657" s="48"/>
      <c r="D657" s="48"/>
      <c r="E657" s="48"/>
      <c r="F657" s="48"/>
      <c r="G657" s="48"/>
      <c r="H657" s="48"/>
      <c r="I657" s="48"/>
      <c r="J657" s="48"/>
      <c r="K657" s="48"/>
      <c r="L657" s="48"/>
      <c r="M657" s="48"/>
      <c r="N657" s="48"/>
      <c r="O657" s="48"/>
      <c r="P657" s="48"/>
      <c r="Q657" s="48"/>
      <c r="R657" s="48"/>
      <c r="S657" s="48"/>
      <c r="T657" s="48"/>
      <c r="U657" s="48"/>
      <c r="V657" s="48"/>
      <c r="W657" s="48"/>
      <c r="X657" s="48"/>
      <c r="Y657" s="48"/>
      <c r="Z657" s="48"/>
      <c r="AA657" s="48"/>
      <c r="AB657" s="48"/>
      <c r="AC657" s="48"/>
      <c r="AD657" s="48"/>
      <c r="AE657" s="48"/>
      <c r="AF657" s="48"/>
      <c r="AG657" s="48"/>
      <c r="AH657" s="48"/>
      <c r="AI657" s="48"/>
      <c r="AJ657" s="48"/>
      <c r="AK657" s="48"/>
    </row>
    <row r="658" spans="1:37" ht="15.75" customHeight="1" x14ac:dyDescent="0.2">
      <c r="A658" s="48"/>
      <c r="B658" s="48"/>
      <c r="C658" s="48"/>
      <c r="D658" s="48"/>
      <c r="E658" s="48"/>
      <c r="F658" s="48"/>
      <c r="G658" s="48"/>
      <c r="H658" s="48"/>
      <c r="I658" s="48"/>
      <c r="J658" s="48"/>
      <c r="K658" s="48"/>
      <c r="L658" s="48"/>
      <c r="M658" s="48"/>
      <c r="N658" s="48"/>
      <c r="O658" s="48"/>
      <c r="P658" s="48"/>
      <c r="Q658" s="48"/>
      <c r="R658" s="48"/>
      <c r="S658" s="48"/>
      <c r="T658" s="48"/>
      <c r="U658" s="48"/>
      <c r="V658" s="48"/>
      <c r="W658" s="48"/>
      <c r="X658" s="48"/>
      <c r="Y658" s="48"/>
      <c r="Z658" s="48"/>
      <c r="AA658" s="48"/>
      <c r="AB658" s="48"/>
      <c r="AC658" s="48"/>
      <c r="AD658" s="48"/>
      <c r="AE658" s="48"/>
      <c r="AF658" s="48"/>
      <c r="AG658" s="48"/>
      <c r="AH658" s="48"/>
      <c r="AI658" s="48"/>
      <c r="AJ658" s="48"/>
      <c r="AK658" s="48"/>
    </row>
    <row r="659" spans="1:37" ht="15.75" customHeight="1" x14ac:dyDescent="0.2">
      <c r="A659" s="48"/>
      <c r="B659" s="48"/>
      <c r="C659" s="48"/>
      <c r="D659" s="48"/>
      <c r="E659" s="48"/>
      <c r="F659" s="48"/>
      <c r="G659" s="48"/>
      <c r="H659" s="48"/>
      <c r="I659" s="48"/>
      <c r="J659" s="48"/>
      <c r="K659" s="48"/>
      <c r="L659" s="48"/>
      <c r="M659" s="48"/>
      <c r="N659" s="48"/>
      <c r="O659" s="48"/>
      <c r="P659" s="48"/>
      <c r="Q659" s="48"/>
      <c r="R659" s="48"/>
      <c r="S659" s="48"/>
      <c r="T659" s="48"/>
      <c r="U659" s="48"/>
      <c r="V659" s="48"/>
      <c r="W659" s="48"/>
      <c r="X659" s="48"/>
      <c r="Y659" s="48"/>
      <c r="Z659" s="48"/>
      <c r="AA659" s="48"/>
      <c r="AB659" s="48"/>
      <c r="AC659" s="48"/>
      <c r="AD659" s="48"/>
      <c r="AE659" s="48"/>
      <c r="AF659" s="48"/>
      <c r="AG659" s="48"/>
      <c r="AH659" s="48"/>
      <c r="AI659" s="48"/>
      <c r="AJ659" s="48"/>
      <c r="AK659" s="48"/>
    </row>
    <row r="660" spans="1:37" ht="15.75" customHeight="1" x14ac:dyDescent="0.2">
      <c r="A660" s="48"/>
      <c r="B660" s="48"/>
      <c r="C660" s="48"/>
      <c r="D660" s="48"/>
      <c r="E660" s="48"/>
      <c r="F660" s="48"/>
      <c r="G660" s="48"/>
      <c r="H660" s="48"/>
      <c r="I660" s="48"/>
      <c r="J660" s="48"/>
      <c r="K660" s="48"/>
      <c r="L660" s="48"/>
      <c r="M660" s="48"/>
      <c r="N660" s="48"/>
      <c r="O660" s="48"/>
      <c r="P660" s="48"/>
      <c r="Q660" s="48"/>
      <c r="R660" s="48"/>
      <c r="S660" s="48"/>
      <c r="T660" s="48"/>
      <c r="U660" s="48"/>
      <c r="V660" s="48"/>
      <c r="W660" s="48"/>
      <c r="X660" s="48"/>
      <c r="Y660" s="48"/>
      <c r="Z660" s="48"/>
      <c r="AA660" s="48"/>
      <c r="AB660" s="48"/>
      <c r="AC660" s="48"/>
      <c r="AD660" s="48"/>
      <c r="AE660" s="48"/>
      <c r="AF660" s="48"/>
      <c r="AG660" s="48"/>
      <c r="AH660" s="48"/>
      <c r="AI660" s="48"/>
      <c r="AJ660" s="48"/>
      <c r="AK660" s="48"/>
    </row>
    <row r="661" spans="1:37" ht="15.75" customHeight="1" x14ac:dyDescent="0.2">
      <c r="A661" s="48"/>
      <c r="B661" s="48"/>
      <c r="C661" s="48"/>
      <c r="D661" s="48"/>
      <c r="E661" s="48"/>
      <c r="F661" s="48"/>
      <c r="G661" s="48"/>
      <c r="H661" s="48"/>
      <c r="I661" s="48"/>
      <c r="J661" s="48"/>
      <c r="K661" s="48"/>
      <c r="L661" s="48"/>
      <c r="M661" s="48"/>
      <c r="N661" s="48"/>
      <c r="O661" s="48"/>
      <c r="P661" s="48"/>
      <c r="Q661" s="48"/>
      <c r="R661" s="48"/>
      <c r="S661" s="48"/>
      <c r="T661" s="48"/>
      <c r="U661" s="48"/>
      <c r="V661" s="48"/>
      <c r="W661" s="48"/>
      <c r="X661" s="48"/>
      <c r="Y661" s="48"/>
      <c r="Z661" s="48"/>
      <c r="AA661" s="48"/>
      <c r="AB661" s="48"/>
      <c r="AC661" s="48"/>
      <c r="AD661" s="48"/>
      <c r="AE661" s="48"/>
      <c r="AF661" s="48"/>
      <c r="AG661" s="48"/>
      <c r="AH661" s="48"/>
      <c r="AI661" s="48"/>
      <c r="AJ661" s="48"/>
      <c r="AK661" s="48"/>
    </row>
    <row r="662" spans="1:37" ht="15.75" customHeight="1" x14ac:dyDescent="0.2">
      <c r="A662" s="48"/>
      <c r="B662" s="48"/>
      <c r="C662" s="48"/>
      <c r="D662" s="48"/>
      <c r="E662" s="48"/>
      <c r="F662" s="48"/>
      <c r="G662" s="48"/>
      <c r="H662" s="48"/>
      <c r="I662" s="48"/>
      <c r="J662" s="48"/>
      <c r="K662" s="48"/>
      <c r="L662" s="48"/>
      <c r="M662" s="48"/>
      <c r="N662" s="48"/>
      <c r="O662" s="48"/>
      <c r="P662" s="48"/>
      <c r="Q662" s="48"/>
      <c r="R662" s="48"/>
      <c r="S662" s="48"/>
      <c r="T662" s="48"/>
      <c r="U662" s="48"/>
      <c r="V662" s="48"/>
      <c r="W662" s="48"/>
      <c r="X662" s="48"/>
      <c r="Y662" s="48"/>
      <c r="Z662" s="48"/>
      <c r="AA662" s="48"/>
      <c r="AB662" s="48"/>
      <c r="AC662" s="48"/>
      <c r="AD662" s="48"/>
      <c r="AE662" s="48"/>
      <c r="AF662" s="48"/>
      <c r="AG662" s="48"/>
      <c r="AH662" s="48"/>
      <c r="AI662" s="48"/>
      <c r="AJ662" s="48"/>
      <c r="AK662" s="48"/>
    </row>
    <row r="663" spans="1:37" ht="15.75" customHeight="1" x14ac:dyDescent="0.2">
      <c r="A663" s="48"/>
      <c r="B663" s="48"/>
      <c r="C663" s="48"/>
      <c r="D663" s="48"/>
      <c r="E663" s="48"/>
      <c r="F663" s="48"/>
      <c r="G663" s="48"/>
      <c r="H663" s="48"/>
      <c r="I663" s="48"/>
      <c r="J663" s="48"/>
      <c r="K663" s="48"/>
      <c r="L663" s="48"/>
      <c r="M663" s="48"/>
      <c r="N663" s="48"/>
      <c r="O663" s="48"/>
      <c r="P663" s="48"/>
      <c r="Q663" s="48"/>
      <c r="R663" s="48"/>
      <c r="S663" s="48"/>
      <c r="T663" s="48"/>
      <c r="U663" s="48"/>
      <c r="V663" s="48"/>
      <c r="W663" s="48"/>
      <c r="X663" s="48"/>
      <c r="Y663" s="48"/>
      <c r="Z663" s="48"/>
      <c r="AA663" s="48"/>
      <c r="AB663" s="48"/>
      <c r="AC663" s="48"/>
      <c r="AD663" s="48"/>
      <c r="AE663" s="48"/>
      <c r="AF663" s="48"/>
      <c r="AG663" s="48"/>
      <c r="AH663" s="48"/>
      <c r="AI663" s="48"/>
      <c r="AJ663" s="48"/>
      <c r="AK663" s="48"/>
    </row>
    <row r="664" spans="1:37" ht="15.75" customHeight="1" x14ac:dyDescent="0.2">
      <c r="A664" s="48"/>
      <c r="B664" s="48"/>
      <c r="C664" s="48"/>
      <c r="D664" s="48"/>
      <c r="E664" s="48"/>
      <c r="F664" s="48"/>
      <c r="G664" s="48"/>
      <c r="H664" s="48"/>
      <c r="I664" s="48"/>
      <c r="J664" s="48"/>
      <c r="K664" s="48"/>
      <c r="L664" s="48"/>
      <c r="M664" s="48"/>
      <c r="N664" s="48"/>
      <c r="O664" s="48"/>
      <c r="P664" s="48"/>
      <c r="Q664" s="48"/>
      <c r="R664" s="48"/>
      <c r="S664" s="48"/>
      <c r="T664" s="48"/>
      <c r="U664" s="48"/>
      <c r="V664" s="48"/>
      <c r="W664" s="48"/>
      <c r="X664" s="48"/>
      <c r="Y664" s="48"/>
      <c r="Z664" s="48"/>
      <c r="AA664" s="48"/>
      <c r="AB664" s="48"/>
      <c r="AC664" s="48"/>
      <c r="AD664" s="48"/>
      <c r="AE664" s="48"/>
      <c r="AF664" s="48"/>
      <c r="AG664" s="48"/>
      <c r="AH664" s="48"/>
      <c r="AI664" s="48"/>
      <c r="AJ664" s="48"/>
      <c r="AK664" s="48"/>
    </row>
    <row r="665" spans="1:37" ht="15.75" customHeight="1" x14ac:dyDescent="0.2">
      <c r="A665" s="48"/>
      <c r="B665" s="48"/>
      <c r="C665" s="48"/>
      <c r="D665" s="48"/>
      <c r="E665" s="48"/>
      <c r="F665" s="48"/>
      <c r="G665" s="48"/>
      <c r="H665" s="48"/>
      <c r="I665" s="48"/>
      <c r="J665" s="48"/>
      <c r="K665" s="48"/>
      <c r="L665" s="48"/>
      <c r="M665" s="48"/>
      <c r="N665" s="48"/>
      <c r="O665" s="48"/>
      <c r="P665" s="48"/>
      <c r="Q665" s="48"/>
      <c r="R665" s="48"/>
      <c r="S665" s="48"/>
      <c r="T665" s="48"/>
      <c r="U665" s="48"/>
      <c r="V665" s="48"/>
      <c r="W665" s="48"/>
      <c r="X665" s="48"/>
      <c r="Y665" s="48"/>
      <c r="Z665" s="48"/>
      <c r="AA665" s="48"/>
      <c r="AB665" s="48"/>
      <c r="AC665" s="48"/>
      <c r="AD665" s="48"/>
      <c r="AE665" s="48"/>
      <c r="AF665" s="48"/>
      <c r="AG665" s="48"/>
      <c r="AH665" s="48"/>
      <c r="AI665" s="48"/>
      <c r="AJ665" s="48"/>
      <c r="AK665" s="48"/>
    </row>
    <row r="666" spans="1:37" ht="15.75" customHeight="1" x14ac:dyDescent="0.2">
      <c r="A666" s="48"/>
      <c r="B666" s="48"/>
      <c r="C666" s="48"/>
      <c r="D666" s="48"/>
      <c r="E666" s="48"/>
      <c r="F666" s="48"/>
      <c r="G666" s="48"/>
      <c r="H666" s="48"/>
      <c r="I666" s="48"/>
      <c r="J666" s="48"/>
      <c r="K666" s="48"/>
      <c r="L666" s="48"/>
      <c r="M666" s="48"/>
      <c r="N666" s="48"/>
      <c r="O666" s="48"/>
      <c r="P666" s="48"/>
      <c r="Q666" s="48"/>
      <c r="R666" s="48"/>
      <c r="S666" s="48"/>
      <c r="T666" s="48"/>
      <c r="U666" s="48"/>
      <c r="V666" s="48"/>
      <c r="W666" s="48"/>
      <c r="X666" s="48"/>
      <c r="Y666" s="48"/>
      <c r="Z666" s="48"/>
      <c r="AA666" s="48"/>
      <c r="AB666" s="48"/>
      <c r="AC666" s="48"/>
      <c r="AD666" s="48"/>
      <c r="AE666" s="48"/>
      <c r="AF666" s="48"/>
      <c r="AG666" s="48"/>
      <c r="AH666" s="48"/>
      <c r="AI666" s="48"/>
      <c r="AJ666" s="48"/>
      <c r="AK666" s="48"/>
    </row>
    <row r="667" spans="1:37" ht="15.75" customHeight="1" x14ac:dyDescent="0.2">
      <c r="A667" s="48"/>
      <c r="B667" s="48"/>
      <c r="C667" s="48"/>
      <c r="D667" s="48"/>
      <c r="E667" s="48"/>
      <c r="F667" s="48"/>
      <c r="G667" s="48"/>
      <c r="H667" s="48"/>
      <c r="I667" s="48"/>
      <c r="J667" s="48"/>
      <c r="K667" s="48"/>
      <c r="L667" s="48"/>
      <c r="M667" s="48"/>
      <c r="N667" s="48"/>
      <c r="O667" s="48"/>
      <c r="P667" s="48"/>
      <c r="Q667" s="48"/>
      <c r="R667" s="48"/>
      <c r="S667" s="48"/>
      <c r="T667" s="48"/>
      <c r="U667" s="48"/>
      <c r="V667" s="48"/>
      <c r="W667" s="48"/>
      <c r="X667" s="48"/>
      <c r="Y667" s="48"/>
      <c r="Z667" s="48"/>
      <c r="AA667" s="48"/>
      <c r="AB667" s="48"/>
      <c r="AC667" s="48"/>
      <c r="AD667" s="48"/>
      <c r="AE667" s="48"/>
      <c r="AF667" s="48"/>
      <c r="AG667" s="48"/>
      <c r="AH667" s="48"/>
      <c r="AI667" s="48"/>
      <c r="AJ667" s="48"/>
      <c r="AK667" s="48"/>
    </row>
    <row r="668" spans="1:37" ht="15.75" customHeight="1" x14ac:dyDescent="0.2">
      <c r="A668" s="48"/>
      <c r="B668" s="48"/>
      <c r="C668" s="48"/>
      <c r="D668" s="48"/>
      <c r="E668" s="48"/>
      <c r="F668" s="48"/>
      <c r="G668" s="48"/>
      <c r="H668" s="48"/>
      <c r="I668" s="48"/>
      <c r="J668" s="48"/>
      <c r="K668" s="48"/>
      <c r="L668" s="48"/>
      <c r="M668" s="48"/>
      <c r="N668" s="48"/>
      <c r="O668" s="48"/>
      <c r="P668" s="48"/>
      <c r="Q668" s="48"/>
      <c r="R668" s="48"/>
      <c r="S668" s="48"/>
      <c r="T668" s="48"/>
      <c r="U668" s="48"/>
      <c r="V668" s="48"/>
      <c r="W668" s="48"/>
      <c r="X668" s="48"/>
      <c r="Y668" s="48"/>
      <c r="Z668" s="48"/>
      <c r="AA668" s="48"/>
      <c r="AB668" s="48"/>
      <c r="AC668" s="48"/>
      <c r="AD668" s="48"/>
      <c r="AE668" s="48"/>
      <c r="AF668" s="48"/>
      <c r="AG668" s="48"/>
      <c r="AH668" s="48"/>
      <c r="AI668" s="48"/>
      <c r="AJ668" s="48"/>
      <c r="AK668" s="48"/>
    </row>
    <row r="669" spans="1:37" ht="15.75" customHeight="1" x14ac:dyDescent="0.2">
      <c r="A669" s="48"/>
      <c r="B669" s="48"/>
      <c r="C669" s="48"/>
      <c r="D669" s="48"/>
      <c r="E669" s="48"/>
      <c r="F669" s="48"/>
      <c r="G669" s="48"/>
      <c r="H669" s="48"/>
      <c r="I669" s="48"/>
      <c r="J669" s="48"/>
      <c r="K669" s="48"/>
      <c r="L669" s="48"/>
      <c r="M669" s="48"/>
      <c r="N669" s="48"/>
      <c r="O669" s="48"/>
      <c r="P669" s="48"/>
      <c r="Q669" s="48"/>
      <c r="R669" s="48"/>
      <c r="S669" s="48"/>
      <c r="T669" s="48"/>
      <c r="U669" s="48"/>
      <c r="V669" s="48"/>
      <c r="W669" s="48"/>
      <c r="X669" s="48"/>
      <c r="Y669" s="48"/>
      <c r="Z669" s="48"/>
      <c r="AA669" s="48"/>
      <c r="AB669" s="48"/>
      <c r="AC669" s="48"/>
      <c r="AD669" s="48"/>
      <c r="AE669" s="48"/>
      <c r="AF669" s="48"/>
      <c r="AG669" s="48"/>
      <c r="AH669" s="48"/>
      <c r="AI669" s="48"/>
      <c r="AJ669" s="48"/>
      <c r="AK669" s="48"/>
    </row>
    <row r="670" spans="1:37" ht="15.75" customHeight="1" x14ac:dyDescent="0.2">
      <c r="A670" s="48"/>
      <c r="B670" s="48"/>
      <c r="C670" s="48"/>
      <c r="D670" s="48"/>
      <c r="E670" s="48"/>
      <c r="F670" s="48"/>
      <c r="G670" s="48"/>
      <c r="H670" s="48"/>
      <c r="I670" s="48"/>
      <c r="J670" s="48"/>
      <c r="K670" s="48"/>
      <c r="L670" s="48"/>
      <c r="M670" s="48"/>
      <c r="N670" s="48"/>
      <c r="O670" s="48"/>
      <c r="P670" s="48"/>
      <c r="Q670" s="48"/>
      <c r="R670" s="48"/>
      <c r="S670" s="48"/>
      <c r="T670" s="48"/>
      <c r="U670" s="48"/>
      <c r="V670" s="48"/>
      <c r="W670" s="48"/>
      <c r="X670" s="48"/>
      <c r="Y670" s="48"/>
      <c r="Z670" s="48"/>
      <c r="AA670" s="48"/>
      <c r="AB670" s="48"/>
      <c r="AC670" s="48"/>
      <c r="AD670" s="48"/>
      <c r="AE670" s="48"/>
      <c r="AF670" s="48"/>
      <c r="AG670" s="48"/>
      <c r="AH670" s="48"/>
      <c r="AI670" s="48"/>
      <c r="AJ670" s="48"/>
      <c r="AK670" s="48"/>
    </row>
    <row r="671" spans="1:37" ht="15.75" customHeight="1" x14ac:dyDescent="0.2">
      <c r="A671" s="48"/>
      <c r="B671" s="48"/>
      <c r="C671" s="48"/>
      <c r="D671" s="48"/>
      <c r="E671" s="48"/>
      <c r="F671" s="48"/>
      <c r="G671" s="48"/>
      <c r="H671" s="48"/>
      <c r="I671" s="48"/>
      <c r="J671" s="48"/>
      <c r="K671" s="48"/>
      <c r="L671" s="48"/>
      <c r="M671" s="48"/>
      <c r="N671" s="48"/>
      <c r="O671" s="48"/>
      <c r="P671" s="48"/>
      <c r="Q671" s="48"/>
      <c r="R671" s="48"/>
      <c r="S671" s="48"/>
      <c r="T671" s="48"/>
      <c r="U671" s="48"/>
      <c r="V671" s="48"/>
      <c r="W671" s="48"/>
      <c r="X671" s="48"/>
      <c r="Y671" s="48"/>
      <c r="Z671" s="48"/>
      <c r="AA671" s="48"/>
      <c r="AB671" s="48"/>
      <c r="AC671" s="48"/>
      <c r="AD671" s="48"/>
      <c r="AE671" s="48"/>
      <c r="AF671" s="48"/>
      <c r="AG671" s="48"/>
      <c r="AH671" s="48"/>
      <c r="AI671" s="48"/>
      <c r="AJ671" s="48"/>
      <c r="AK671" s="48"/>
    </row>
    <row r="672" spans="1:37" ht="15.75" customHeight="1" x14ac:dyDescent="0.2">
      <c r="A672" s="48"/>
      <c r="B672" s="48"/>
      <c r="C672" s="48"/>
      <c r="D672" s="48"/>
      <c r="E672" s="48"/>
      <c r="F672" s="48"/>
      <c r="G672" s="48"/>
      <c r="H672" s="48"/>
      <c r="I672" s="48"/>
      <c r="J672" s="48"/>
      <c r="K672" s="48"/>
      <c r="L672" s="48"/>
      <c r="M672" s="48"/>
      <c r="N672" s="48"/>
      <c r="O672" s="48"/>
      <c r="P672" s="48"/>
      <c r="Q672" s="48"/>
      <c r="R672" s="48"/>
      <c r="S672" s="48"/>
      <c r="T672" s="48"/>
      <c r="U672" s="48"/>
      <c r="V672" s="48"/>
      <c r="W672" s="48"/>
      <c r="X672" s="48"/>
      <c r="Y672" s="48"/>
      <c r="Z672" s="48"/>
      <c r="AA672" s="48"/>
      <c r="AB672" s="48"/>
      <c r="AC672" s="48"/>
      <c r="AD672" s="48"/>
      <c r="AE672" s="48"/>
      <c r="AF672" s="48"/>
      <c r="AG672" s="48"/>
      <c r="AH672" s="48"/>
      <c r="AI672" s="48"/>
      <c r="AJ672" s="48"/>
      <c r="AK672" s="48"/>
    </row>
    <row r="673" spans="1:37" ht="15.75" customHeight="1" x14ac:dyDescent="0.2">
      <c r="A673" s="48"/>
      <c r="B673" s="48"/>
      <c r="C673" s="48"/>
      <c r="D673" s="48"/>
      <c r="E673" s="48"/>
      <c r="F673" s="48"/>
      <c r="G673" s="48"/>
      <c r="H673" s="48"/>
      <c r="I673" s="48"/>
      <c r="J673" s="48"/>
      <c r="K673" s="48"/>
      <c r="L673" s="48"/>
      <c r="M673" s="48"/>
      <c r="N673" s="48"/>
      <c r="O673" s="48"/>
      <c r="P673" s="48"/>
      <c r="Q673" s="48"/>
      <c r="R673" s="48"/>
      <c r="S673" s="48"/>
      <c r="T673" s="48"/>
      <c r="U673" s="48"/>
      <c r="V673" s="48"/>
      <c r="W673" s="48"/>
      <c r="X673" s="48"/>
      <c r="Y673" s="48"/>
      <c r="Z673" s="48"/>
      <c r="AA673" s="48"/>
      <c r="AB673" s="48"/>
      <c r="AC673" s="48"/>
      <c r="AD673" s="48"/>
      <c r="AE673" s="48"/>
      <c r="AF673" s="48"/>
      <c r="AG673" s="48"/>
      <c r="AH673" s="48"/>
      <c r="AI673" s="48"/>
      <c r="AJ673" s="48"/>
      <c r="AK673" s="48"/>
    </row>
    <row r="674" spans="1:37" ht="15.75" customHeight="1" x14ac:dyDescent="0.2">
      <c r="A674" s="48"/>
      <c r="B674" s="48"/>
      <c r="C674" s="48"/>
      <c r="D674" s="48"/>
      <c r="E674" s="48"/>
      <c r="F674" s="48"/>
      <c r="G674" s="48"/>
      <c r="H674" s="48"/>
      <c r="I674" s="48"/>
      <c r="J674" s="48"/>
      <c r="K674" s="48"/>
      <c r="L674" s="48"/>
      <c r="M674" s="48"/>
      <c r="N674" s="48"/>
      <c r="O674" s="48"/>
      <c r="P674" s="48"/>
      <c r="Q674" s="48"/>
      <c r="R674" s="48"/>
      <c r="S674" s="48"/>
      <c r="T674" s="48"/>
      <c r="U674" s="48"/>
      <c r="V674" s="48"/>
      <c r="W674" s="48"/>
      <c r="X674" s="48"/>
      <c r="Y674" s="48"/>
      <c r="Z674" s="48"/>
      <c r="AA674" s="48"/>
      <c r="AB674" s="48"/>
      <c r="AC674" s="48"/>
      <c r="AD674" s="48"/>
      <c r="AE674" s="48"/>
      <c r="AF674" s="48"/>
      <c r="AG674" s="48"/>
      <c r="AH674" s="48"/>
      <c r="AI674" s="48"/>
      <c r="AJ674" s="48"/>
      <c r="AK674" s="48"/>
    </row>
    <row r="675" spans="1:37" ht="15.75" customHeight="1" x14ac:dyDescent="0.2">
      <c r="A675" s="48"/>
      <c r="B675" s="48"/>
      <c r="C675" s="48"/>
      <c r="D675" s="48"/>
      <c r="E675" s="48"/>
      <c r="F675" s="48"/>
      <c r="G675" s="48"/>
      <c r="H675" s="48"/>
      <c r="I675" s="48"/>
      <c r="J675" s="48"/>
      <c r="K675" s="48"/>
      <c r="L675" s="48"/>
      <c r="M675" s="48"/>
      <c r="N675" s="48"/>
      <c r="O675" s="48"/>
      <c r="P675" s="48"/>
      <c r="Q675" s="48"/>
      <c r="R675" s="48"/>
      <c r="S675" s="48"/>
      <c r="T675" s="48"/>
      <c r="U675" s="48"/>
      <c r="V675" s="48"/>
      <c r="W675" s="48"/>
      <c r="X675" s="48"/>
      <c r="Y675" s="48"/>
      <c r="Z675" s="48"/>
      <c r="AA675" s="48"/>
      <c r="AB675" s="48"/>
      <c r="AC675" s="48"/>
      <c r="AD675" s="48"/>
      <c r="AE675" s="48"/>
      <c r="AF675" s="48"/>
      <c r="AG675" s="48"/>
      <c r="AH675" s="48"/>
      <c r="AI675" s="48"/>
      <c r="AJ675" s="48"/>
      <c r="AK675" s="48"/>
    </row>
    <row r="676" spans="1:37" ht="15.75" customHeight="1" x14ac:dyDescent="0.2">
      <c r="A676" s="48"/>
      <c r="B676" s="48"/>
      <c r="C676" s="48"/>
      <c r="D676" s="48"/>
      <c r="E676" s="48"/>
      <c r="F676" s="48"/>
      <c r="G676" s="48"/>
      <c r="H676" s="48"/>
      <c r="I676" s="48"/>
      <c r="J676" s="48"/>
      <c r="K676" s="48"/>
      <c r="L676" s="48"/>
      <c r="M676" s="48"/>
      <c r="N676" s="48"/>
      <c r="O676" s="48"/>
      <c r="P676" s="48"/>
      <c r="Q676" s="48"/>
      <c r="R676" s="48"/>
      <c r="S676" s="48"/>
      <c r="T676" s="48"/>
      <c r="U676" s="48"/>
      <c r="V676" s="48"/>
      <c r="W676" s="48"/>
      <c r="X676" s="48"/>
      <c r="Y676" s="48"/>
      <c r="Z676" s="48"/>
      <c r="AA676" s="48"/>
      <c r="AB676" s="48"/>
      <c r="AC676" s="48"/>
      <c r="AD676" s="48"/>
      <c r="AE676" s="48"/>
      <c r="AF676" s="48"/>
      <c r="AG676" s="48"/>
      <c r="AH676" s="48"/>
      <c r="AI676" s="48"/>
      <c r="AJ676" s="48"/>
      <c r="AK676" s="48"/>
    </row>
    <row r="677" spans="1:37" ht="15.75" customHeight="1" x14ac:dyDescent="0.2">
      <c r="A677" s="48"/>
      <c r="B677" s="48"/>
      <c r="C677" s="48"/>
      <c r="D677" s="48"/>
      <c r="E677" s="48"/>
      <c r="F677" s="48"/>
      <c r="G677" s="48"/>
      <c r="H677" s="48"/>
      <c r="I677" s="48"/>
      <c r="J677" s="48"/>
      <c r="K677" s="48"/>
      <c r="L677" s="48"/>
      <c r="M677" s="48"/>
      <c r="N677" s="48"/>
      <c r="O677" s="48"/>
      <c r="P677" s="48"/>
      <c r="Q677" s="48"/>
      <c r="R677" s="48"/>
      <c r="S677" s="48"/>
      <c r="T677" s="48"/>
      <c r="U677" s="48"/>
      <c r="V677" s="48"/>
      <c r="W677" s="48"/>
      <c r="X677" s="48"/>
      <c r="Y677" s="48"/>
      <c r="Z677" s="48"/>
      <c r="AA677" s="48"/>
      <c r="AB677" s="48"/>
      <c r="AC677" s="48"/>
      <c r="AD677" s="48"/>
      <c r="AE677" s="48"/>
      <c r="AF677" s="48"/>
      <c r="AG677" s="48"/>
      <c r="AH677" s="48"/>
      <c r="AI677" s="48"/>
      <c r="AJ677" s="48"/>
      <c r="AK677" s="48"/>
    </row>
    <row r="678" spans="1:37" ht="15.75" customHeight="1" x14ac:dyDescent="0.2">
      <c r="A678" s="48"/>
      <c r="B678" s="48"/>
      <c r="C678" s="48"/>
      <c r="D678" s="48"/>
      <c r="E678" s="48"/>
      <c r="F678" s="48"/>
      <c r="G678" s="48"/>
      <c r="H678" s="48"/>
      <c r="I678" s="48"/>
      <c r="J678" s="48"/>
      <c r="K678" s="48"/>
      <c r="L678" s="48"/>
      <c r="M678" s="48"/>
      <c r="N678" s="48"/>
      <c r="O678" s="48"/>
      <c r="P678" s="48"/>
      <c r="Q678" s="48"/>
      <c r="R678" s="48"/>
      <c r="S678" s="48"/>
      <c r="T678" s="48"/>
      <c r="U678" s="48"/>
      <c r="V678" s="48"/>
      <c r="W678" s="48"/>
      <c r="X678" s="48"/>
      <c r="Y678" s="48"/>
      <c r="Z678" s="48"/>
      <c r="AA678" s="48"/>
      <c r="AB678" s="48"/>
      <c r="AC678" s="48"/>
      <c r="AD678" s="48"/>
      <c r="AE678" s="48"/>
      <c r="AF678" s="48"/>
      <c r="AG678" s="48"/>
      <c r="AH678" s="48"/>
      <c r="AI678" s="48"/>
      <c r="AJ678" s="48"/>
      <c r="AK678" s="48"/>
    </row>
    <row r="679" spans="1:37" ht="15.75" customHeight="1" x14ac:dyDescent="0.2">
      <c r="A679" s="48"/>
      <c r="B679" s="48"/>
      <c r="C679" s="48"/>
      <c r="D679" s="48"/>
      <c r="E679" s="48"/>
      <c r="F679" s="48"/>
      <c r="G679" s="48"/>
      <c r="H679" s="48"/>
      <c r="I679" s="48"/>
      <c r="J679" s="48"/>
      <c r="K679" s="48"/>
      <c r="L679" s="48"/>
      <c r="M679" s="48"/>
      <c r="N679" s="48"/>
      <c r="O679" s="48"/>
      <c r="P679" s="48"/>
      <c r="Q679" s="48"/>
      <c r="R679" s="48"/>
      <c r="S679" s="48"/>
      <c r="T679" s="48"/>
      <c r="U679" s="48"/>
      <c r="V679" s="48"/>
      <c r="W679" s="48"/>
      <c r="X679" s="48"/>
      <c r="Y679" s="48"/>
      <c r="Z679" s="48"/>
      <c r="AA679" s="48"/>
      <c r="AB679" s="48"/>
      <c r="AC679" s="48"/>
      <c r="AD679" s="48"/>
      <c r="AE679" s="48"/>
      <c r="AF679" s="48"/>
      <c r="AG679" s="48"/>
      <c r="AH679" s="48"/>
      <c r="AI679" s="48"/>
      <c r="AJ679" s="48"/>
      <c r="AK679" s="48"/>
    </row>
    <row r="680" spans="1:37" ht="15.75" customHeight="1" x14ac:dyDescent="0.2">
      <c r="A680" s="48"/>
      <c r="B680" s="48"/>
      <c r="C680" s="48"/>
      <c r="D680" s="48"/>
      <c r="E680" s="48"/>
      <c r="F680" s="48"/>
      <c r="G680" s="48"/>
      <c r="H680" s="48"/>
      <c r="I680" s="48"/>
      <c r="J680" s="48"/>
      <c r="K680" s="48"/>
      <c r="L680" s="48"/>
      <c r="M680" s="48"/>
      <c r="N680" s="48"/>
      <c r="O680" s="48"/>
      <c r="P680" s="48"/>
      <c r="Q680" s="48"/>
      <c r="R680" s="48"/>
      <c r="S680" s="48"/>
      <c r="T680" s="48"/>
      <c r="U680" s="48"/>
      <c r="V680" s="48"/>
      <c r="W680" s="48"/>
      <c r="X680" s="48"/>
      <c r="Y680" s="48"/>
      <c r="Z680" s="48"/>
      <c r="AA680" s="48"/>
      <c r="AB680" s="48"/>
      <c r="AC680" s="48"/>
      <c r="AD680" s="48"/>
      <c r="AE680" s="48"/>
      <c r="AF680" s="48"/>
      <c r="AG680" s="48"/>
      <c r="AH680" s="48"/>
      <c r="AI680" s="48"/>
      <c r="AJ680" s="48"/>
      <c r="AK680" s="48"/>
    </row>
    <row r="681" spans="1:37" ht="15.75" customHeight="1" x14ac:dyDescent="0.2">
      <c r="A681" s="48"/>
      <c r="B681" s="48"/>
      <c r="C681" s="48"/>
      <c r="D681" s="48"/>
      <c r="E681" s="48"/>
      <c r="F681" s="48"/>
      <c r="G681" s="48"/>
      <c r="H681" s="48"/>
      <c r="I681" s="48"/>
      <c r="J681" s="48"/>
      <c r="K681" s="48"/>
      <c r="L681" s="48"/>
      <c r="M681" s="48"/>
      <c r="N681" s="48"/>
      <c r="O681" s="48"/>
      <c r="P681" s="48"/>
      <c r="Q681" s="48"/>
      <c r="R681" s="48"/>
      <c r="S681" s="48"/>
      <c r="T681" s="48"/>
      <c r="U681" s="48"/>
      <c r="V681" s="48"/>
      <c r="W681" s="48"/>
      <c r="X681" s="48"/>
      <c r="Y681" s="48"/>
      <c r="Z681" s="48"/>
      <c r="AA681" s="48"/>
      <c r="AB681" s="48"/>
      <c r="AC681" s="48"/>
      <c r="AD681" s="48"/>
      <c r="AE681" s="48"/>
      <c r="AF681" s="48"/>
      <c r="AG681" s="48"/>
      <c r="AH681" s="48"/>
      <c r="AI681" s="48"/>
      <c r="AJ681" s="48"/>
      <c r="AK681" s="48"/>
    </row>
    <row r="682" spans="1:37" ht="15.75" customHeight="1" x14ac:dyDescent="0.2">
      <c r="A682" s="48"/>
      <c r="B682" s="48"/>
      <c r="C682" s="48"/>
      <c r="D682" s="48"/>
      <c r="E682" s="48"/>
      <c r="F682" s="48"/>
      <c r="G682" s="48"/>
      <c r="H682" s="48"/>
      <c r="I682" s="48"/>
      <c r="J682" s="48"/>
      <c r="K682" s="48"/>
      <c r="L682" s="48"/>
      <c r="M682" s="48"/>
      <c r="N682" s="48"/>
      <c r="O682" s="48"/>
      <c r="P682" s="48"/>
      <c r="Q682" s="48"/>
      <c r="R682" s="48"/>
      <c r="S682" s="48"/>
      <c r="T682" s="48"/>
      <c r="U682" s="48"/>
      <c r="V682" s="48"/>
      <c r="W682" s="48"/>
      <c r="X682" s="48"/>
      <c r="Y682" s="48"/>
      <c r="Z682" s="48"/>
      <c r="AA682" s="48"/>
      <c r="AB682" s="48"/>
      <c r="AC682" s="48"/>
      <c r="AD682" s="48"/>
      <c r="AE682" s="48"/>
      <c r="AF682" s="48"/>
      <c r="AG682" s="48"/>
      <c r="AH682" s="48"/>
      <c r="AI682" s="48"/>
      <c r="AJ682" s="48"/>
      <c r="AK682" s="48"/>
    </row>
    <row r="683" spans="1:37" ht="15.75" customHeight="1" x14ac:dyDescent="0.2">
      <c r="A683" s="48"/>
      <c r="B683" s="48"/>
      <c r="C683" s="48"/>
      <c r="D683" s="48"/>
      <c r="E683" s="48"/>
      <c r="F683" s="48"/>
      <c r="G683" s="48"/>
      <c r="H683" s="48"/>
      <c r="I683" s="48"/>
      <c r="J683" s="48"/>
      <c r="K683" s="48"/>
      <c r="L683" s="48"/>
      <c r="M683" s="48"/>
      <c r="N683" s="48"/>
      <c r="O683" s="48"/>
      <c r="P683" s="48"/>
      <c r="Q683" s="48"/>
      <c r="R683" s="48"/>
      <c r="S683" s="48"/>
      <c r="T683" s="48"/>
      <c r="U683" s="48"/>
      <c r="V683" s="48"/>
      <c r="W683" s="48"/>
      <c r="X683" s="48"/>
      <c r="Y683" s="48"/>
      <c r="Z683" s="48"/>
      <c r="AA683" s="48"/>
      <c r="AB683" s="48"/>
      <c r="AC683" s="48"/>
      <c r="AD683" s="48"/>
      <c r="AE683" s="48"/>
      <c r="AF683" s="48"/>
      <c r="AG683" s="48"/>
      <c r="AH683" s="48"/>
      <c r="AI683" s="48"/>
      <c r="AJ683" s="48"/>
      <c r="AK683" s="48"/>
    </row>
    <row r="684" spans="1:37" ht="15.75" customHeight="1" x14ac:dyDescent="0.2">
      <c r="A684" s="48"/>
      <c r="B684" s="48"/>
      <c r="C684" s="48"/>
      <c r="D684" s="48"/>
      <c r="E684" s="48"/>
      <c r="F684" s="48"/>
      <c r="G684" s="48"/>
      <c r="H684" s="48"/>
      <c r="I684" s="48"/>
      <c r="J684" s="48"/>
      <c r="K684" s="48"/>
      <c r="L684" s="48"/>
      <c r="M684" s="48"/>
      <c r="N684" s="48"/>
      <c r="O684" s="48"/>
      <c r="P684" s="48"/>
      <c r="Q684" s="48"/>
      <c r="R684" s="48"/>
      <c r="S684" s="48"/>
      <c r="T684" s="48"/>
      <c r="U684" s="48"/>
      <c r="V684" s="48"/>
      <c r="W684" s="48"/>
      <c r="X684" s="48"/>
      <c r="Y684" s="48"/>
      <c r="Z684" s="48"/>
      <c r="AA684" s="48"/>
      <c r="AB684" s="48"/>
      <c r="AC684" s="48"/>
      <c r="AD684" s="48"/>
      <c r="AE684" s="48"/>
      <c r="AF684" s="48"/>
      <c r="AG684" s="48"/>
      <c r="AH684" s="48"/>
      <c r="AI684" s="48"/>
      <c r="AJ684" s="48"/>
      <c r="AK684" s="48"/>
    </row>
    <row r="685" spans="1:37" ht="15.75" customHeight="1" x14ac:dyDescent="0.2">
      <c r="A685" s="48"/>
      <c r="B685" s="48"/>
      <c r="C685" s="48"/>
      <c r="D685" s="48"/>
      <c r="E685" s="48"/>
      <c r="F685" s="48"/>
      <c r="G685" s="48"/>
      <c r="H685" s="48"/>
      <c r="I685" s="48"/>
      <c r="J685" s="48"/>
      <c r="K685" s="48"/>
      <c r="L685" s="48"/>
      <c r="M685" s="48"/>
      <c r="N685" s="48"/>
      <c r="O685" s="48"/>
      <c r="P685" s="48"/>
      <c r="Q685" s="48"/>
      <c r="R685" s="48"/>
      <c r="S685" s="48"/>
      <c r="T685" s="48"/>
      <c r="U685" s="48"/>
      <c r="V685" s="48"/>
      <c r="W685" s="48"/>
      <c r="X685" s="48"/>
      <c r="Y685" s="48"/>
      <c r="Z685" s="48"/>
      <c r="AA685" s="48"/>
      <c r="AB685" s="48"/>
      <c r="AC685" s="48"/>
      <c r="AD685" s="48"/>
      <c r="AE685" s="48"/>
      <c r="AF685" s="48"/>
      <c r="AG685" s="48"/>
      <c r="AH685" s="48"/>
      <c r="AI685" s="48"/>
      <c r="AJ685" s="48"/>
      <c r="AK685" s="48"/>
    </row>
    <row r="686" spans="1:37" ht="15.75" customHeight="1" x14ac:dyDescent="0.2">
      <c r="A686" s="48"/>
      <c r="B686" s="48"/>
      <c r="C686" s="48"/>
      <c r="D686" s="48"/>
      <c r="E686" s="48"/>
      <c r="F686" s="48"/>
      <c r="G686" s="48"/>
      <c r="H686" s="48"/>
      <c r="I686" s="48"/>
      <c r="J686" s="48"/>
      <c r="K686" s="48"/>
      <c r="L686" s="48"/>
      <c r="M686" s="48"/>
      <c r="N686" s="48"/>
      <c r="O686" s="48"/>
      <c r="P686" s="48"/>
      <c r="Q686" s="48"/>
      <c r="R686" s="48"/>
      <c r="S686" s="48"/>
      <c r="T686" s="48"/>
      <c r="U686" s="48"/>
      <c r="V686" s="48"/>
      <c r="W686" s="48"/>
      <c r="X686" s="48"/>
      <c r="Y686" s="48"/>
      <c r="Z686" s="48"/>
      <c r="AA686" s="48"/>
      <c r="AB686" s="48"/>
      <c r="AC686" s="48"/>
      <c r="AD686" s="48"/>
      <c r="AE686" s="48"/>
      <c r="AF686" s="48"/>
      <c r="AG686" s="48"/>
      <c r="AH686" s="48"/>
      <c r="AI686" s="48"/>
      <c r="AJ686" s="48"/>
      <c r="AK686" s="48"/>
    </row>
    <row r="687" spans="1:37" ht="15.75" customHeight="1" x14ac:dyDescent="0.2">
      <c r="A687" s="48"/>
      <c r="B687" s="48"/>
      <c r="C687" s="48"/>
      <c r="D687" s="48"/>
      <c r="E687" s="48"/>
      <c r="F687" s="48"/>
      <c r="G687" s="48"/>
      <c r="H687" s="48"/>
      <c r="I687" s="48"/>
      <c r="J687" s="48"/>
      <c r="K687" s="48"/>
      <c r="L687" s="48"/>
      <c r="M687" s="48"/>
      <c r="N687" s="48"/>
      <c r="O687" s="48"/>
      <c r="P687" s="48"/>
      <c r="Q687" s="48"/>
      <c r="R687" s="48"/>
      <c r="S687" s="48"/>
      <c r="T687" s="48"/>
      <c r="U687" s="48"/>
      <c r="V687" s="48"/>
      <c r="W687" s="48"/>
      <c r="X687" s="48"/>
      <c r="Y687" s="48"/>
      <c r="Z687" s="48"/>
      <c r="AA687" s="48"/>
      <c r="AB687" s="48"/>
      <c r="AC687" s="48"/>
      <c r="AD687" s="48"/>
      <c r="AE687" s="48"/>
      <c r="AF687" s="48"/>
      <c r="AG687" s="48"/>
      <c r="AH687" s="48"/>
      <c r="AI687" s="48"/>
      <c r="AJ687" s="48"/>
      <c r="AK687" s="48"/>
    </row>
    <row r="688" spans="1:37" ht="15.75" customHeight="1" x14ac:dyDescent="0.2">
      <c r="A688" s="48"/>
      <c r="B688" s="48"/>
      <c r="C688" s="48"/>
      <c r="D688" s="48"/>
      <c r="E688" s="48"/>
      <c r="F688" s="48"/>
      <c r="G688" s="48"/>
      <c r="H688" s="48"/>
      <c r="I688" s="48"/>
      <c r="J688" s="48"/>
      <c r="K688" s="48"/>
      <c r="L688" s="48"/>
      <c r="M688" s="48"/>
      <c r="N688" s="48"/>
      <c r="O688" s="48"/>
      <c r="P688" s="48"/>
      <c r="Q688" s="48"/>
      <c r="R688" s="48"/>
      <c r="S688" s="48"/>
      <c r="T688" s="48"/>
      <c r="U688" s="48"/>
      <c r="V688" s="48"/>
      <c r="W688" s="48"/>
      <c r="X688" s="48"/>
      <c r="Y688" s="48"/>
      <c r="Z688" s="48"/>
      <c r="AA688" s="48"/>
      <c r="AB688" s="48"/>
      <c r="AC688" s="48"/>
      <c r="AD688" s="48"/>
      <c r="AE688" s="48"/>
      <c r="AF688" s="48"/>
      <c r="AG688" s="48"/>
      <c r="AH688" s="48"/>
      <c r="AI688" s="48"/>
      <c r="AJ688" s="48"/>
      <c r="AK688" s="48"/>
    </row>
    <row r="689" spans="1:37" ht="15.75" customHeight="1" x14ac:dyDescent="0.2">
      <c r="A689" s="48"/>
      <c r="B689" s="48"/>
      <c r="C689" s="48"/>
      <c r="D689" s="48"/>
      <c r="E689" s="48"/>
      <c r="F689" s="48"/>
      <c r="G689" s="48"/>
      <c r="H689" s="48"/>
      <c r="I689" s="48"/>
      <c r="J689" s="48"/>
      <c r="K689" s="48"/>
      <c r="L689" s="48"/>
      <c r="M689" s="48"/>
      <c r="N689" s="48"/>
      <c r="O689" s="48"/>
      <c r="P689" s="48"/>
      <c r="Q689" s="48"/>
      <c r="R689" s="48"/>
      <c r="S689" s="48"/>
      <c r="T689" s="48"/>
      <c r="U689" s="48"/>
      <c r="V689" s="48"/>
      <c r="W689" s="48"/>
      <c r="X689" s="48"/>
      <c r="Y689" s="48"/>
      <c r="Z689" s="48"/>
      <c r="AA689" s="48"/>
      <c r="AB689" s="48"/>
      <c r="AC689" s="48"/>
      <c r="AD689" s="48"/>
      <c r="AE689" s="48"/>
      <c r="AF689" s="48"/>
      <c r="AG689" s="48"/>
      <c r="AH689" s="48"/>
      <c r="AI689" s="48"/>
      <c r="AJ689" s="48"/>
      <c r="AK689" s="48"/>
    </row>
    <row r="690" spans="1:37" ht="15.75" customHeight="1" x14ac:dyDescent="0.2">
      <c r="A690" s="48"/>
      <c r="B690" s="48"/>
      <c r="C690" s="48"/>
      <c r="D690" s="48"/>
      <c r="E690" s="48"/>
      <c r="F690" s="48"/>
      <c r="G690" s="48"/>
      <c r="H690" s="48"/>
      <c r="I690" s="48"/>
      <c r="J690" s="48"/>
      <c r="K690" s="48"/>
      <c r="L690" s="48"/>
      <c r="M690" s="48"/>
      <c r="N690" s="48"/>
      <c r="O690" s="48"/>
      <c r="P690" s="48"/>
      <c r="Q690" s="48"/>
      <c r="R690" s="48"/>
      <c r="S690" s="48"/>
      <c r="T690" s="48"/>
      <c r="U690" s="48"/>
      <c r="V690" s="48"/>
      <c r="W690" s="48"/>
      <c r="X690" s="48"/>
      <c r="Y690" s="48"/>
      <c r="Z690" s="48"/>
      <c r="AA690" s="48"/>
      <c r="AB690" s="48"/>
      <c r="AC690" s="48"/>
      <c r="AD690" s="48"/>
      <c r="AE690" s="48"/>
      <c r="AF690" s="48"/>
      <c r="AG690" s="48"/>
      <c r="AH690" s="48"/>
      <c r="AI690" s="48"/>
      <c r="AJ690" s="48"/>
      <c r="AK690" s="48"/>
    </row>
    <row r="691" spans="1:37" ht="15.75" customHeight="1" x14ac:dyDescent="0.2">
      <c r="A691" s="48"/>
      <c r="B691" s="48"/>
      <c r="C691" s="48"/>
      <c r="D691" s="48"/>
      <c r="E691" s="48"/>
      <c r="F691" s="48"/>
      <c r="G691" s="48"/>
      <c r="H691" s="48"/>
      <c r="I691" s="48"/>
      <c r="J691" s="48"/>
      <c r="K691" s="48"/>
      <c r="L691" s="48"/>
      <c r="M691" s="48"/>
      <c r="N691" s="48"/>
      <c r="O691" s="48"/>
      <c r="P691" s="48"/>
      <c r="Q691" s="48"/>
      <c r="R691" s="48"/>
      <c r="S691" s="48"/>
      <c r="T691" s="48"/>
      <c r="U691" s="48"/>
      <c r="V691" s="48"/>
      <c r="W691" s="48"/>
      <c r="X691" s="48"/>
      <c r="Y691" s="48"/>
      <c r="Z691" s="48"/>
      <c r="AA691" s="48"/>
      <c r="AB691" s="48"/>
      <c r="AC691" s="48"/>
      <c r="AD691" s="48"/>
      <c r="AE691" s="48"/>
      <c r="AF691" s="48"/>
      <c r="AG691" s="48"/>
      <c r="AH691" s="48"/>
      <c r="AI691" s="48"/>
      <c r="AJ691" s="48"/>
      <c r="AK691" s="48"/>
    </row>
    <row r="692" spans="1:37" ht="15.75" customHeight="1" x14ac:dyDescent="0.2">
      <c r="A692" s="48"/>
      <c r="B692" s="48"/>
      <c r="C692" s="48"/>
      <c r="D692" s="48"/>
      <c r="E692" s="48"/>
      <c r="F692" s="48"/>
      <c r="G692" s="48"/>
      <c r="H692" s="48"/>
      <c r="I692" s="48"/>
      <c r="J692" s="48"/>
      <c r="K692" s="48"/>
      <c r="L692" s="48"/>
      <c r="M692" s="48"/>
      <c r="N692" s="48"/>
      <c r="O692" s="48"/>
      <c r="P692" s="48"/>
      <c r="Q692" s="48"/>
      <c r="R692" s="48"/>
      <c r="S692" s="48"/>
      <c r="T692" s="48"/>
      <c r="U692" s="48"/>
      <c r="V692" s="48"/>
      <c r="W692" s="48"/>
      <c r="X692" s="48"/>
      <c r="Y692" s="48"/>
      <c r="Z692" s="48"/>
      <c r="AA692" s="48"/>
      <c r="AB692" s="48"/>
      <c r="AC692" s="48"/>
      <c r="AD692" s="48"/>
      <c r="AE692" s="48"/>
      <c r="AF692" s="48"/>
      <c r="AG692" s="48"/>
      <c r="AH692" s="48"/>
      <c r="AI692" s="48"/>
      <c r="AJ692" s="48"/>
      <c r="AK692" s="48"/>
    </row>
    <row r="693" spans="1:37" ht="15.75" customHeight="1" x14ac:dyDescent="0.2">
      <c r="A693" s="48"/>
      <c r="B693" s="48"/>
      <c r="C693" s="48"/>
      <c r="D693" s="48"/>
      <c r="E693" s="48"/>
      <c r="F693" s="48"/>
      <c r="G693" s="48"/>
      <c r="H693" s="48"/>
      <c r="I693" s="48"/>
      <c r="J693" s="48"/>
      <c r="K693" s="48"/>
      <c r="L693" s="48"/>
      <c r="M693" s="48"/>
      <c r="N693" s="48"/>
      <c r="O693" s="48"/>
      <c r="P693" s="48"/>
      <c r="Q693" s="48"/>
      <c r="R693" s="48"/>
      <c r="S693" s="48"/>
      <c r="T693" s="48"/>
      <c r="U693" s="48"/>
      <c r="V693" s="48"/>
      <c r="W693" s="48"/>
      <c r="X693" s="48"/>
      <c r="Y693" s="48"/>
      <c r="Z693" s="48"/>
      <c r="AA693" s="48"/>
      <c r="AB693" s="48"/>
      <c r="AC693" s="48"/>
      <c r="AD693" s="48"/>
      <c r="AE693" s="48"/>
      <c r="AF693" s="48"/>
      <c r="AG693" s="48"/>
      <c r="AH693" s="48"/>
      <c r="AI693" s="48"/>
      <c r="AJ693" s="48"/>
      <c r="AK693" s="48"/>
    </row>
    <row r="694" spans="1:37" ht="15.75" customHeight="1" x14ac:dyDescent="0.2">
      <c r="A694" s="48"/>
      <c r="B694" s="48"/>
      <c r="C694" s="48"/>
      <c r="D694" s="48"/>
      <c r="E694" s="48"/>
      <c r="F694" s="48"/>
      <c r="G694" s="48"/>
      <c r="H694" s="48"/>
      <c r="I694" s="48"/>
      <c r="J694" s="48"/>
      <c r="K694" s="48"/>
      <c r="L694" s="48"/>
      <c r="M694" s="48"/>
      <c r="N694" s="48"/>
      <c r="O694" s="48"/>
      <c r="P694" s="48"/>
      <c r="Q694" s="48"/>
      <c r="R694" s="48"/>
      <c r="S694" s="48"/>
      <c r="T694" s="48"/>
      <c r="U694" s="48"/>
      <c r="V694" s="48"/>
      <c r="W694" s="48"/>
      <c r="X694" s="48"/>
      <c r="Y694" s="48"/>
      <c r="Z694" s="48"/>
      <c r="AA694" s="48"/>
      <c r="AB694" s="48"/>
      <c r="AC694" s="48"/>
      <c r="AD694" s="48"/>
      <c r="AE694" s="48"/>
      <c r="AF694" s="48"/>
      <c r="AG694" s="48"/>
      <c r="AH694" s="48"/>
      <c r="AI694" s="48"/>
      <c r="AJ694" s="48"/>
      <c r="AK694" s="48"/>
    </row>
    <row r="695" spans="1:37" ht="15.75" customHeight="1" x14ac:dyDescent="0.2">
      <c r="A695" s="48"/>
      <c r="B695" s="48"/>
      <c r="C695" s="48"/>
      <c r="D695" s="48"/>
      <c r="E695" s="48"/>
      <c r="F695" s="48"/>
      <c r="G695" s="48"/>
      <c r="H695" s="48"/>
      <c r="I695" s="48"/>
      <c r="J695" s="48"/>
      <c r="K695" s="48"/>
      <c r="L695" s="48"/>
      <c r="M695" s="48"/>
      <c r="N695" s="48"/>
      <c r="O695" s="48"/>
      <c r="P695" s="48"/>
      <c r="Q695" s="48"/>
      <c r="R695" s="48"/>
      <c r="S695" s="48"/>
      <c r="T695" s="48"/>
      <c r="U695" s="48"/>
      <c r="V695" s="48"/>
      <c r="W695" s="48"/>
      <c r="X695" s="48"/>
      <c r="Y695" s="48"/>
      <c r="Z695" s="48"/>
      <c r="AA695" s="48"/>
      <c r="AB695" s="48"/>
      <c r="AC695" s="48"/>
      <c r="AD695" s="48"/>
      <c r="AE695" s="48"/>
      <c r="AF695" s="48"/>
      <c r="AG695" s="48"/>
      <c r="AH695" s="48"/>
      <c r="AI695" s="48"/>
      <c r="AJ695" s="48"/>
      <c r="AK695" s="48"/>
    </row>
    <row r="696" spans="1:37" ht="15.75" customHeight="1" x14ac:dyDescent="0.2">
      <c r="A696" s="48"/>
      <c r="B696" s="48"/>
      <c r="C696" s="48"/>
      <c r="D696" s="48"/>
      <c r="E696" s="48"/>
      <c r="F696" s="48"/>
      <c r="G696" s="48"/>
      <c r="H696" s="48"/>
      <c r="I696" s="48"/>
      <c r="J696" s="48"/>
      <c r="K696" s="48"/>
      <c r="L696" s="48"/>
      <c r="M696" s="48"/>
      <c r="N696" s="48"/>
      <c r="O696" s="48"/>
      <c r="P696" s="48"/>
      <c r="Q696" s="48"/>
      <c r="R696" s="48"/>
      <c r="S696" s="48"/>
      <c r="T696" s="48"/>
      <c r="U696" s="48"/>
      <c r="V696" s="48"/>
      <c r="W696" s="48"/>
      <c r="X696" s="48"/>
      <c r="Y696" s="48"/>
      <c r="Z696" s="48"/>
      <c r="AA696" s="48"/>
      <c r="AB696" s="48"/>
      <c r="AC696" s="48"/>
      <c r="AD696" s="48"/>
      <c r="AE696" s="48"/>
      <c r="AF696" s="48"/>
      <c r="AG696" s="48"/>
      <c r="AH696" s="48"/>
      <c r="AI696" s="48"/>
      <c r="AJ696" s="48"/>
      <c r="AK696" s="48"/>
    </row>
    <row r="697" spans="1:37" ht="15.75" customHeight="1" x14ac:dyDescent="0.2">
      <c r="A697" s="48"/>
      <c r="B697" s="48"/>
      <c r="C697" s="48"/>
      <c r="D697" s="48"/>
      <c r="E697" s="48"/>
      <c r="F697" s="48"/>
      <c r="G697" s="48"/>
      <c r="H697" s="48"/>
      <c r="I697" s="48"/>
      <c r="J697" s="48"/>
      <c r="K697" s="48"/>
      <c r="L697" s="48"/>
      <c r="M697" s="48"/>
      <c r="N697" s="48"/>
      <c r="O697" s="48"/>
      <c r="P697" s="48"/>
      <c r="Q697" s="48"/>
      <c r="R697" s="48"/>
      <c r="S697" s="48"/>
      <c r="T697" s="48"/>
      <c r="U697" s="48"/>
      <c r="V697" s="48"/>
      <c r="W697" s="48"/>
      <c r="X697" s="48"/>
      <c r="Y697" s="48"/>
      <c r="Z697" s="48"/>
      <c r="AA697" s="48"/>
      <c r="AB697" s="48"/>
      <c r="AC697" s="48"/>
      <c r="AD697" s="48"/>
      <c r="AE697" s="48"/>
      <c r="AF697" s="48"/>
      <c r="AG697" s="48"/>
      <c r="AH697" s="48"/>
      <c r="AI697" s="48"/>
      <c r="AJ697" s="48"/>
      <c r="AK697" s="48"/>
    </row>
    <row r="698" spans="1:37" ht="15.75" customHeight="1" x14ac:dyDescent="0.2">
      <c r="A698" s="48"/>
      <c r="B698" s="48"/>
      <c r="C698" s="48"/>
      <c r="D698" s="48"/>
      <c r="E698" s="48"/>
      <c r="F698" s="48"/>
      <c r="G698" s="48"/>
      <c r="H698" s="48"/>
      <c r="I698" s="48"/>
      <c r="J698" s="48"/>
      <c r="K698" s="48"/>
      <c r="L698" s="48"/>
      <c r="M698" s="48"/>
      <c r="N698" s="48"/>
      <c r="O698" s="48"/>
      <c r="P698" s="48"/>
      <c r="Q698" s="48"/>
      <c r="R698" s="48"/>
      <c r="S698" s="48"/>
      <c r="T698" s="48"/>
      <c r="U698" s="48"/>
      <c r="V698" s="48"/>
      <c r="W698" s="48"/>
      <c r="X698" s="48"/>
      <c r="Y698" s="48"/>
      <c r="Z698" s="48"/>
      <c r="AA698" s="48"/>
      <c r="AB698" s="48"/>
      <c r="AC698" s="48"/>
      <c r="AD698" s="48"/>
      <c r="AE698" s="48"/>
      <c r="AF698" s="48"/>
      <c r="AG698" s="48"/>
      <c r="AH698" s="48"/>
      <c r="AI698" s="48"/>
      <c r="AJ698" s="48"/>
      <c r="AK698" s="48"/>
    </row>
    <row r="699" spans="1:37" ht="15.75" customHeight="1" x14ac:dyDescent="0.2">
      <c r="A699" s="48"/>
      <c r="B699" s="48"/>
      <c r="C699" s="48"/>
      <c r="D699" s="48"/>
      <c r="E699" s="48"/>
      <c r="F699" s="48"/>
      <c r="G699" s="48"/>
      <c r="H699" s="48"/>
      <c r="I699" s="48"/>
      <c r="J699" s="48"/>
      <c r="K699" s="48"/>
      <c r="L699" s="48"/>
      <c r="M699" s="48"/>
      <c r="N699" s="48"/>
      <c r="O699" s="48"/>
      <c r="P699" s="48"/>
      <c r="Q699" s="48"/>
      <c r="R699" s="48"/>
      <c r="S699" s="48"/>
      <c r="T699" s="48"/>
      <c r="U699" s="48"/>
      <c r="V699" s="48"/>
      <c r="W699" s="48"/>
      <c r="X699" s="48"/>
      <c r="Y699" s="48"/>
      <c r="Z699" s="48"/>
      <c r="AA699" s="48"/>
      <c r="AB699" s="48"/>
      <c r="AC699" s="48"/>
      <c r="AD699" s="48"/>
      <c r="AE699" s="48"/>
      <c r="AF699" s="48"/>
      <c r="AG699" s="48"/>
      <c r="AH699" s="48"/>
      <c r="AI699" s="48"/>
      <c r="AJ699" s="48"/>
      <c r="AK699" s="48"/>
    </row>
    <row r="700" spans="1:37" ht="15.75" customHeight="1" x14ac:dyDescent="0.2">
      <c r="A700" s="48"/>
      <c r="B700" s="48"/>
      <c r="C700" s="48"/>
      <c r="D700" s="48"/>
      <c r="E700" s="48"/>
      <c r="F700" s="48"/>
      <c r="G700" s="48"/>
      <c r="H700" s="48"/>
      <c r="I700" s="48"/>
      <c r="J700" s="48"/>
      <c r="K700" s="48"/>
      <c r="L700" s="48"/>
      <c r="M700" s="48"/>
      <c r="N700" s="48"/>
      <c r="O700" s="48"/>
      <c r="P700" s="48"/>
      <c r="Q700" s="48"/>
      <c r="R700" s="48"/>
      <c r="S700" s="48"/>
      <c r="T700" s="48"/>
      <c r="U700" s="48"/>
      <c r="V700" s="48"/>
      <c r="W700" s="48"/>
      <c r="X700" s="48"/>
      <c r="Y700" s="48"/>
      <c r="Z700" s="48"/>
      <c r="AA700" s="48"/>
      <c r="AB700" s="48"/>
      <c r="AC700" s="48"/>
      <c r="AD700" s="48"/>
      <c r="AE700" s="48"/>
      <c r="AF700" s="48"/>
      <c r="AG700" s="48"/>
      <c r="AH700" s="48"/>
      <c r="AI700" s="48"/>
      <c r="AJ700" s="48"/>
      <c r="AK700" s="48"/>
    </row>
    <row r="701" spans="1:37" ht="15.75" customHeight="1" x14ac:dyDescent="0.2">
      <c r="A701" s="48"/>
      <c r="B701" s="48"/>
      <c r="C701" s="48"/>
      <c r="D701" s="48"/>
      <c r="E701" s="48"/>
      <c r="F701" s="48"/>
      <c r="G701" s="48"/>
      <c r="H701" s="48"/>
      <c r="I701" s="48"/>
      <c r="J701" s="48"/>
      <c r="K701" s="48"/>
      <c r="L701" s="48"/>
      <c r="M701" s="48"/>
      <c r="N701" s="48"/>
      <c r="O701" s="48"/>
      <c r="P701" s="48"/>
      <c r="Q701" s="48"/>
      <c r="R701" s="48"/>
      <c r="S701" s="48"/>
      <c r="T701" s="48"/>
      <c r="U701" s="48"/>
      <c r="V701" s="48"/>
      <c r="W701" s="48"/>
      <c r="X701" s="48"/>
      <c r="Y701" s="48"/>
      <c r="Z701" s="48"/>
      <c r="AA701" s="48"/>
      <c r="AB701" s="48"/>
      <c r="AC701" s="48"/>
      <c r="AD701" s="48"/>
      <c r="AE701" s="48"/>
      <c r="AF701" s="48"/>
      <c r="AG701" s="48"/>
      <c r="AH701" s="48"/>
      <c r="AI701" s="48"/>
      <c r="AJ701" s="48"/>
      <c r="AK701" s="48"/>
    </row>
    <row r="702" spans="1:37" ht="15.75" customHeight="1" x14ac:dyDescent="0.2">
      <c r="A702" s="48"/>
      <c r="B702" s="48"/>
      <c r="C702" s="48"/>
      <c r="D702" s="48"/>
      <c r="E702" s="48"/>
      <c r="F702" s="48"/>
      <c r="G702" s="48"/>
      <c r="H702" s="48"/>
      <c r="I702" s="48"/>
      <c r="J702" s="48"/>
      <c r="K702" s="48"/>
      <c r="L702" s="48"/>
      <c r="M702" s="48"/>
      <c r="N702" s="48"/>
      <c r="O702" s="48"/>
      <c r="P702" s="48"/>
      <c r="Q702" s="48"/>
      <c r="R702" s="48"/>
      <c r="S702" s="48"/>
      <c r="T702" s="48"/>
      <c r="U702" s="48"/>
      <c r="V702" s="48"/>
      <c r="W702" s="48"/>
      <c r="X702" s="48"/>
      <c r="Y702" s="48"/>
      <c r="Z702" s="48"/>
      <c r="AA702" s="48"/>
      <c r="AB702" s="48"/>
      <c r="AC702" s="48"/>
      <c r="AD702" s="48"/>
      <c r="AE702" s="48"/>
      <c r="AF702" s="48"/>
      <c r="AG702" s="48"/>
      <c r="AH702" s="48"/>
      <c r="AI702" s="48"/>
      <c r="AJ702" s="48"/>
      <c r="AK702" s="48"/>
    </row>
    <row r="703" spans="1:37" ht="15.75" customHeight="1" x14ac:dyDescent="0.2">
      <c r="A703" s="48"/>
      <c r="B703" s="48"/>
      <c r="C703" s="48"/>
      <c r="D703" s="48"/>
      <c r="E703" s="48"/>
      <c r="F703" s="48"/>
      <c r="G703" s="48"/>
      <c r="H703" s="48"/>
      <c r="I703" s="48"/>
      <c r="J703" s="48"/>
      <c r="K703" s="48"/>
      <c r="L703" s="48"/>
      <c r="M703" s="48"/>
      <c r="N703" s="48"/>
      <c r="O703" s="48"/>
      <c r="P703" s="48"/>
      <c r="Q703" s="48"/>
      <c r="R703" s="48"/>
      <c r="S703" s="48"/>
      <c r="T703" s="48"/>
      <c r="U703" s="48"/>
      <c r="V703" s="48"/>
      <c r="W703" s="48"/>
      <c r="X703" s="48"/>
      <c r="Y703" s="48"/>
      <c r="Z703" s="48"/>
      <c r="AA703" s="48"/>
      <c r="AB703" s="48"/>
      <c r="AC703" s="48"/>
      <c r="AD703" s="48"/>
      <c r="AE703" s="48"/>
      <c r="AF703" s="48"/>
      <c r="AG703" s="48"/>
      <c r="AH703" s="48"/>
      <c r="AI703" s="48"/>
      <c r="AJ703" s="48"/>
      <c r="AK703" s="48"/>
    </row>
    <row r="704" spans="1:37" ht="15.75" customHeight="1" x14ac:dyDescent="0.2">
      <c r="A704" s="48"/>
      <c r="B704" s="48"/>
      <c r="C704" s="48"/>
      <c r="D704" s="48"/>
      <c r="E704" s="48"/>
      <c r="F704" s="48"/>
      <c r="G704" s="48"/>
      <c r="H704" s="48"/>
      <c r="I704" s="48"/>
      <c r="J704" s="48"/>
      <c r="K704" s="48"/>
      <c r="L704" s="48"/>
      <c r="M704" s="48"/>
      <c r="N704" s="48"/>
      <c r="O704" s="48"/>
      <c r="P704" s="48"/>
      <c r="Q704" s="48"/>
      <c r="R704" s="48"/>
      <c r="S704" s="48"/>
      <c r="T704" s="48"/>
      <c r="U704" s="48"/>
      <c r="V704" s="48"/>
      <c r="W704" s="48"/>
      <c r="X704" s="48"/>
      <c r="Y704" s="48"/>
      <c r="Z704" s="48"/>
      <c r="AA704" s="48"/>
      <c r="AB704" s="48"/>
      <c r="AC704" s="48"/>
      <c r="AD704" s="48"/>
      <c r="AE704" s="48"/>
      <c r="AF704" s="48"/>
      <c r="AG704" s="48"/>
      <c r="AH704" s="48"/>
      <c r="AI704" s="48"/>
      <c r="AJ704" s="48"/>
      <c r="AK704" s="48"/>
    </row>
    <row r="705" spans="1:37" ht="15.75" customHeight="1" x14ac:dyDescent="0.2">
      <c r="A705" s="48"/>
      <c r="B705" s="48"/>
      <c r="C705" s="48"/>
      <c r="D705" s="48"/>
      <c r="E705" s="48"/>
      <c r="F705" s="48"/>
      <c r="G705" s="48"/>
      <c r="H705" s="48"/>
      <c r="I705" s="48"/>
      <c r="J705" s="48"/>
      <c r="K705" s="48"/>
      <c r="L705" s="48"/>
      <c r="M705" s="48"/>
      <c r="N705" s="48"/>
      <c r="O705" s="48"/>
      <c r="P705" s="48"/>
      <c r="Q705" s="48"/>
      <c r="R705" s="48"/>
      <c r="S705" s="48"/>
      <c r="T705" s="48"/>
      <c r="U705" s="48"/>
      <c r="V705" s="48"/>
      <c r="W705" s="48"/>
      <c r="X705" s="48"/>
      <c r="Y705" s="48"/>
      <c r="Z705" s="48"/>
      <c r="AA705" s="48"/>
      <c r="AB705" s="48"/>
      <c r="AC705" s="48"/>
      <c r="AD705" s="48"/>
      <c r="AE705" s="48"/>
      <c r="AF705" s="48"/>
      <c r="AG705" s="48"/>
      <c r="AH705" s="48"/>
      <c r="AI705" s="48"/>
      <c r="AJ705" s="48"/>
      <c r="AK705" s="48"/>
    </row>
    <row r="706" spans="1:37" ht="15.75" customHeight="1" x14ac:dyDescent="0.2">
      <c r="A706" s="48"/>
      <c r="B706" s="48"/>
      <c r="C706" s="48"/>
      <c r="D706" s="48"/>
      <c r="E706" s="48"/>
      <c r="F706" s="48"/>
      <c r="G706" s="48"/>
      <c r="H706" s="48"/>
      <c r="I706" s="48"/>
      <c r="J706" s="48"/>
      <c r="K706" s="48"/>
      <c r="L706" s="48"/>
      <c r="M706" s="48"/>
      <c r="N706" s="48"/>
      <c r="O706" s="48"/>
      <c r="P706" s="48"/>
      <c r="Q706" s="48"/>
      <c r="R706" s="48"/>
      <c r="S706" s="48"/>
      <c r="T706" s="48"/>
      <c r="U706" s="48"/>
      <c r="V706" s="48"/>
      <c r="W706" s="48"/>
      <c r="X706" s="48"/>
      <c r="Y706" s="48"/>
      <c r="Z706" s="48"/>
      <c r="AA706" s="48"/>
      <c r="AB706" s="48"/>
      <c r="AC706" s="48"/>
      <c r="AD706" s="48"/>
      <c r="AE706" s="48"/>
      <c r="AF706" s="48"/>
      <c r="AG706" s="48"/>
      <c r="AH706" s="48"/>
      <c r="AI706" s="48"/>
      <c r="AJ706" s="48"/>
      <c r="AK706" s="48"/>
    </row>
    <row r="707" spans="1:37" ht="15.75" customHeight="1" x14ac:dyDescent="0.2">
      <c r="A707" s="48"/>
      <c r="B707" s="48"/>
      <c r="C707" s="48"/>
      <c r="D707" s="48"/>
      <c r="E707" s="48"/>
      <c r="F707" s="48"/>
      <c r="G707" s="48"/>
      <c r="H707" s="48"/>
      <c r="I707" s="48"/>
      <c r="J707" s="48"/>
      <c r="K707" s="48"/>
      <c r="L707" s="48"/>
      <c r="M707" s="48"/>
      <c r="N707" s="48"/>
      <c r="O707" s="48"/>
      <c r="P707" s="48"/>
      <c r="Q707" s="48"/>
      <c r="R707" s="48"/>
      <c r="S707" s="48"/>
      <c r="T707" s="48"/>
      <c r="U707" s="48"/>
      <c r="V707" s="48"/>
      <c r="W707" s="48"/>
      <c r="X707" s="48"/>
      <c r="Y707" s="48"/>
      <c r="Z707" s="48"/>
      <c r="AA707" s="48"/>
      <c r="AB707" s="48"/>
      <c r="AC707" s="48"/>
      <c r="AD707" s="48"/>
      <c r="AE707" s="48"/>
      <c r="AF707" s="48"/>
      <c r="AG707" s="48"/>
      <c r="AH707" s="48"/>
      <c r="AI707" s="48"/>
      <c r="AJ707" s="48"/>
      <c r="AK707" s="48"/>
    </row>
    <row r="708" spans="1:37" ht="15.75" customHeight="1" x14ac:dyDescent="0.2">
      <c r="A708" s="48"/>
      <c r="B708" s="48"/>
      <c r="C708" s="48"/>
      <c r="D708" s="48"/>
      <c r="E708" s="48"/>
      <c r="F708" s="48"/>
      <c r="G708" s="48"/>
      <c r="H708" s="48"/>
      <c r="I708" s="48"/>
      <c r="J708" s="48"/>
      <c r="K708" s="48"/>
      <c r="L708" s="48"/>
      <c r="M708" s="48"/>
      <c r="N708" s="48"/>
      <c r="O708" s="48"/>
      <c r="P708" s="48"/>
      <c r="Q708" s="48"/>
      <c r="R708" s="48"/>
      <c r="S708" s="48"/>
      <c r="T708" s="48"/>
      <c r="U708" s="48"/>
      <c r="V708" s="48"/>
      <c r="W708" s="48"/>
      <c r="X708" s="48"/>
      <c r="Y708" s="48"/>
      <c r="Z708" s="48"/>
      <c r="AA708" s="48"/>
      <c r="AB708" s="48"/>
      <c r="AC708" s="48"/>
      <c r="AD708" s="48"/>
      <c r="AE708" s="48"/>
      <c r="AF708" s="48"/>
      <c r="AG708" s="48"/>
      <c r="AH708" s="48"/>
      <c r="AI708" s="48"/>
      <c r="AJ708" s="48"/>
      <c r="AK708" s="48"/>
    </row>
    <row r="709" spans="1:37" ht="15.75" customHeight="1" x14ac:dyDescent="0.2">
      <c r="A709" s="48"/>
      <c r="B709" s="48"/>
      <c r="C709" s="48"/>
      <c r="D709" s="48"/>
      <c r="E709" s="48"/>
      <c r="F709" s="48"/>
      <c r="G709" s="48"/>
      <c r="H709" s="48"/>
      <c r="I709" s="48"/>
      <c r="J709" s="48"/>
      <c r="K709" s="48"/>
      <c r="L709" s="48"/>
      <c r="M709" s="48"/>
      <c r="N709" s="48"/>
      <c r="O709" s="48"/>
      <c r="P709" s="48"/>
      <c r="Q709" s="48"/>
      <c r="R709" s="48"/>
      <c r="S709" s="48"/>
      <c r="T709" s="48"/>
      <c r="U709" s="48"/>
      <c r="V709" s="48"/>
      <c r="W709" s="48"/>
      <c r="X709" s="48"/>
      <c r="Y709" s="48"/>
      <c r="Z709" s="48"/>
      <c r="AA709" s="48"/>
      <c r="AB709" s="48"/>
      <c r="AC709" s="48"/>
      <c r="AD709" s="48"/>
      <c r="AE709" s="48"/>
      <c r="AF709" s="48"/>
      <c r="AG709" s="48"/>
      <c r="AH709" s="48"/>
      <c r="AI709" s="48"/>
      <c r="AJ709" s="48"/>
      <c r="AK709" s="48"/>
    </row>
    <row r="710" spans="1:37" ht="15.75" customHeight="1" x14ac:dyDescent="0.2">
      <c r="A710" s="48"/>
      <c r="B710" s="48"/>
      <c r="C710" s="48"/>
      <c r="D710" s="48"/>
      <c r="E710" s="48"/>
      <c r="F710" s="48"/>
      <c r="G710" s="48"/>
      <c r="H710" s="48"/>
      <c r="I710" s="48"/>
      <c r="J710" s="48"/>
      <c r="K710" s="48"/>
      <c r="L710" s="48"/>
      <c r="M710" s="48"/>
      <c r="N710" s="48"/>
      <c r="O710" s="48"/>
      <c r="P710" s="48"/>
      <c r="Q710" s="48"/>
      <c r="R710" s="48"/>
      <c r="S710" s="48"/>
      <c r="T710" s="48"/>
      <c r="U710" s="48"/>
      <c r="V710" s="48"/>
      <c r="W710" s="48"/>
      <c r="X710" s="48"/>
      <c r="Y710" s="48"/>
      <c r="Z710" s="48"/>
      <c r="AA710" s="48"/>
      <c r="AB710" s="48"/>
      <c r="AC710" s="48"/>
      <c r="AD710" s="48"/>
      <c r="AE710" s="48"/>
      <c r="AF710" s="48"/>
      <c r="AG710" s="48"/>
      <c r="AH710" s="48"/>
      <c r="AI710" s="48"/>
      <c r="AJ710" s="48"/>
      <c r="AK710" s="48"/>
    </row>
    <row r="711" spans="1:37" ht="15.75" customHeight="1" x14ac:dyDescent="0.2">
      <c r="A711" s="48"/>
      <c r="B711" s="48"/>
      <c r="C711" s="48"/>
      <c r="D711" s="48"/>
      <c r="E711" s="48"/>
      <c r="F711" s="48"/>
      <c r="G711" s="48"/>
      <c r="H711" s="48"/>
      <c r="I711" s="48"/>
      <c r="J711" s="48"/>
      <c r="K711" s="48"/>
      <c r="L711" s="48"/>
      <c r="M711" s="48"/>
      <c r="N711" s="48"/>
      <c r="O711" s="48"/>
      <c r="P711" s="48"/>
      <c r="Q711" s="48"/>
      <c r="R711" s="48"/>
      <c r="S711" s="48"/>
      <c r="T711" s="48"/>
      <c r="U711" s="48"/>
      <c r="V711" s="48"/>
      <c r="W711" s="48"/>
      <c r="X711" s="48"/>
      <c r="Y711" s="48"/>
      <c r="Z711" s="48"/>
      <c r="AA711" s="48"/>
      <c r="AB711" s="48"/>
      <c r="AC711" s="48"/>
      <c r="AD711" s="48"/>
      <c r="AE711" s="48"/>
      <c r="AF711" s="48"/>
      <c r="AG711" s="48"/>
      <c r="AH711" s="48"/>
      <c r="AI711" s="48"/>
      <c r="AJ711" s="48"/>
      <c r="AK711" s="48"/>
    </row>
    <row r="712" spans="1:37" ht="15.75" customHeight="1" x14ac:dyDescent="0.2">
      <c r="A712" s="48"/>
      <c r="B712" s="48"/>
      <c r="C712" s="48"/>
      <c r="D712" s="48"/>
      <c r="E712" s="48"/>
      <c r="F712" s="48"/>
      <c r="G712" s="48"/>
      <c r="H712" s="48"/>
      <c r="I712" s="48"/>
      <c r="J712" s="48"/>
      <c r="K712" s="48"/>
      <c r="L712" s="48"/>
      <c r="M712" s="48"/>
      <c r="N712" s="48"/>
      <c r="O712" s="48"/>
      <c r="P712" s="48"/>
      <c r="Q712" s="48"/>
      <c r="R712" s="48"/>
      <c r="S712" s="48"/>
      <c r="T712" s="48"/>
      <c r="U712" s="48"/>
      <c r="V712" s="48"/>
      <c r="W712" s="48"/>
      <c r="X712" s="48"/>
      <c r="Y712" s="48"/>
      <c r="Z712" s="48"/>
      <c r="AA712" s="48"/>
      <c r="AB712" s="48"/>
      <c r="AC712" s="48"/>
      <c r="AD712" s="48"/>
      <c r="AE712" s="48"/>
      <c r="AF712" s="48"/>
      <c r="AG712" s="48"/>
      <c r="AH712" s="48"/>
      <c r="AI712" s="48"/>
      <c r="AJ712" s="48"/>
      <c r="AK712" s="48"/>
    </row>
    <row r="713" spans="1:37" ht="15.75" customHeight="1" x14ac:dyDescent="0.2">
      <c r="A713" s="48"/>
      <c r="B713" s="48"/>
      <c r="C713" s="48"/>
      <c r="D713" s="48"/>
      <c r="E713" s="48"/>
      <c r="F713" s="48"/>
      <c r="G713" s="48"/>
      <c r="H713" s="48"/>
      <c r="I713" s="48"/>
      <c r="J713" s="48"/>
      <c r="K713" s="48"/>
      <c r="L713" s="48"/>
      <c r="M713" s="48"/>
      <c r="N713" s="48"/>
      <c r="O713" s="48"/>
      <c r="P713" s="48"/>
      <c r="Q713" s="48"/>
      <c r="R713" s="48"/>
      <c r="S713" s="48"/>
      <c r="T713" s="48"/>
      <c r="U713" s="48"/>
      <c r="V713" s="48"/>
      <c r="W713" s="48"/>
      <c r="X713" s="48"/>
      <c r="Y713" s="48"/>
      <c r="Z713" s="48"/>
      <c r="AA713" s="48"/>
      <c r="AB713" s="48"/>
      <c r="AC713" s="48"/>
      <c r="AD713" s="48"/>
      <c r="AE713" s="48"/>
      <c r="AF713" s="48"/>
      <c r="AG713" s="48"/>
      <c r="AH713" s="48"/>
      <c r="AI713" s="48"/>
      <c r="AJ713" s="48"/>
      <c r="AK713" s="48"/>
    </row>
    <row r="714" spans="1:37" ht="15.75" customHeight="1" x14ac:dyDescent="0.2">
      <c r="A714" s="48"/>
      <c r="B714" s="48"/>
      <c r="C714" s="48"/>
      <c r="D714" s="48"/>
      <c r="E714" s="48"/>
      <c r="F714" s="48"/>
      <c r="G714" s="48"/>
      <c r="H714" s="48"/>
      <c r="I714" s="48"/>
      <c r="J714" s="48"/>
      <c r="K714" s="48"/>
      <c r="L714" s="48"/>
      <c r="M714" s="48"/>
      <c r="N714" s="48"/>
      <c r="O714" s="48"/>
      <c r="P714" s="48"/>
      <c r="Q714" s="48"/>
      <c r="R714" s="48"/>
      <c r="S714" s="48"/>
      <c r="T714" s="48"/>
      <c r="U714" s="48"/>
      <c r="V714" s="48"/>
      <c r="W714" s="48"/>
      <c r="X714" s="48"/>
      <c r="Y714" s="48"/>
      <c r="Z714" s="48"/>
      <c r="AA714" s="48"/>
      <c r="AB714" s="48"/>
      <c r="AC714" s="48"/>
      <c r="AD714" s="48"/>
      <c r="AE714" s="48"/>
      <c r="AF714" s="48"/>
      <c r="AG714" s="48"/>
      <c r="AH714" s="48"/>
      <c r="AI714" s="48"/>
      <c r="AJ714" s="48"/>
      <c r="AK714" s="48"/>
    </row>
    <row r="715" spans="1:37" ht="15.75" customHeight="1" x14ac:dyDescent="0.2">
      <c r="A715" s="48"/>
      <c r="B715" s="48"/>
      <c r="C715" s="48"/>
      <c r="D715" s="48"/>
      <c r="E715" s="48"/>
      <c r="F715" s="48"/>
      <c r="G715" s="48"/>
      <c r="H715" s="48"/>
      <c r="I715" s="48"/>
      <c r="J715" s="48"/>
      <c r="K715" s="48"/>
      <c r="L715" s="48"/>
      <c r="M715" s="48"/>
      <c r="N715" s="48"/>
      <c r="O715" s="48"/>
      <c r="P715" s="48"/>
      <c r="Q715" s="48"/>
      <c r="R715" s="48"/>
      <c r="S715" s="48"/>
      <c r="T715" s="48"/>
      <c r="U715" s="48"/>
      <c r="V715" s="48"/>
      <c r="W715" s="48"/>
      <c r="X715" s="48"/>
      <c r="Y715" s="48"/>
      <c r="Z715" s="48"/>
      <c r="AA715" s="48"/>
      <c r="AB715" s="48"/>
      <c r="AC715" s="48"/>
      <c r="AD715" s="48"/>
      <c r="AE715" s="48"/>
      <c r="AF715" s="48"/>
      <c r="AG715" s="48"/>
      <c r="AH715" s="48"/>
      <c r="AI715" s="48"/>
      <c r="AJ715" s="48"/>
      <c r="AK715" s="48"/>
    </row>
    <row r="716" spans="1:37" ht="15.75" customHeight="1" x14ac:dyDescent="0.2">
      <c r="A716" s="48"/>
      <c r="B716" s="48"/>
      <c r="C716" s="48"/>
      <c r="D716" s="48"/>
      <c r="E716" s="48"/>
      <c r="F716" s="48"/>
      <c r="G716" s="48"/>
      <c r="H716" s="48"/>
      <c r="I716" s="48"/>
      <c r="J716" s="48"/>
      <c r="K716" s="48"/>
      <c r="L716" s="48"/>
      <c r="M716" s="48"/>
      <c r="N716" s="48"/>
      <c r="O716" s="48"/>
      <c r="P716" s="48"/>
      <c r="Q716" s="48"/>
      <c r="R716" s="48"/>
      <c r="S716" s="48"/>
      <c r="T716" s="48"/>
      <c r="U716" s="48"/>
      <c r="V716" s="48"/>
      <c r="W716" s="48"/>
      <c r="X716" s="48"/>
      <c r="Y716" s="48"/>
      <c r="Z716" s="48"/>
      <c r="AA716" s="48"/>
      <c r="AB716" s="48"/>
      <c r="AC716" s="48"/>
      <c r="AD716" s="48"/>
      <c r="AE716" s="48"/>
      <c r="AF716" s="48"/>
      <c r="AG716" s="48"/>
      <c r="AH716" s="48"/>
      <c r="AI716" s="48"/>
      <c r="AJ716" s="48"/>
      <c r="AK716" s="48"/>
    </row>
    <row r="717" spans="1:37" ht="15.75" customHeight="1" x14ac:dyDescent="0.2">
      <c r="A717" s="48"/>
      <c r="B717" s="48"/>
      <c r="C717" s="48"/>
      <c r="D717" s="48"/>
      <c r="E717" s="48"/>
      <c r="F717" s="48"/>
      <c r="G717" s="48"/>
      <c r="H717" s="48"/>
      <c r="I717" s="48"/>
      <c r="J717" s="48"/>
      <c r="K717" s="48"/>
      <c r="L717" s="48"/>
      <c r="M717" s="48"/>
      <c r="N717" s="48"/>
      <c r="O717" s="48"/>
      <c r="P717" s="48"/>
      <c r="Q717" s="48"/>
      <c r="R717" s="48"/>
      <c r="S717" s="48"/>
      <c r="T717" s="48"/>
      <c r="U717" s="48"/>
      <c r="V717" s="48"/>
      <c r="W717" s="48"/>
      <c r="X717" s="48"/>
      <c r="Y717" s="48"/>
      <c r="Z717" s="48"/>
      <c r="AA717" s="48"/>
      <c r="AB717" s="48"/>
      <c r="AC717" s="48"/>
      <c r="AD717" s="48"/>
      <c r="AE717" s="48"/>
      <c r="AF717" s="48"/>
      <c r="AG717" s="48"/>
      <c r="AH717" s="48"/>
      <c r="AI717" s="48"/>
      <c r="AJ717" s="48"/>
      <c r="AK717" s="48"/>
    </row>
    <row r="718" spans="1:37" ht="15.75" customHeight="1" x14ac:dyDescent="0.2">
      <c r="A718" s="48"/>
      <c r="B718" s="48"/>
      <c r="C718" s="48"/>
      <c r="D718" s="48"/>
      <c r="E718" s="48"/>
      <c r="F718" s="48"/>
      <c r="G718" s="48"/>
      <c r="H718" s="48"/>
      <c r="I718" s="48"/>
      <c r="J718" s="48"/>
      <c r="K718" s="48"/>
      <c r="L718" s="48"/>
      <c r="M718" s="48"/>
      <c r="N718" s="48"/>
      <c r="O718" s="48"/>
      <c r="P718" s="48"/>
      <c r="Q718" s="48"/>
      <c r="R718" s="48"/>
      <c r="S718" s="48"/>
      <c r="T718" s="48"/>
      <c r="U718" s="48"/>
      <c r="V718" s="48"/>
      <c r="W718" s="48"/>
      <c r="X718" s="48"/>
      <c r="Y718" s="48"/>
      <c r="Z718" s="48"/>
      <c r="AA718" s="48"/>
      <c r="AB718" s="48"/>
      <c r="AC718" s="48"/>
      <c r="AD718" s="48"/>
      <c r="AE718" s="48"/>
      <c r="AF718" s="48"/>
      <c r="AG718" s="48"/>
      <c r="AH718" s="48"/>
      <c r="AI718" s="48"/>
      <c r="AJ718" s="48"/>
      <c r="AK718" s="48"/>
    </row>
    <row r="719" spans="1:37" ht="15.75" customHeight="1" x14ac:dyDescent="0.2">
      <c r="A719" s="48"/>
      <c r="B719" s="48"/>
      <c r="C719" s="48"/>
      <c r="D719" s="48"/>
      <c r="E719" s="48"/>
      <c r="F719" s="48"/>
      <c r="G719" s="48"/>
      <c r="H719" s="48"/>
      <c r="I719" s="48"/>
      <c r="J719" s="48"/>
      <c r="K719" s="48"/>
      <c r="L719" s="48"/>
      <c r="M719" s="48"/>
      <c r="N719" s="48"/>
      <c r="O719" s="48"/>
      <c r="P719" s="48"/>
      <c r="Q719" s="48"/>
      <c r="R719" s="48"/>
      <c r="S719" s="48"/>
      <c r="T719" s="48"/>
      <c r="U719" s="48"/>
      <c r="V719" s="48"/>
      <c r="W719" s="48"/>
      <c r="X719" s="48"/>
      <c r="Y719" s="48"/>
      <c r="Z719" s="48"/>
      <c r="AA719" s="48"/>
      <c r="AB719" s="48"/>
      <c r="AC719" s="48"/>
      <c r="AD719" s="48"/>
      <c r="AE719" s="48"/>
      <c r="AF719" s="48"/>
      <c r="AG719" s="48"/>
      <c r="AH719" s="48"/>
      <c r="AI719" s="48"/>
      <c r="AJ719" s="48"/>
      <c r="AK719" s="48"/>
    </row>
    <row r="720" spans="1:37" ht="15.75" customHeight="1" x14ac:dyDescent="0.2">
      <c r="A720" s="48"/>
      <c r="B720" s="48"/>
      <c r="C720" s="48"/>
      <c r="D720" s="48"/>
      <c r="E720" s="48"/>
      <c r="F720" s="48"/>
      <c r="G720" s="48"/>
      <c r="H720" s="48"/>
      <c r="I720" s="48"/>
      <c r="J720" s="48"/>
      <c r="K720" s="48"/>
      <c r="L720" s="48"/>
      <c r="M720" s="48"/>
      <c r="N720" s="48"/>
      <c r="O720" s="48"/>
      <c r="P720" s="48"/>
      <c r="Q720" s="48"/>
      <c r="R720" s="48"/>
      <c r="S720" s="48"/>
      <c r="T720" s="48"/>
      <c r="U720" s="48"/>
      <c r="V720" s="48"/>
      <c r="W720" s="48"/>
      <c r="X720" s="48"/>
      <c r="Y720" s="48"/>
      <c r="Z720" s="48"/>
      <c r="AA720" s="48"/>
      <c r="AB720" s="48"/>
      <c r="AC720" s="48"/>
      <c r="AD720" s="48"/>
      <c r="AE720" s="48"/>
      <c r="AF720" s="48"/>
      <c r="AG720" s="48"/>
      <c r="AH720" s="48"/>
      <c r="AI720" s="48"/>
      <c r="AJ720" s="48"/>
      <c r="AK720" s="48"/>
    </row>
    <row r="721" spans="1:37" ht="15.75" customHeight="1" x14ac:dyDescent="0.2">
      <c r="A721" s="48"/>
      <c r="B721" s="48"/>
      <c r="C721" s="48"/>
      <c r="D721" s="48"/>
      <c r="E721" s="48"/>
      <c r="F721" s="48"/>
      <c r="G721" s="48"/>
      <c r="H721" s="48"/>
      <c r="I721" s="48"/>
      <c r="J721" s="48"/>
      <c r="K721" s="48"/>
      <c r="L721" s="48"/>
      <c r="M721" s="48"/>
      <c r="N721" s="48"/>
      <c r="O721" s="48"/>
      <c r="P721" s="48"/>
      <c r="Q721" s="48"/>
      <c r="R721" s="48"/>
      <c r="S721" s="48"/>
      <c r="T721" s="48"/>
      <c r="U721" s="48"/>
      <c r="V721" s="48"/>
      <c r="W721" s="48"/>
      <c r="X721" s="48"/>
      <c r="Y721" s="48"/>
      <c r="Z721" s="48"/>
      <c r="AA721" s="48"/>
      <c r="AB721" s="48"/>
      <c r="AC721" s="48"/>
      <c r="AD721" s="48"/>
      <c r="AE721" s="48"/>
      <c r="AF721" s="48"/>
      <c r="AG721" s="48"/>
      <c r="AH721" s="48"/>
      <c r="AI721" s="48"/>
      <c r="AJ721" s="48"/>
      <c r="AK721" s="48"/>
    </row>
    <row r="722" spans="1:37" ht="15.75" customHeight="1" x14ac:dyDescent="0.2">
      <c r="A722" s="48"/>
      <c r="B722" s="48"/>
      <c r="C722" s="48"/>
      <c r="D722" s="48"/>
      <c r="E722" s="48"/>
      <c r="F722" s="48"/>
      <c r="G722" s="48"/>
      <c r="H722" s="48"/>
      <c r="I722" s="48"/>
      <c r="J722" s="48"/>
      <c r="K722" s="48"/>
      <c r="L722" s="48"/>
      <c r="M722" s="48"/>
      <c r="N722" s="48"/>
      <c r="O722" s="48"/>
      <c r="P722" s="48"/>
      <c r="Q722" s="48"/>
      <c r="R722" s="48"/>
      <c r="S722" s="48"/>
      <c r="T722" s="48"/>
      <c r="U722" s="48"/>
      <c r="V722" s="48"/>
      <c r="W722" s="48"/>
      <c r="X722" s="48"/>
      <c r="Y722" s="48"/>
      <c r="Z722" s="48"/>
      <c r="AA722" s="48"/>
      <c r="AB722" s="48"/>
      <c r="AC722" s="48"/>
      <c r="AD722" s="48"/>
      <c r="AE722" s="48"/>
      <c r="AF722" s="48"/>
      <c r="AG722" s="48"/>
      <c r="AH722" s="48"/>
      <c r="AI722" s="48"/>
      <c r="AJ722" s="48"/>
      <c r="AK722" s="48"/>
    </row>
    <row r="723" spans="1:37" ht="15.75" customHeight="1" x14ac:dyDescent="0.2">
      <c r="A723" s="48"/>
      <c r="B723" s="48"/>
      <c r="C723" s="48"/>
      <c r="D723" s="48"/>
      <c r="E723" s="48"/>
      <c r="F723" s="48"/>
      <c r="G723" s="48"/>
      <c r="H723" s="48"/>
      <c r="I723" s="48"/>
      <c r="J723" s="48"/>
      <c r="K723" s="48"/>
      <c r="L723" s="48"/>
      <c r="M723" s="48"/>
      <c r="N723" s="48"/>
      <c r="O723" s="48"/>
      <c r="P723" s="48"/>
      <c r="Q723" s="48"/>
      <c r="R723" s="48"/>
      <c r="S723" s="48"/>
      <c r="T723" s="48"/>
      <c r="U723" s="48"/>
      <c r="V723" s="48"/>
      <c r="W723" s="48"/>
      <c r="X723" s="48"/>
      <c r="Y723" s="48"/>
      <c r="Z723" s="48"/>
      <c r="AA723" s="48"/>
      <c r="AB723" s="48"/>
      <c r="AC723" s="48"/>
      <c r="AD723" s="48"/>
      <c r="AE723" s="48"/>
      <c r="AF723" s="48"/>
      <c r="AG723" s="48"/>
      <c r="AH723" s="48"/>
      <c r="AI723" s="48"/>
      <c r="AJ723" s="48"/>
      <c r="AK723" s="48"/>
    </row>
    <row r="724" spans="1:37" ht="15.75" customHeight="1" x14ac:dyDescent="0.2">
      <c r="A724" s="48"/>
      <c r="B724" s="48"/>
      <c r="C724" s="48"/>
      <c r="D724" s="48"/>
      <c r="E724" s="48"/>
      <c r="F724" s="48"/>
      <c r="G724" s="48"/>
      <c r="H724" s="48"/>
      <c r="I724" s="48"/>
      <c r="J724" s="48"/>
      <c r="K724" s="48"/>
      <c r="L724" s="48"/>
      <c r="M724" s="48"/>
      <c r="N724" s="48"/>
      <c r="O724" s="48"/>
      <c r="P724" s="48"/>
      <c r="Q724" s="48"/>
      <c r="R724" s="48"/>
      <c r="S724" s="48"/>
      <c r="T724" s="48"/>
      <c r="U724" s="48"/>
      <c r="V724" s="48"/>
      <c r="W724" s="48"/>
      <c r="X724" s="48"/>
      <c r="Y724" s="48"/>
      <c r="Z724" s="48"/>
      <c r="AA724" s="48"/>
      <c r="AB724" s="48"/>
      <c r="AC724" s="48"/>
      <c r="AD724" s="48"/>
      <c r="AE724" s="48"/>
      <c r="AF724" s="48"/>
      <c r="AG724" s="48"/>
      <c r="AH724" s="48"/>
      <c r="AI724" s="48"/>
      <c r="AJ724" s="48"/>
      <c r="AK724" s="48"/>
    </row>
    <row r="725" spans="1:37" ht="15.75" customHeight="1" x14ac:dyDescent="0.2">
      <c r="A725" s="48"/>
      <c r="B725" s="48"/>
      <c r="C725" s="48"/>
      <c r="D725" s="48"/>
      <c r="E725" s="48"/>
      <c r="F725" s="48"/>
      <c r="G725" s="48"/>
      <c r="H725" s="48"/>
      <c r="I725" s="48"/>
      <c r="J725" s="48"/>
      <c r="K725" s="48"/>
      <c r="L725" s="48"/>
      <c r="M725" s="48"/>
      <c r="N725" s="48"/>
      <c r="O725" s="48"/>
      <c r="P725" s="48"/>
      <c r="Q725" s="48"/>
      <c r="R725" s="48"/>
      <c r="S725" s="48"/>
      <c r="T725" s="48"/>
      <c r="U725" s="48"/>
      <c r="V725" s="48"/>
      <c r="W725" s="48"/>
      <c r="X725" s="48"/>
      <c r="Y725" s="48"/>
      <c r="Z725" s="48"/>
      <c r="AA725" s="48"/>
      <c r="AB725" s="48"/>
      <c r="AC725" s="48"/>
      <c r="AD725" s="48"/>
      <c r="AE725" s="48"/>
      <c r="AF725" s="48"/>
      <c r="AG725" s="48"/>
      <c r="AH725" s="48"/>
      <c r="AI725" s="48"/>
      <c r="AJ725" s="48"/>
      <c r="AK725" s="48"/>
    </row>
    <row r="726" spans="1:37" ht="15.75" customHeight="1" x14ac:dyDescent="0.2">
      <c r="A726" s="48"/>
      <c r="B726" s="48"/>
      <c r="C726" s="48"/>
      <c r="D726" s="48"/>
      <c r="E726" s="48"/>
      <c r="F726" s="48"/>
      <c r="G726" s="48"/>
      <c r="H726" s="48"/>
      <c r="I726" s="48"/>
      <c r="J726" s="48"/>
      <c r="K726" s="48"/>
      <c r="L726" s="48"/>
      <c r="M726" s="48"/>
      <c r="N726" s="48"/>
      <c r="O726" s="48"/>
      <c r="P726" s="48"/>
      <c r="Q726" s="48"/>
      <c r="R726" s="48"/>
      <c r="S726" s="48"/>
      <c r="T726" s="48"/>
      <c r="U726" s="48"/>
      <c r="V726" s="48"/>
      <c r="W726" s="48"/>
      <c r="X726" s="48"/>
      <c r="Y726" s="48"/>
      <c r="Z726" s="48"/>
      <c r="AA726" s="48"/>
      <c r="AB726" s="48"/>
      <c r="AC726" s="48"/>
      <c r="AD726" s="48"/>
      <c r="AE726" s="48"/>
      <c r="AF726" s="48"/>
      <c r="AG726" s="48"/>
      <c r="AH726" s="48"/>
      <c r="AI726" s="48"/>
      <c r="AJ726" s="48"/>
      <c r="AK726" s="48"/>
    </row>
    <row r="727" spans="1:37" ht="15.75" customHeight="1" x14ac:dyDescent="0.2">
      <c r="A727" s="48"/>
      <c r="B727" s="48"/>
      <c r="C727" s="48"/>
      <c r="D727" s="48"/>
      <c r="E727" s="48"/>
      <c r="F727" s="48"/>
      <c r="G727" s="48"/>
      <c r="H727" s="48"/>
      <c r="I727" s="48"/>
      <c r="J727" s="48"/>
      <c r="K727" s="48"/>
      <c r="L727" s="48"/>
      <c r="M727" s="48"/>
      <c r="N727" s="48"/>
      <c r="O727" s="48"/>
      <c r="P727" s="48"/>
      <c r="Q727" s="48"/>
      <c r="R727" s="48"/>
      <c r="S727" s="48"/>
      <c r="T727" s="48"/>
      <c r="U727" s="48"/>
      <c r="V727" s="48"/>
      <c r="W727" s="48"/>
      <c r="X727" s="48"/>
      <c r="Y727" s="48"/>
      <c r="Z727" s="48"/>
      <c r="AA727" s="48"/>
      <c r="AB727" s="48"/>
      <c r="AC727" s="48"/>
      <c r="AD727" s="48"/>
      <c r="AE727" s="48"/>
      <c r="AF727" s="48"/>
      <c r="AG727" s="48"/>
      <c r="AH727" s="48"/>
      <c r="AI727" s="48"/>
      <c r="AJ727" s="48"/>
      <c r="AK727" s="48"/>
    </row>
    <row r="728" spans="1:37" ht="15.75" customHeight="1" x14ac:dyDescent="0.2">
      <c r="A728" s="48"/>
      <c r="B728" s="48"/>
      <c r="C728" s="48"/>
      <c r="D728" s="48"/>
      <c r="E728" s="48"/>
      <c r="F728" s="48"/>
      <c r="G728" s="48"/>
      <c r="H728" s="48"/>
      <c r="I728" s="48"/>
      <c r="J728" s="48"/>
      <c r="K728" s="48"/>
      <c r="L728" s="48"/>
      <c r="M728" s="48"/>
      <c r="N728" s="48"/>
      <c r="O728" s="48"/>
      <c r="P728" s="48"/>
      <c r="Q728" s="48"/>
      <c r="R728" s="48"/>
      <c r="S728" s="48"/>
      <c r="T728" s="48"/>
      <c r="U728" s="48"/>
      <c r="V728" s="48"/>
      <c r="W728" s="48"/>
      <c r="X728" s="48"/>
      <c r="Y728" s="48"/>
      <c r="Z728" s="48"/>
      <c r="AA728" s="48"/>
      <c r="AB728" s="48"/>
      <c r="AC728" s="48"/>
      <c r="AD728" s="48"/>
      <c r="AE728" s="48"/>
      <c r="AF728" s="48"/>
      <c r="AG728" s="48"/>
      <c r="AH728" s="48"/>
      <c r="AI728" s="48"/>
      <c r="AJ728" s="48"/>
      <c r="AK728" s="48"/>
    </row>
    <row r="729" spans="1:37" ht="15.75" customHeight="1" x14ac:dyDescent="0.2">
      <c r="A729" s="48"/>
      <c r="B729" s="48"/>
      <c r="C729" s="48"/>
      <c r="D729" s="48"/>
      <c r="E729" s="48"/>
      <c r="F729" s="48"/>
      <c r="G729" s="48"/>
      <c r="H729" s="48"/>
      <c r="I729" s="48"/>
      <c r="J729" s="48"/>
      <c r="K729" s="48"/>
      <c r="L729" s="48"/>
      <c r="M729" s="48"/>
      <c r="N729" s="48"/>
      <c r="O729" s="48"/>
      <c r="P729" s="48"/>
      <c r="Q729" s="48"/>
      <c r="R729" s="48"/>
      <c r="S729" s="48"/>
      <c r="T729" s="48"/>
      <c r="U729" s="48"/>
      <c r="V729" s="48"/>
      <c r="W729" s="48"/>
      <c r="X729" s="48"/>
      <c r="Y729" s="48"/>
      <c r="Z729" s="48"/>
      <c r="AA729" s="48"/>
      <c r="AB729" s="48"/>
      <c r="AC729" s="48"/>
      <c r="AD729" s="48"/>
      <c r="AE729" s="48"/>
      <c r="AF729" s="48"/>
      <c r="AG729" s="48"/>
      <c r="AH729" s="48"/>
      <c r="AI729" s="48"/>
      <c r="AJ729" s="48"/>
      <c r="AK729" s="48"/>
    </row>
    <row r="730" spans="1:37" ht="15.75" customHeight="1" x14ac:dyDescent="0.2">
      <c r="A730" s="48"/>
      <c r="B730" s="48"/>
      <c r="C730" s="48"/>
      <c r="D730" s="48"/>
      <c r="E730" s="48"/>
      <c r="F730" s="48"/>
      <c r="G730" s="48"/>
      <c r="H730" s="48"/>
      <c r="I730" s="48"/>
      <c r="J730" s="48"/>
      <c r="K730" s="48"/>
      <c r="L730" s="48"/>
      <c r="M730" s="48"/>
      <c r="N730" s="48"/>
      <c r="O730" s="48"/>
      <c r="P730" s="48"/>
      <c r="Q730" s="48"/>
      <c r="R730" s="48"/>
      <c r="S730" s="48"/>
      <c r="T730" s="48"/>
      <c r="U730" s="48"/>
      <c r="V730" s="48"/>
      <c r="W730" s="48"/>
      <c r="X730" s="48"/>
      <c r="Y730" s="48"/>
      <c r="Z730" s="48"/>
      <c r="AA730" s="48"/>
      <c r="AB730" s="48"/>
      <c r="AC730" s="48"/>
      <c r="AD730" s="48"/>
      <c r="AE730" s="48"/>
      <c r="AF730" s="48"/>
      <c r="AG730" s="48"/>
      <c r="AH730" s="48"/>
      <c r="AI730" s="48"/>
      <c r="AJ730" s="48"/>
      <c r="AK730" s="48"/>
    </row>
    <row r="731" spans="1:37" ht="15.75" customHeight="1" x14ac:dyDescent="0.2">
      <c r="A731" s="48"/>
      <c r="B731" s="48"/>
      <c r="C731" s="48"/>
      <c r="D731" s="48"/>
      <c r="E731" s="48"/>
      <c r="F731" s="48"/>
      <c r="G731" s="48"/>
      <c r="H731" s="48"/>
      <c r="I731" s="48"/>
      <c r="J731" s="48"/>
      <c r="K731" s="48"/>
      <c r="L731" s="48"/>
      <c r="M731" s="48"/>
      <c r="N731" s="48"/>
      <c r="O731" s="48"/>
      <c r="P731" s="48"/>
      <c r="Q731" s="48"/>
      <c r="R731" s="48"/>
      <c r="S731" s="48"/>
      <c r="T731" s="48"/>
      <c r="U731" s="48"/>
      <c r="V731" s="48"/>
      <c r="W731" s="48"/>
      <c r="X731" s="48"/>
      <c r="Y731" s="48"/>
      <c r="Z731" s="48"/>
      <c r="AA731" s="48"/>
      <c r="AB731" s="48"/>
      <c r="AC731" s="48"/>
      <c r="AD731" s="48"/>
      <c r="AE731" s="48"/>
      <c r="AF731" s="48"/>
      <c r="AG731" s="48"/>
      <c r="AH731" s="48"/>
      <c r="AI731" s="48"/>
      <c r="AJ731" s="48"/>
      <c r="AK731" s="48"/>
    </row>
    <row r="732" spans="1:37" ht="15.75" customHeight="1" x14ac:dyDescent="0.2">
      <c r="A732" s="48"/>
      <c r="B732" s="48"/>
      <c r="C732" s="48"/>
      <c r="D732" s="48"/>
      <c r="E732" s="48"/>
      <c r="F732" s="48"/>
      <c r="G732" s="48"/>
      <c r="H732" s="48"/>
      <c r="I732" s="48"/>
      <c r="J732" s="48"/>
      <c r="K732" s="48"/>
      <c r="L732" s="48"/>
      <c r="M732" s="48"/>
      <c r="N732" s="48"/>
      <c r="O732" s="48"/>
      <c r="P732" s="48"/>
      <c r="Q732" s="48"/>
      <c r="R732" s="48"/>
      <c r="S732" s="48"/>
      <c r="T732" s="48"/>
      <c r="U732" s="48"/>
      <c r="V732" s="48"/>
      <c r="W732" s="48"/>
      <c r="X732" s="48"/>
      <c r="Y732" s="48"/>
      <c r="Z732" s="48"/>
      <c r="AA732" s="48"/>
      <c r="AB732" s="48"/>
      <c r="AC732" s="48"/>
      <c r="AD732" s="48"/>
      <c r="AE732" s="48"/>
      <c r="AF732" s="48"/>
      <c r="AG732" s="48"/>
      <c r="AH732" s="48"/>
      <c r="AI732" s="48"/>
      <c r="AJ732" s="48"/>
      <c r="AK732" s="48"/>
    </row>
    <row r="733" spans="1:37" ht="15.75" customHeight="1" x14ac:dyDescent="0.2">
      <c r="A733" s="48"/>
      <c r="B733" s="48"/>
      <c r="C733" s="48"/>
      <c r="D733" s="48"/>
      <c r="E733" s="48"/>
      <c r="F733" s="48"/>
      <c r="G733" s="48"/>
      <c r="H733" s="48"/>
      <c r="I733" s="48"/>
      <c r="J733" s="48"/>
      <c r="K733" s="48"/>
      <c r="L733" s="48"/>
      <c r="M733" s="48"/>
      <c r="N733" s="48"/>
      <c r="O733" s="48"/>
      <c r="P733" s="48"/>
      <c r="Q733" s="48"/>
      <c r="R733" s="48"/>
      <c r="S733" s="48"/>
      <c r="T733" s="48"/>
      <c r="U733" s="48"/>
      <c r="V733" s="48"/>
      <c r="W733" s="48"/>
      <c r="X733" s="48"/>
      <c r="Y733" s="48"/>
      <c r="Z733" s="48"/>
      <c r="AA733" s="48"/>
      <c r="AB733" s="48"/>
      <c r="AC733" s="48"/>
      <c r="AD733" s="48"/>
      <c r="AE733" s="48"/>
      <c r="AF733" s="48"/>
      <c r="AG733" s="48"/>
      <c r="AH733" s="48"/>
      <c r="AI733" s="48"/>
      <c r="AJ733" s="48"/>
      <c r="AK733" s="48"/>
    </row>
    <row r="734" spans="1:37" ht="15.75" customHeight="1" x14ac:dyDescent="0.2">
      <c r="A734" s="48"/>
      <c r="B734" s="48"/>
      <c r="C734" s="48"/>
      <c r="D734" s="48"/>
      <c r="E734" s="48"/>
      <c r="F734" s="48"/>
      <c r="G734" s="48"/>
      <c r="H734" s="48"/>
      <c r="I734" s="48"/>
      <c r="J734" s="48"/>
      <c r="K734" s="48"/>
      <c r="L734" s="48"/>
      <c r="M734" s="48"/>
      <c r="N734" s="48"/>
      <c r="O734" s="48"/>
      <c r="P734" s="48"/>
      <c r="Q734" s="48"/>
      <c r="R734" s="48"/>
      <c r="S734" s="48"/>
      <c r="T734" s="48"/>
      <c r="U734" s="48"/>
      <c r="V734" s="48"/>
      <c r="W734" s="48"/>
      <c r="X734" s="48"/>
      <c r="Y734" s="48"/>
      <c r="Z734" s="48"/>
      <c r="AA734" s="48"/>
      <c r="AB734" s="48"/>
      <c r="AC734" s="48"/>
      <c r="AD734" s="48"/>
      <c r="AE734" s="48"/>
      <c r="AF734" s="48"/>
      <c r="AG734" s="48"/>
      <c r="AH734" s="48"/>
      <c r="AI734" s="48"/>
      <c r="AJ734" s="48"/>
      <c r="AK734" s="48"/>
    </row>
    <row r="735" spans="1:37" ht="15.75" customHeight="1" x14ac:dyDescent="0.2">
      <c r="A735" s="48"/>
      <c r="B735" s="48"/>
      <c r="C735" s="48"/>
      <c r="D735" s="48"/>
      <c r="E735" s="48"/>
      <c r="F735" s="48"/>
      <c r="G735" s="48"/>
      <c r="H735" s="48"/>
      <c r="I735" s="48"/>
      <c r="J735" s="48"/>
      <c r="K735" s="48"/>
      <c r="L735" s="48"/>
      <c r="M735" s="48"/>
      <c r="N735" s="48"/>
      <c r="O735" s="48"/>
      <c r="P735" s="48"/>
      <c r="Q735" s="48"/>
      <c r="R735" s="48"/>
      <c r="S735" s="48"/>
      <c r="T735" s="48"/>
      <c r="U735" s="48"/>
      <c r="V735" s="48"/>
      <c r="W735" s="48"/>
      <c r="X735" s="48"/>
      <c r="Y735" s="48"/>
      <c r="Z735" s="48"/>
      <c r="AA735" s="48"/>
      <c r="AB735" s="48"/>
      <c r="AC735" s="48"/>
      <c r="AD735" s="48"/>
      <c r="AE735" s="48"/>
      <c r="AF735" s="48"/>
      <c r="AG735" s="48"/>
      <c r="AH735" s="48"/>
      <c r="AI735" s="48"/>
      <c r="AJ735" s="48"/>
      <c r="AK735" s="48"/>
    </row>
    <row r="736" spans="1:37" ht="15.75" customHeight="1" x14ac:dyDescent="0.2">
      <c r="A736" s="48"/>
      <c r="B736" s="48"/>
      <c r="C736" s="48"/>
      <c r="D736" s="48"/>
      <c r="E736" s="48"/>
      <c r="F736" s="48"/>
      <c r="G736" s="48"/>
      <c r="H736" s="48"/>
      <c r="I736" s="48"/>
      <c r="J736" s="48"/>
      <c r="K736" s="48"/>
      <c r="L736" s="48"/>
      <c r="M736" s="48"/>
      <c r="N736" s="48"/>
      <c r="O736" s="48"/>
      <c r="P736" s="48"/>
      <c r="Q736" s="48"/>
      <c r="R736" s="48"/>
      <c r="S736" s="48"/>
      <c r="T736" s="48"/>
      <c r="U736" s="48"/>
      <c r="V736" s="48"/>
      <c r="W736" s="48"/>
      <c r="X736" s="48"/>
      <c r="Y736" s="48"/>
      <c r="Z736" s="48"/>
      <c r="AA736" s="48"/>
      <c r="AB736" s="48"/>
      <c r="AC736" s="48"/>
      <c r="AD736" s="48"/>
      <c r="AE736" s="48"/>
      <c r="AF736" s="48"/>
      <c r="AG736" s="48"/>
      <c r="AH736" s="48"/>
      <c r="AI736" s="48"/>
      <c r="AJ736" s="48"/>
      <c r="AK736" s="48"/>
    </row>
    <row r="737" spans="1:37" ht="15.75" customHeight="1" x14ac:dyDescent="0.2">
      <c r="A737" s="48"/>
      <c r="B737" s="48"/>
      <c r="C737" s="48"/>
      <c r="D737" s="48"/>
      <c r="E737" s="48"/>
      <c r="F737" s="48"/>
      <c r="G737" s="48"/>
      <c r="H737" s="48"/>
      <c r="I737" s="48"/>
      <c r="J737" s="48"/>
      <c r="K737" s="48"/>
      <c r="L737" s="48"/>
      <c r="M737" s="48"/>
      <c r="N737" s="48"/>
      <c r="O737" s="48"/>
      <c r="P737" s="48"/>
      <c r="Q737" s="48"/>
      <c r="R737" s="48"/>
      <c r="S737" s="48"/>
      <c r="T737" s="48"/>
      <c r="U737" s="48"/>
      <c r="V737" s="48"/>
      <c r="W737" s="48"/>
      <c r="X737" s="48"/>
      <c r="Y737" s="48"/>
      <c r="Z737" s="48"/>
      <c r="AA737" s="48"/>
      <c r="AB737" s="48"/>
      <c r="AC737" s="48"/>
      <c r="AD737" s="48"/>
      <c r="AE737" s="48"/>
      <c r="AF737" s="48"/>
      <c r="AG737" s="48"/>
      <c r="AH737" s="48"/>
      <c r="AI737" s="48"/>
      <c r="AJ737" s="48"/>
      <c r="AK737" s="48"/>
    </row>
    <row r="738" spans="1:37" ht="15.75" customHeight="1" x14ac:dyDescent="0.2">
      <c r="A738" s="48"/>
      <c r="B738" s="48"/>
      <c r="C738" s="48"/>
      <c r="D738" s="48"/>
      <c r="E738" s="48"/>
      <c r="F738" s="48"/>
      <c r="G738" s="48"/>
      <c r="H738" s="48"/>
      <c r="I738" s="48"/>
      <c r="J738" s="48"/>
      <c r="K738" s="48"/>
      <c r="L738" s="48"/>
      <c r="M738" s="48"/>
      <c r="N738" s="48"/>
      <c r="O738" s="48"/>
      <c r="P738" s="48"/>
      <c r="Q738" s="48"/>
      <c r="R738" s="48"/>
      <c r="S738" s="48"/>
      <c r="T738" s="48"/>
      <c r="U738" s="48"/>
      <c r="V738" s="48"/>
      <c r="W738" s="48"/>
      <c r="X738" s="48"/>
      <c r="Y738" s="48"/>
      <c r="Z738" s="48"/>
      <c r="AA738" s="48"/>
      <c r="AB738" s="48"/>
      <c r="AC738" s="48"/>
      <c r="AD738" s="48"/>
      <c r="AE738" s="48"/>
      <c r="AF738" s="48"/>
      <c r="AG738" s="48"/>
      <c r="AH738" s="48"/>
      <c r="AI738" s="48"/>
      <c r="AJ738" s="48"/>
      <c r="AK738" s="48"/>
    </row>
    <row r="739" spans="1:37" ht="15.75" customHeight="1" x14ac:dyDescent="0.2">
      <c r="A739" s="48"/>
      <c r="B739" s="48"/>
      <c r="C739" s="48"/>
      <c r="D739" s="48"/>
      <c r="E739" s="48"/>
      <c r="F739" s="48"/>
      <c r="G739" s="48"/>
      <c r="H739" s="48"/>
      <c r="I739" s="48"/>
      <c r="J739" s="48"/>
      <c r="K739" s="48"/>
      <c r="L739" s="48"/>
      <c r="M739" s="48"/>
      <c r="N739" s="48"/>
      <c r="O739" s="48"/>
      <c r="P739" s="48"/>
      <c r="Q739" s="48"/>
      <c r="R739" s="48"/>
      <c r="S739" s="48"/>
      <c r="T739" s="48"/>
      <c r="U739" s="48"/>
      <c r="V739" s="48"/>
      <c r="W739" s="48"/>
      <c r="X739" s="48"/>
      <c r="Y739" s="48"/>
      <c r="Z739" s="48"/>
      <c r="AA739" s="48"/>
      <c r="AB739" s="48"/>
      <c r="AC739" s="48"/>
      <c r="AD739" s="48"/>
      <c r="AE739" s="48"/>
      <c r="AF739" s="48"/>
      <c r="AG739" s="48"/>
      <c r="AH739" s="48"/>
      <c r="AI739" s="48"/>
      <c r="AJ739" s="48"/>
      <c r="AK739" s="48"/>
    </row>
    <row r="740" spans="1:37" ht="15.75" customHeight="1" x14ac:dyDescent="0.2">
      <c r="A740" s="48"/>
      <c r="B740" s="48"/>
      <c r="C740" s="48"/>
      <c r="D740" s="48"/>
      <c r="E740" s="48"/>
      <c r="F740" s="48"/>
      <c r="G740" s="48"/>
      <c r="H740" s="48"/>
      <c r="I740" s="48"/>
      <c r="J740" s="48"/>
      <c r="K740" s="48"/>
      <c r="L740" s="48"/>
      <c r="M740" s="48"/>
      <c r="N740" s="48"/>
      <c r="O740" s="48"/>
      <c r="P740" s="48"/>
      <c r="Q740" s="48"/>
      <c r="R740" s="48"/>
      <c r="S740" s="48"/>
      <c r="T740" s="48"/>
      <c r="U740" s="48"/>
      <c r="V740" s="48"/>
      <c r="W740" s="48"/>
      <c r="X740" s="48"/>
      <c r="Y740" s="48"/>
      <c r="Z740" s="48"/>
      <c r="AA740" s="48"/>
      <c r="AB740" s="48"/>
      <c r="AC740" s="48"/>
      <c r="AD740" s="48"/>
      <c r="AE740" s="48"/>
      <c r="AF740" s="48"/>
      <c r="AG740" s="48"/>
      <c r="AH740" s="48"/>
      <c r="AI740" s="48"/>
      <c r="AJ740" s="48"/>
      <c r="AK740" s="48"/>
    </row>
    <row r="741" spans="1:37" ht="15.75" customHeight="1" x14ac:dyDescent="0.2">
      <c r="A741" s="48"/>
      <c r="B741" s="48"/>
      <c r="C741" s="48"/>
      <c r="D741" s="48"/>
      <c r="E741" s="48"/>
      <c r="F741" s="48"/>
      <c r="G741" s="48"/>
      <c r="H741" s="48"/>
      <c r="I741" s="48"/>
      <c r="J741" s="48"/>
      <c r="K741" s="48"/>
      <c r="L741" s="48"/>
      <c r="M741" s="48"/>
      <c r="N741" s="48"/>
      <c r="O741" s="48"/>
      <c r="P741" s="48"/>
      <c r="Q741" s="48"/>
      <c r="R741" s="48"/>
      <c r="S741" s="48"/>
      <c r="T741" s="48"/>
      <c r="U741" s="48"/>
      <c r="V741" s="48"/>
      <c r="W741" s="48"/>
      <c r="X741" s="48"/>
      <c r="Y741" s="48"/>
      <c r="Z741" s="48"/>
      <c r="AA741" s="48"/>
      <c r="AB741" s="48"/>
      <c r="AC741" s="48"/>
      <c r="AD741" s="48"/>
      <c r="AE741" s="48"/>
      <c r="AF741" s="48"/>
      <c r="AG741" s="48"/>
      <c r="AH741" s="48"/>
      <c r="AI741" s="48"/>
      <c r="AJ741" s="48"/>
      <c r="AK741" s="48"/>
    </row>
    <row r="742" spans="1:37" ht="15.75" customHeight="1" x14ac:dyDescent="0.2">
      <c r="A742" s="48"/>
      <c r="B742" s="48"/>
      <c r="C742" s="48"/>
      <c r="D742" s="48"/>
      <c r="E742" s="48"/>
      <c r="F742" s="48"/>
      <c r="G742" s="48"/>
      <c r="H742" s="48"/>
      <c r="I742" s="48"/>
      <c r="J742" s="48"/>
      <c r="K742" s="48"/>
      <c r="L742" s="48"/>
      <c r="M742" s="48"/>
      <c r="N742" s="48"/>
      <c r="O742" s="48"/>
      <c r="P742" s="48"/>
      <c r="Q742" s="48"/>
      <c r="R742" s="48"/>
      <c r="S742" s="48"/>
      <c r="T742" s="48"/>
      <c r="U742" s="48"/>
      <c r="V742" s="48"/>
      <c r="W742" s="48"/>
      <c r="X742" s="48"/>
      <c r="Y742" s="48"/>
      <c r="Z742" s="48"/>
      <c r="AA742" s="48"/>
      <c r="AB742" s="48"/>
      <c r="AC742" s="48"/>
      <c r="AD742" s="48"/>
      <c r="AE742" s="48"/>
      <c r="AF742" s="48"/>
      <c r="AG742" s="48"/>
      <c r="AH742" s="48"/>
      <c r="AI742" s="48"/>
      <c r="AJ742" s="48"/>
      <c r="AK742" s="48"/>
    </row>
    <row r="743" spans="1:37" ht="15.75" customHeight="1" x14ac:dyDescent="0.2">
      <c r="A743" s="48"/>
      <c r="B743" s="48"/>
      <c r="C743" s="48"/>
      <c r="D743" s="48"/>
      <c r="E743" s="48"/>
      <c r="F743" s="48"/>
      <c r="G743" s="48"/>
      <c r="H743" s="48"/>
      <c r="I743" s="48"/>
      <c r="J743" s="48"/>
      <c r="K743" s="48"/>
      <c r="L743" s="48"/>
      <c r="M743" s="48"/>
      <c r="N743" s="48"/>
      <c r="O743" s="48"/>
      <c r="P743" s="48"/>
      <c r="Q743" s="48"/>
      <c r="R743" s="48"/>
      <c r="S743" s="48"/>
      <c r="T743" s="48"/>
      <c r="U743" s="48"/>
      <c r="V743" s="48"/>
      <c r="W743" s="48"/>
      <c r="X743" s="48"/>
      <c r="Y743" s="48"/>
      <c r="Z743" s="48"/>
      <c r="AA743" s="48"/>
      <c r="AB743" s="48"/>
      <c r="AC743" s="48"/>
      <c r="AD743" s="48"/>
      <c r="AE743" s="48"/>
      <c r="AF743" s="48"/>
      <c r="AG743" s="48"/>
      <c r="AH743" s="48"/>
      <c r="AI743" s="48"/>
      <c r="AJ743" s="48"/>
      <c r="AK743" s="48"/>
    </row>
    <row r="744" spans="1:37" ht="15.75" customHeight="1" x14ac:dyDescent="0.2">
      <c r="A744" s="48"/>
      <c r="B744" s="48"/>
      <c r="C744" s="48"/>
      <c r="D744" s="48"/>
      <c r="E744" s="48"/>
      <c r="F744" s="48"/>
      <c r="G744" s="48"/>
      <c r="H744" s="48"/>
      <c r="I744" s="48"/>
      <c r="J744" s="48"/>
      <c r="K744" s="48"/>
      <c r="L744" s="48"/>
      <c r="M744" s="48"/>
      <c r="N744" s="48"/>
      <c r="O744" s="48"/>
      <c r="P744" s="48"/>
      <c r="Q744" s="48"/>
      <c r="R744" s="48"/>
      <c r="S744" s="48"/>
      <c r="T744" s="48"/>
      <c r="U744" s="48"/>
      <c r="V744" s="48"/>
      <c r="W744" s="48"/>
      <c r="X744" s="48"/>
      <c r="Y744" s="48"/>
      <c r="Z744" s="48"/>
      <c r="AA744" s="48"/>
      <c r="AB744" s="48"/>
      <c r="AC744" s="48"/>
      <c r="AD744" s="48"/>
      <c r="AE744" s="48"/>
      <c r="AF744" s="48"/>
      <c r="AG744" s="48"/>
      <c r="AH744" s="48"/>
      <c r="AI744" s="48"/>
      <c r="AJ744" s="48"/>
      <c r="AK744" s="48"/>
    </row>
    <row r="745" spans="1:37" ht="15.75" customHeight="1" x14ac:dyDescent="0.2">
      <c r="A745" s="48"/>
      <c r="B745" s="48"/>
      <c r="C745" s="48"/>
      <c r="D745" s="48"/>
      <c r="E745" s="48"/>
      <c r="F745" s="48"/>
      <c r="G745" s="48"/>
      <c r="H745" s="48"/>
      <c r="I745" s="48"/>
      <c r="J745" s="48"/>
      <c r="K745" s="48"/>
      <c r="L745" s="48"/>
      <c r="M745" s="48"/>
      <c r="N745" s="48"/>
      <c r="O745" s="48"/>
      <c r="P745" s="48"/>
      <c r="Q745" s="48"/>
      <c r="R745" s="48"/>
      <c r="S745" s="48"/>
      <c r="T745" s="48"/>
      <c r="U745" s="48"/>
      <c r="V745" s="48"/>
      <c r="W745" s="48"/>
      <c r="X745" s="48"/>
      <c r="Y745" s="48"/>
      <c r="Z745" s="48"/>
      <c r="AA745" s="48"/>
      <c r="AB745" s="48"/>
      <c r="AC745" s="48"/>
      <c r="AD745" s="48"/>
      <c r="AE745" s="48"/>
      <c r="AF745" s="48"/>
      <c r="AG745" s="48"/>
      <c r="AH745" s="48"/>
      <c r="AI745" s="48"/>
      <c r="AJ745" s="48"/>
      <c r="AK745" s="48"/>
    </row>
    <row r="746" spans="1:37" ht="15.75" customHeight="1" x14ac:dyDescent="0.2">
      <c r="A746" s="48"/>
      <c r="B746" s="48"/>
      <c r="C746" s="48"/>
      <c r="D746" s="48"/>
      <c r="E746" s="48"/>
      <c r="F746" s="48"/>
      <c r="G746" s="48"/>
      <c r="H746" s="48"/>
      <c r="I746" s="48"/>
      <c r="J746" s="48"/>
      <c r="K746" s="48"/>
      <c r="L746" s="48"/>
      <c r="M746" s="48"/>
      <c r="N746" s="48"/>
      <c r="O746" s="48"/>
      <c r="P746" s="48"/>
      <c r="Q746" s="48"/>
      <c r="R746" s="48"/>
      <c r="S746" s="48"/>
      <c r="T746" s="48"/>
      <c r="U746" s="48"/>
      <c r="V746" s="48"/>
      <c r="W746" s="48"/>
      <c r="X746" s="48"/>
      <c r="Y746" s="48"/>
      <c r="Z746" s="48"/>
      <c r="AA746" s="48"/>
      <c r="AB746" s="48"/>
      <c r="AC746" s="48"/>
      <c r="AD746" s="48"/>
      <c r="AE746" s="48"/>
      <c r="AF746" s="48"/>
      <c r="AG746" s="48"/>
      <c r="AH746" s="48"/>
      <c r="AI746" s="48"/>
      <c r="AJ746" s="48"/>
      <c r="AK746" s="48"/>
    </row>
    <row r="747" spans="1:37" ht="15.75" customHeight="1" x14ac:dyDescent="0.2">
      <c r="A747" s="48"/>
      <c r="B747" s="48"/>
      <c r="C747" s="48"/>
      <c r="D747" s="48"/>
      <c r="E747" s="48"/>
      <c r="F747" s="48"/>
      <c r="G747" s="48"/>
      <c r="H747" s="48"/>
      <c r="I747" s="48"/>
      <c r="J747" s="48"/>
      <c r="K747" s="48"/>
      <c r="L747" s="48"/>
      <c r="M747" s="48"/>
      <c r="N747" s="48"/>
      <c r="O747" s="48"/>
      <c r="P747" s="48"/>
      <c r="Q747" s="48"/>
      <c r="R747" s="48"/>
      <c r="S747" s="48"/>
      <c r="T747" s="48"/>
      <c r="U747" s="48"/>
      <c r="V747" s="48"/>
      <c r="W747" s="48"/>
      <c r="X747" s="48"/>
      <c r="Y747" s="48"/>
      <c r="Z747" s="48"/>
      <c r="AA747" s="48"/>
      <c r="AB747" s="48"/>
      <c r="AC747" s="48"/>
      <c r="AD747" s="48"/>
      <c r="AE747" s="48"/>
      <c r="AF747" s="48"/>
      <c r="AG747" s="48"/>
      <c r="AH747" s="48"/>
      <c r="AI747" s="48"/>
      <c r="AJ747" s="48"/>
      <c r="AK747" s="48"/>
    </row>
    <row r="748" spans="1:37" ht="15.75" customHeight="1" x14ac:dyDescent="0.2">
      <c r="A748" s="48"/>
      <c r="B748" s="48"/>
      <c r="C748" s="48"/>
      <c r="D748" s="48"/>
      <c r="E748" s="48"/>
      <c r="F748" s="48"/>
      <c r="G748" s="48"/>
      <c r="H748" s="48"/>
      <c r="I748" s="48"/>
      <c r="J748" s="48"/>
      <c r="K748" s="48"/>
      <c r="L748" s="48"/>
      <c r="M748" s="48"/>
      <c r="N748" s="48"/>
      <c r="O748" s="48"/>
      <c r="P748" s="48"/>
      <c r="Q748" s="48"/>
      <c r="R748" s="48"/>
      <c r="S748" s="48"/>
      <c r="T748" s="48"/>
      <c r="U748" s="48"/>
      <c r="V748" s="48"/>
      <c r="W748" s="48"/>
      <c r="X748" s="48"/>
      <c r="Y748" s="48"/>
      <c r="Z748" s="48"/>
      <c r="AA748" s="48"/>
      <c r="AB748" s="48"/>
      <c r="AC748" s="48"/>
      <c r="AD748" s="48"/>
      <c r="AE748" s="48"/>
      <c r="AF748" s="48"/>
      <c r="AG748" s="48"/>
      <c r="AH748" s="48"/>
      <c r="AI748" s="48"/>
      <c r="AJ748" s="48"/>
      <c r="AK748" s="48"/>
    </row>
    <row r="749" spans="1:37" ht="15.75" customHeight="1" x14ac:dyDescent="0.2">
      <c r="A749" s="48"/>
      <c r="B749" s="48"/>
      <c r="C749" s="48"/>
      <c r="D749" s="48"/>
      <c r="E749" s="48"/>
      <c r="F749" s="48"/>
      <c r="G749" s="48"/>
      <c r="H749" s="48"/>
      <c r="I749" s="48"/>
      <c r="J749" s="48"/>
      <c r="K749" s="48"/>
      <c r="L749" s="48"/>
      <c r="M749" s="48"/>
      <c r="N749" s="48"/>
      <c r="O749" s="48"/>
      <c r="P749" s="48"/>
      <c r="Q749" s="48"/>
      <c r="R749" s="48"/>
      <c r="S749" s="48"/>
      <c r="T749" s="48"/>
      <c r="U749" s="48"/>
      <c r="V749" s="48"/>
      <c r="W749" s="48"/>
      <c r="X749" s="48"/>
      <c r="Y749" s="48"/>
      <c r="Z749" s="48"/>
      <c r="AA749" s="48"/>
      <c r="AB749" s="48"/>
      <c r="AC749" s="48"/>
      <c r="AD749" s="48"/>
      <c r="AE749" s="48"/>
      <c r="AF749" s="48"/>
      <c r="AG749" s="48"/>
      <c r="AH749" s="48"/>
      <c r="AI749" s="48"/>
      <c r="AJ749" s="48"/>
      <c r="AK749" s="48"/>
    </row>
    <row r="750" spans="1:37" ht="15.75" customHeight="1" x14ac:dyDescent="0.2">
      <c r="A750" s="48"/>
      <c r="B750" s="48"/>
      <c r="C750" s="48"/>
      <c r="D750" s="48"/>
      <c r="E750" s="48"/>
      <c r="F750" s="48"/>
      <c r="G750" s="48"/>
      <c r="H750" s="48"/>
      <c r="I750" s="48"/>
      <c r="J750" s="48"/>
      <c r="K750" s="48"/>
      <c r="L750" s="48"/>
      <c r="M750" s="48"/>
      <c r="N750" s="48"/>
      <c r="O750" s="48"/>
      <c r="P750" s="48"/>
      <c r="Q750" s="48"/>
      <c r="R750" s="48"/>
      <c r="S750" s="48"/>
      <c r="T750" s="48"/>
      <c r="U750" s="48"/>
      <c r="V750" s="48"/>
      <c r="W750" s="48"/>
      <c r="X750" s="48"/>
      <c r="Y750" s="48"/>
      <c r="Z750" s="48"/>
      <c r="AA750" s="48"/>
      <c r="AB750" s="48"/>
      <c r="AC750" s="48"/>
      <c r="AD750" s="48"/>
      <c r="AE750" s="48"/>
      <c r="AF750" s="48"/>
      <c r="AG750" s="48"/>
      <c r="AH750" s="48"/>
      <c r="AI750" s="48"/>
      <c r="AJ750" s="48"/>
      <c r="AK750" s="48"/>
    </row>
    <row r="751" spans="1:37" ht="15.75" customHeight="1" x14ac:dyDescent="0.2">
      <c r="A751" s="48"/>
      <c r="B751" s="48"/>
      <c r="C751" s="48"/>
      <c r="D751" s="48"/>
      <c r="E751" s="48"/>
      <c r="F751" s="48"/>
      <c r="G751" s="48"/>
      <c r="H751" s="48"/>
      <c r="I751" s="48"/>
      <c r="J751" s="48"/>
      <c r="K751" s="48"/>
      <c r="L751" s="48"/>
      <c r="M751" s="48"/>
      <c r="N751" s="48"/>
      <c r="O751" s="48"/>
      <c r="P751" s="48"/>
      <c r="Q751" s="48"/>
      <c r="R751" s="48"/>
      <c r="S751" s="48"/>
      <c r="T751" s="48"/>
      <c r="U751" s="48"/>
      <c r="V751" s="48"/>
      <c r="W751" s="48"/>
      <c r="X751" s="48"/>
      <c r="Y751" s="48"/>
      <c r="Z751" s="48"/>
      <c r="AA751" s="48"/>
      <c r="AB751" s="48"/>
      <c r="AC751" s="48"/>
      <c r="AD751" s="48"/>
      <c r="AE751" s="48"/>
      <c r="AF751" s="48"/>
      <c r="AG751" s="48"/>
      <c r="AH751" s="48"/>
      <c r="AI751" s="48"/>
      <c r="AJ751" s="48"/>
      <c r="AK751" s="48"/>
    </row>
    <row r="752" spans="1:37" ht="15.75" customHeight="1" x14ac:dyDescent="0.2">
      <c r="A752" s="48"/>
      <c r="B752" s="48"/>
      <c r="C752" s="48"/>
      <c r="D752" s="48"/>
      <c r="E752" s="48"/>
      <c r="F752" s="48"/>
      <c r="G752" s="48"/>
      <c r="H752" s="48"/>
      <c r="I752" s="48"/>
      <c r="J752" s="48"/>
      <c r="K752" s="48"/>
      <c r="L752" s="48"/>
      <c r="M752" s="48"/>
      <c r="N752" s="48"/>
      <c r="O752" s="48"/>
      <c r="P752" s="48"/>
      <c r="Q752" s="48"/>
      <c r="R752" s="48"/>
      <c r="S752" s="48"/>
      <c r="T752" s="48"/>
      <c r="U752" s="48"/>
      <c r="V752" s="48"/>
      <c r="W752" s="48"/>
      <c r="X752" s="48"/>
      <c r="Y752" s="48"/>
      <c r="Z752" s="48"/>
      <c r="AA752" s="48"/>
      <c r="AB752" s="48"/>
      <c r="AC752" s="48"/>
      <c r="AD752" s="48"/>
      <c r="AE752" s="48"/>
      <c r="AF752" s="48"/>
      <c r="AG752" s="48"/>
      <c r="AH752" s="48"/>
      <c r="AI752" s="48"/>
      <c r="AJ752" s="48"/>
      <c r="AK752" s="48"/>
    </row>
    <row r="753" spans="1:37" ht="15.75" customHeight="1" x14ac:dyDescent="0.2">
      <c r="A753" s="48"/>
      <c r="B753" s="48"/>
      <c r="C753" s="48"/>
      <c r="D753" s="48"/>
      <c r="E753" s="48"/>
      <c r="F753" s="48"/>
      <c r="G753" s="48"/>
      <c r="H753" s="48"/>
      <c r="I753" s="48"/>
      <c r="J753" s="48"/>
      <c r="K753" s="48"/>
      <c r="L753" s="48"/>
      <c r="M753" s="48"/>
      <c r="N753" s="48"/>
      <c r="O753" s="48"/>
      <c r="P753" s="48"/>
      <c r="Q753" s="48"/>
      <c r="R753" s="48"/>
      <c r="S753" s="48"/>
      <c r="T753" s="48"/>
      <c r="U753" s="48"/>
      <c r="V753" s="48"/>
      <c r="W753" s="48"/>
      <c r="X753" s="48"/>
      <c r="Y753" s="48"/>
      <c r="Z753" s="48"/>
      <c r="AA753" s="48"/>
      <c r="AB753" s="48"/>
      <c r="AC753" s="48"/>
      <c r="AD753" s="48"/>
      <c r="AE753" s="48"/>
      <c r="AF753" s="48"/>
      <c r="AG753" s="48"/>
      <c r="AH753" s="48"/>
      <c r="AI753" s="48"/>
      <c r="AJ753" s="48"/>
      <c r="AK753" s="48"/>
    </row>
  </sheetData>
  <autoFilter ref="A1:AM553" xr:uid="{00000000-0009-0000-0000-000005000000}"/>
  <pageMargins left="0.7" right="0.7" top="0.75" bottom="0.75" header="0" footer="0"/>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1000"/>
  <sheetViews>
    <sheetView workbookViewId="0"/>
  </sheetViews>
  <sheetFormatPr baseColWidth="10" defaultColWidth="12.625" defaultRowHeight="15" customHeight="1" x14ac:dyDescent="0.2"/>
  <cols>
    <col min="1" max="1" width="42.375" customWidth="1"/>
    <col min="2" max="2" width="57.25" customWidth="1"/>
    <col min="3" max="3" width="16.375" customWidth="1"/>
    <col min="4" max="4" width="13" customWidth="1"/>
    <col min="5" max="6" width="12.125" customWidth="1"/>
    <col min="7" max="7" width="13.75" customWidth="1"/>
    <col min="8" max="8" width="11.375" customWidth="1"/>
    <col min="9" max="9" width="13.75" customWidth="1"/>
    <col min="10" max="10" width="11.375" customWidth="1"/>
  </cols>
  <sheetData>
    <row r="1" spans="1:10" x14ac:dyDescent="0.25">
      <c r="A1" s="126" t="s">
        <v>4</v>
      </c>
      <c r="B1" s="127" t="s">
        <v>3738</v>
      </c>
      <c r="G1" s="3" t="s">
        <v>1</v>
      </c>
      <c r="I1" s="3" t="s">
        <v>4</v>
      </c>
    </row>
    <row r="3" spans="1:10" ht="14.25" x14ac:dyDescent="0.2">
      <c r="A3" s="111"/>
      <c r="B3" s="112"/>
      <c r="C3" s="113" t="s">
        <v>55</v>
      </c>
      <c r="D3" s="114"/>
    </row>
    <row r="4" spans="1:10" x14ac:dyDescent="0.25">
      <c r="A4" s="113" t="s">
        <v>2</v>
      </c>
      <c r="B4" s="113" t="s">
        <v>5</v>
      </c>
      <c r="C4" s="111" t="s">
        <v>832</v>
      </c>
      <c r="D4" s="115" t="s">
        <v>833</v>
      </c>
      <c r="E4" s="16"/>
      <c r="F4" s="16"/>
      <c r="G4" s="3" t="b">
        <f t="shared" ref="G4:G98" si="0">+D4=C4</f>
        <v>0</v>
      </c>
    </row>
    <row r="5" spans="1:10" x14ac:dyDescent="0.25">
      <c r="A5" s="111" t="s">
        <v>45</v>
      </c>
      <c r="B5" s="111" t="s">
        <v>230</v>
      </c>
      <c r="C5" s="116">
        <v>1</v>
      </c>
      <c r="D5" s="117">
        <v>3</v>
      </c>
      <c r="E5" s="16"/>
      <c r="F5" s="16"/>
      <c r="G5" s="3" t="b">
        <f t="shared" si="0"/>
        <v>0</v>
      </c>
      <c r="I5" s="3">
        <f>+COUNTIF(G4:G115,"VERDADERO")</f>
        <v>51</v>
      </c>
    </row>
    <row r="6" spans="1:10" x14ac:dyDescent="0.25">
      <c r="A6" s="118"/>
      <c r="B6" s="119" t="s">
        <v>249</v>
      </c>
      <c r="C6" s="120">
        <v>0</v>
      </c>
      <c r="D6" s="121">
        <v>13</v>
      </c>
      <c r="E6" s="16"/>
      <c r="F6" s="16"/>
      <c r="G6" s="3" t="b">
        <f t="shared" si="0"/>
        <v>0</v>
      </c>
    </row>
    <row r="7" spans="1:10" x14ac:dyDescent="0.25">
      <c r="A7" s="118"/>
      <c r="B7" s="119" t="s">
        <v>47</v>
      </c>
      <c r="C7" s="120">
        <v>0</v>
      </c>
      <c r="D7" s="121">
        <v>3</v>
      </c>
      <c r="E7" s="16"/>
      <c r="F7" s="16"/>
      <c r="G7" s="3" t="b">
        <f t="shared" si="0"/>
        <v>0</v>
      </c>
    </row>
    <row r="8" spans="1:10" x14ac:dyDescent="0.25">
      <c r="A8" s="118"/>
      <c r="B8" s="119" t="s">
        <v>70</v>
      </c>
      <c r="C8" s="120">
        <v>3</v>
      </c>
      <c r="D8" s="121">
        <v>6</v>
      </c>
      <c r="E8" s="16"/>
      <c r="F8" s="16"/>
      <c r="G8" s="3" t="b">
        <f t="shared" si="0"/>
        <v>0</v>
      </c>
    </row>
    <row r="9" spans="1:10" x14ac:dyDescent="0.25">
      <c r="A9" s="118"/>
      <c r="B9" s="119" t="s">
        <v>111</v>
      </c>
      <c r="C9" s="120">
        <v>1</v>
      </c>
      <c r="D9" s="121">
        <v>8</v>
      </c>
      <c r="E9" s="16"/>
      <c r="F9" s="16"/>
      <c r="G9" s="3" t="b">
        <f t="shared" si="0"/>
        <v>0</v>
      </c>
    </row>
    <row r="10" spans="1:10" x14ac:dyDescent="0.25">
      <c r="A10" s="118"/>
      <c r="B10" s="119" t="s">
        <v>149</v>
      </c>
      <c r="C10" s="120">
        <v>1</v>
      </c>
      <c r="D10" s="121">
        <v>6</v>
      </c>
      <c r="E10" s="16"/>
      <c r="F10" s="16"/>
      <c r="G10" s="3" t="b">
        <f t="shared" si="0"/>
        <v>0</v>
      </c>
    </row>
    <row r="11" spans="1:10" x14ac:dyDescent="0.25">
      <c r="A11" s="118"/>
      <c r="B11" s="119" t="s">
        <v>189</v>
      </c>
      <c r="C11" s="120">
        <v>5</v>
      </c>
      <c r="D11" s="121">
        <v>6</v>
      </c>
      <c r="E11" s="16"/>
      <c r="F11" s="16"/>
      <c r="G11" s="3" t="b">
        <f t="shared" si="0"/>
        <v>0</v>
      </c>
    </row>
    <row r="12" spans="1:10" x14ac:dyDescent="0.25">
      <c r="A12" s="118"/>
      <c r="B12" s="119" t="s">
        <v>258</v>
      </c>
      <c r="C12" s="120">
        <v>5</v>
      </c>
      <c r="D12" s="121">
        <v>5</v>
      </c>
      <c r="E12" s="16"/>
      <c r="F12" s="16"/>
      <c r="G12" s="3" t="b">
        <f t="shared" si="0"/>
        <v>1</v>
      </c>
    </row>
    <row r="13" spans="1:10" x14ac:dyDescent="0.25">
      <c r="A13" s="118"/>
      <c r="B13" s="119" t="s">
        <v>285</v>
      </c>
      <c r="C13" s="120">
        <v>3</v>
      </c>
      <c r="D13" s="121">
        <v>3</v>
      </c>
      <c r="E13" s="16"/>
      <c r="F13" s="16"/>
      <c r="G13" s="3" t="b">
        <f t="shared" si="0"/>
        <v>1</v>
      </c>
    </row>
    <row r="14" spans="1:10" x14ac:dyDescent="0.25">
      <c r="A14" s="118"/>
      <c r="B14" s="119" t="s">
        <v>301</v>
      </c>
      <c r="C14" s="120">
        <v>3</v>
      </c>
      <c r="D14" s="121">
        <v>3</v>
      </c>
      <c r="E14" s="16"/>
      <c r="F14" s="16"/>
      <c r="G14" s="3" t="b">
        <f t="shared" si="0"/>
        <v>1</v>
      </c>
      <c r="J14" s="3" t="s">
        <v>843</v>
      </c>
    </row>
    <row r="15" spans="1:10" x14ac:dyDescent="0.25">
      <c r="A15" s="118"/>
      <c r="B15" s="119" t="s">
        <v>316</v>
      </c>
      <c r="C15" s="120">
        <v>2</v>
      </c>
      <c r="D15" s="121">
        <v>2</v>
      </c>
      <c r="E15" s="16"/>
      <c r="F15" s="16"/>
      <c r="G15" s="3" t="b">
        <f t="shared" si="0"/>
        <v>1</v>
      </c>
      <c r="J15" s="3" t="s">
        <v>844</v>
      </c>
    </row>
    <row r="16" spans="1:10" x14ac:dyDescent="0.25">
      <c r="A16" s="118"/>
      <c r="B16" s="119" t="s">
        <v>329</v>
      </c>
      <c r="C16" s="120">
        <v>1</v>
      </c>
      <c r="D16" s="121">
        <v>3</v>
      </c>
      <c r="E16" s="16"/>
      <c r="F16" s="16"/>
      <c r="G16" s="3" t="b">
        <f t="shared" si="0"/>
        <v>0</v>
      </c>
    </row>
    <row r="17" spans="1:7" x14ac:dyDescent="0.25">
      <c r="A17" s="118"/>
      <c r="B17" s="119" t="s">
        <v>344</v>
      </c>
      <c r="C17" s="120">
        <v>1</v>
      </c>
      <c r="D17" s="121">
        <v>1</v>
      </c>
      <c r="E17" s="16"/>
      <c r="F17" s="16"/>
      <c r="G17" s="3" t="b">
        <f t="shared" si="0"/>
        <v>1</v>
      </c>
    </row>
    <row r="18" spans="1:7" x14ac:dyDescent="0.25">
      <c r="A18" s="118"/>
      <c r="B18" s="119" t="s">
        <v>353</v>
      </c>
      <c r="C18" s="120">
        <v>1</v>
      </c>
      <c r="D18" s="121">
        <v>1</v>
      </c>
      <c r="E18" s="16"/>
      <c r="F18" s="16"/>
      <c r="G18" s="3" t="b">
        <f t="shared" si="0"/>
        <v>1</v>
      </c>
    </row>
    <row r="19" spans="1:7" x14ac:dyDescent="0.25">
      <c r="A19" s="111" t="s">
        <v>414</v>
      </c>
      <c r="B19" s="111" t="s">
        <v>845</v>
      </c>
      <c r="C19" s="116">
        <v>0</v>
      </c>
      <c r="D19" s="117">
        <v>3</v>
      </c>
      <c r="E19" s="16"/>
      <c r="F19" s="16"/>
      <c r="G19" s="3" t="b">
        <f t="shared" si="0"/>
        <v>0</v>
      </c>
    </row>
    <row r="20" spans="1:7" x14ac:dyDescent="0.25">
      <c r="A20" s="118"/>
      <c r="B20" s="119" t="s">
        <v>846</v>
      </c>
      <c r="C20" s="120">
        <v>1</v>
      </c>
      <c r="D20" s="121">
        <v>1</v>
      </c>
      <c r="E20" s="16"/>
      <c r="F20" s="16"/>
      <c r="G20" s="3" t="b">
        <f t="shared" si="0"/>
        <v>1</v>
      </c>
    </row>
    <row r="21" spans="1:7" ht="15.75" customHeight="1" x14ac:dyDescent="0.25">
      <c r="A21" s="118"/>
      <c r="B21" s="119" t="s">
        <v>416</v>
      </c>
      <c r="C21" s="120">
        <v>7</v>
      </c>
      <c r="D21" s="121">
        <v>7</v>
      </c>
      <c r="E21" s="16"/>
      <c r="F21" s="16"/>
      <c r="G21" s="3" t="b">
        <f t="shared" si="0"/>
        <v>1</v>
      </c>
    </row>
    <row r="22" spans="1:7" ht="15.75" customHeight="1" x14ac:dyDescent="0.25">
      <c r="A22" s="118"/>
      <c r="B22" s="119" t="s">
        <v>455</v>
      </c>
      <c r="C22" s="120">
        <v>17</v>
      </c>
      <c r="D22" s="121">
        <v>17</v>
      </c>
      <c r="E22" s="16"/>
      <c r="F22" s="16"/>
      <c r="G22" s="3" t="b">
        <f t="shared" si="0"/>
        <v>1</v>
      </c>
    </row>
    <row r="23" spans="1:7" ht="15.75" customHeight="1" x14ac:dyDescent="0.25">
      <c r="A23" s="118"/>
      <c r="B23" s="119" t="s">
        <v>526</v>
      </c>
      <c r="C23" s="120">
        <v>3</v>
      </c>
      <c r="D23" s="121">
        <v>3</v>
      </c>
      <c r="E23" s="16"/>
      <c r="F23" s="16"/>
      <c r="G23" s="3" t="b">
        <f t="shared" si="0"/>
        <v>1</v>
      </c>
    </row>
    <row r="24" spans="1:7" ht="15.75" customHeight="1" x14ac:dyDescent="0.25">
      <c r="A24" s="118"/>
      <c r="B24" s="119" t="s">
        <v>545</v>
      </c>
      <c r="C24" s="120">
        <v>11</v>
      </c>
      <c r="D24" s="121">
        <v>11</v>
      </c>
      <c r="E24" s="16"/>
      <c r="F24" s="16"/>
      <c r="G24" s="3" t="b">
        <f t="shared" si="0"/>
        <v>1</v>
      </c>
    </row>
    <row r="25" spans="1:7" ht="15.75" customHeight="1" x14ac:dyDescent="0.25">
      <c r="A25" s="118"/>
      <c r="B25" s="119" t="s">
        <v>587</v>
      </c>
      <c r="C25" s="120">
        <v>1</v>
      </c>
      <c r="D25" s="121">
        <v>1</v>
      </c>
      <c r="E25" s="16"/>
      <c r="F25" s="16"/>
      <c r="G25" s="3" t="b">
        <f t="shared" si="0"/>
        <v>1</v>
      </c>
    </row>
    <row r="26" spans="1:7" ht="15.75" customHeight="1" x14ac:dyDescent="0.25">
      <c r="A26" s="118"/>
      <c r="B26" s="119" t="s">
        <v>597</v>
      </c>
      <c r="C26" s="120">
        <v>2</v>
      </c>
      <c r="D26" s="121">
        <v>2</v>
      </c>
      <c r="E26" s="16"/>
      <c r="F26" s="16"/>
      <c r="G26" s="3" t="b">
        <f t="shared" si="0"/>
        <v>1</v>
      </c>
    </row>
    <row r="27" spans="1:7" ht="15.75" customHeight="1" x14ac:dyDescent="0.25">
      <c r="A27" s="118"/>
      <c r="B27" s="119" t="s">
        <v>610</v>
      </c>
      <c r="C27" s="120">
        <v>1</v>
      </c>
      <c r="D27" s="121">
        <v>1</v>
      </c>
      <c r="E27" s="16"/>
      <c r="F27" s="16"/>
      <c r="G27" s="3" t="b">
        <f t="shared" si="0"/>
        <v>1</v>
      </c>
    </row>
    <row r="28" spans="1:7" ht="15.75" customHeight="1" x14ac:dyDescent="0.25">
      <c r="A28" s="118"/>
      <c r="B28" s="119" t="s">
        <v>618</v>
      </c>
      <c r="C28" s="120">
        <v>1</v>
      </c>
      <c r="D28" s="121">
        <v>1</v>
      </c>
      <c r="E28" s="16"/>
      <c r="F28" s="16"/>
      <c r="G28" s="3" t="b">
        <f t="shared" si="0"/>
        <v>1</v>
      </c>
    </row>
    <row r="29" spans="1:7" ht="15.75" customHeight="1" x14ac:dyDescent="0.25">
      <c r="A29" s="118"/>
      <c r="B29" s="119" t="s">
        <v>628</v>
      </c>
      <c r="C29" s="120">
        <v>3</v>
      </c>
      <c r="D29" s="121">
        <v>3</v>
      </c>
      <c r="E29" s="16"/>
      <c r="F29" s="16"/>
      <c r="G29" s="3" t="b">
        <f t="shared" si="0"/>
        <v>1</v>
      </c>
    </row>
    <row r="30" spans="1:7" ht="15.75" customHeight="1" x14ac:dyDescent="0.25">
      <c r="A30" s="118"/>
      <c r="B30" s="119" t="s">
        <v>647</v>
      </c>
      <c r="C30" s="120">
        <v>5</v>
      </c>
      <c r="D30" s="121">
        <v>5</v>
      </c>
      <c r="E30" s="16"/>
      <c r="F30" s="16"/>
      <c r="G30" s="3" t="b">
        <f t="shared" si="0"/>
        <v>1</v>
      </c>
    </row>
    <row r="31" spans="1:7" ht="15.75" customHeight="1" x14ac:dyDescent="0.25">
      <c r="A31" s="118"/>
      <c r="B31" s="119" t="s">
        <v>668</v>
      </c>
      <c r="C31" s="120">
        <v>0</v>
      </c>
      <c r="D31" s="121">
        <v>3</v>
      </c>
      <c r="E31" s="16"/>
      <c r="F31" s="16"/>
      <c r="G31" s="3" t="b">
        <f t="shared" si="0"/>
        <v>0</v>
      </c>
    </row>
    <row r="32" spans="1:7" ht="15.75" customHeight="1" x14ac:dyDescent="0.25">
      <c r="A32" s="118"/>
      <c r="B32" s="119" t="s">
        <v>686</v>
      </c>
      <c r="C32" s="120">
        <v>5</v>
      </c>
      <c r="D32" s="121">
        <v>5</v>
      </c>
      <c r="E32" s="16"/>
      <c r="F32" s="16"/>
      <c r="G32" s="3" t="b">
        <f t="shared" si="0"/>
        <v>1</v>
      </c>
    </row>
    <row r="33" spans="1:7" ht="15.75" customHeight="1" x14ac:dyDescent="0.25">
      <c r="A33" s="118"/>
      <c r="B33" s="119" t="s">
        <v>717</v>
      </c>
      <c r="C33" s="120">
        <v>18</v>
      </c>
      <c r="D33" s="121">
        <v>18</v>
      </c>
      <c r="E33" s="16"/>
      <c r="F33" s="16"/>
      <c r="G33" s="3" t="b">
        <f t="shared" si="0"/>
        <v>1</v>
      </c>
    </row>
    <row r="34" spans="1:7" ht="15.75" customHeight="1" x14ac:dyDescent="0.25">
      <c r="A34" s="118"/>
      <c r="B34" s="119" t="s">
        <v>793</v>
      </c>
      <c r="C34" s="120">
        <v>10</v>
      </c>
      <c r="D34" s="121">
        <v>10</v>
      </c>
      <c r="E34" s="16"/>
      <c r="F34" s="16"/>
      <c r="G34" s="3" t="b">
        <f t="shared" si="0"/>
        <v>1</v>
      </c>
    </row>
    <row r="35" spans="1:7" ht="15.75" customHeight="1" x14ac:dyDescent="0.25">
      <c r="A35" s="118"/>
      <c r="B35" s="119" t="s">
        <v>836</v>
      </c>
      <c r="C35" s="120">
        <v>1</v>
      </c>
      <c r="D35" s="121">
        <v>5</v>
      </c>
      <c r="E35" s="16"/>
      <c r="F35" s="16"/>
      <c r="G35" s="3" t="b">
        <f t="shared" si="0"/>
        <v>0</v>
      </c>
    </row>
    <row r="36" spans="1:7" ht="15.75" customHeight="1" x14ac:dyDescent="0.25">
      <c r="A36" s="111" t="s">
        <v>855</v>
      </c>
      <c r="B36" s="111" t="s">
        <v>856</v>
      </c>
      <c r="C36" s="116">
        <v>2</v>
      </c>
      <c r="D36" s="117">
        <v>2</v>
      </c>
      <c r="E36" s="16"/>
      <c r="F36" s="16"/>
      <c r="G36" s="3" t="b">
        <f t="shared" si="0"/>
        <v>1</v>
      </c>
    </row>
    <row r="37" spans="1:7" ht="15.75" customHeight="1" x14ac:dyDescent="0.25">
      <c r="A37" s="118"/>
      <c r="B37" s="119" t="s">
        <v>857</v>
      </c>
      <c r="C37" s="120">
        <v>2</v>
      </c>
      <c r="D37" s="121">
        <v>2</v>
      </c>
      <c r="E37" s="16"/>
      <c r="F37" s="16"/>
      <c r="G37" s="3" t="b">
        <f t="shared" si="0"/>
        <v>1</v>
      </c>
    </row>
    <row r="38" spans="1:7" ht="15.75" customHeight="1" x14ac:dyDescent="0.25">
      <c r="A38" s="118"/>
      <c r="B38" s="119" t="s">
        <v>858</v>
      </c>
      <c r="C38" s="120">
        <v>2</v>
      </c>
      <c r="D38" s="121">
        <v>3</v>
      </c>
      <c r="E38" s="16"/>
      <c r="F38" s="16"/>
      <c r="G38" s="3" t="b">
        <f t="shared" si="0"/>
        <v>0</v>
      </c>
    </row>
    <row r="39" spans="1:7" ht="15.75" customHeight="1" x14ac:dyDescent="0.25">
      <c r="A39" s="118"/>
      <c r="B39" s="119" t="s">
        <v>860</v>
      </c>
      <c r="C39" s="120">
        <v>2</v>
      </c>
      <c r="D39" s="121">
        <v>2</v>
      </c>
      <c r="E39" s="16"/>
      <c r="F39" s="16"/>
      <c r="G39" s="3" t="b">
        <f t="shared" si="0"/>
        <v>1</v>
      </c>
    </row>
    <row r="40" spans="1:7" ht="15.75" customHeight="1" x14ac:dyDescent="0.25">
      <c r="A40" s="118"/>
      <c r="B40" s="119" t="s">
        <v>861</v>
      </c>
      <c r="C40" s="120">
        <v>1</v>
      </c>
      <c r="D40" s="121">
        <v>5</v>
      </c>
      <c r="E40" s="16"/>
      <c r="F40" s="16"/>
      <c r="G40" s="3" t="b">
        <f t="shared" si="0"/>
        <v>0</v>
      </c>
    </row>
    <row r="41" spans="1:7" ht="15.75" customHeight="1" x14ac:dyDescent="0.25">
      <c r="A41" s="118"/>
      <c r="B41" s="119" t="s">
        <v>862</v>
      </c>
      <c r="C41" s="120">
        <v>5</v>
      </c>
      <c r="D41" s="121">
        <v>7</v>
      </c>
      <c r="E41" s="16"/>
      <c r="F41" s="16"/>
      <c r="G41" s="3" t="b">
        <f t="shared" si="0"/>
        <v>0</v>
      </c>
    </row>
    <row r="42" spans="1:7" ht="15.75" customHeight="1" x14ac:dyDescent="0.25">
      <c r="A42" s="118"/>
      <c r="B42" s="119" t="s">
        <v>863</v>
      </c>
      <c r="C42" s="120">
        <v>0</v>
      </c>
      <c r="D42" s="121">
        <v>5</v>
      </c>
      <c r="E42" s="16"/>
      <c r="F42" s="16"/>
      <c r="G42" s="3" t="b">
        <f t="shared" si="0"/>
        <v>0</v>
      </c>
    </row>
    <row r="43" spans="1:7" ht="15.75" customHeight="1" x14ac:dyDescent="0.25">
      <c r="A43" s="118"/>
      <c r="B43" s="119" t="s">
        <v>864</v>
      </c>
      <c r="C43" s="120">
        <v>1</v>
      </c>
      <c r="D43" s="121">
        <v>1</v>
      </c>
      <c r="E43" s="16"/>
      <c r="F43" s="16"/>
      <c r="G43" s="3" t="b">
        <f t="shared" si="0"/>
        <v>1</v>
      </c>
    </row>
    <row r="44" spans="1:7" ht="15.75" customHeight="1" x14ac:dyDescent="0.25">
      <c r="A44" s="118"/>
      <c r="B44" s="119" t="s">
        <v>866</v>
      </c>
      <c r="C44" s="120">
        <v>0</v>
      </c>
      <c r="D44" s="121">
        <v>6</v>
      </c>
      <c r="E44" s="16"/>
      <c r="F44" s="16"/>
      <c r="G44" s="3" t="b">
        <f t="shared" si="0"/>
        <v>0</v>
      </c>
    </row>
    <row r="45" spans="1:7" ht="15.75" customHeight="1" x14ac:dyDescent="0.25">
      <c r="A45" s="118"/>
      <c r="B45" s="119" t="s">
        <v>867</v>
      </c>
      <c r="C45" s="120">
        <v>1</v>
      </c>
      <c r="D45" s="121">
        <v>1</v>
      </c>
      <c r="E45" s="16"/>
      <c r="F45" s="16"/>
      <c r="G45" s="3" t="b">
        <f t="shared" si="0"/>
        <v>1</v>
      </c>
    </row>
    <row r="46" spans="1:7" ht="15.75" customHeight="1" x14ac:dyDescent="0.25">
      <c r="A46" s="118"/>
      <c r="B46" s="119" t="s">
        <v>872</v>
      </c>
      <c r="C46" s="120">
        <v>0</v>
      </c>
      <c r="D46" s="121">
        <v>1</v>
      </c>
      <c r="E46" s="16"/>
      <c r="F46" s="16"/>
      <c r="G46" s="3" t="b">
        <f t="shared" si="0"/>
        <v>0</v>
      </c>
    </row>
    <row r="47" spans="1:7" ht="15.75" customHeight="1" x14ac:dyDescent="0.25">
      <c r="A47" s="118"/>
      <c r="B47" s="119" t="s">
        <v>876</v>
      </c>
      <c r="C47" s="120">
        <v>0</v>
      </c>
      <c r="D47" s="121">
        <v>2</v>
      </c>
      <c r="E47" s="16"/>
      <c r="F47" s="16"/>
      <c r="G47" s="3" t="b">
        <f t="shared" si="0"/>
        <v>0</v>
      </c>
    </row>
    <row r="48" spans="1:7" ht="15.75" customHeight="1" x14ac:dyDescent="0.25">
      <c r="A48" s="118"/>
      <c r="B48" s="119" t="s">
        <v>878</v>
      </c>
      <c r="C48" s="120">
        <v>0</v>
      </c>
      <c r="D48" s="121">
        <v>2</v>
      </c>
      <c r="E48" s="16"/>
      <c r="F48" s="16"/>
      <c r="G48" s="3" t="b">
        <f t="shared" si="0"/>
        <v>0</v>
      </c>
    </row>
    <row r="49" spans="1:7" ht="15.75" customHeight="1" x14ac:dyDescent="0.25">
      <c r="A49" s="118"/>
      <c r="B49" s="119" t="s">
        <v>881</v>
      </c>
      <c r="C49" s="120">
        <v>0</v>
      </c>
      <c r="D49" s="121">
        <v>2</v>
      </c>
      <c r="E49" s="16"/>
      <c r="F49" s="16"/>
      <c r="G49" s="3" t="b">
        <f t="shared" si="0"/>
        <v>0</v>
      </c>
    </row>
    <row r="50" spans="1:7" ht="15.75" customHeight="1" x14ac:dyDescent="0.25">
      <c r="A50" s="118"/>
      <c r="B50" s="119" t="s">
        <v>883</v>
      </c>
      <c r="C50" s="120">
        <v>0</v>
      </c>
      <c r="D50" s="121">
        <v>5</v>
      </c>
      <c r="E50" s="16"/>
      <c r="F50" s="16"/>
      <c r="G50" s="3" t="b">
        <f t="shared" si="0"/>
        <v>0</v>
      </c>
    </row>
    <row r="51" spans="1:7" ht="15.75" customHeight="1" x14ac:dyDescent="0.25">
      <c r="A51" s="118"/>
      <c r="B51" s="119" t="s">
        <v>884</v>
      </c>
      <c r="C51" s="120">
        <v>0</v>
      </c>
      <c r="D51" s="121">
        <v>1</v>
      </c>
      <c r="E51" s="16"/>
      <c r="F51" s="16"/>
      <c r="G51" s="3" t="b">
        <f t="shared" si="0"/>
        <v>0</v>
      </c>
    </row>
    <row r="52" spans="1:7" ht="15.75" customHeight="1" x14ac:dyDescent="0.25">
      <c r="A52" s="118"/>
      <c r="B52" s="119" t="s">
        <v>886</v>
      </c>
      <c r="C52" s="120">
        <v>0</v>
      </c>
      <c r="D52" s="121">
        <v>2</v>
      </c>
      <c r="E52" s="16"/>
      <c r="F52" s="16"/>
      <c r="G52" s="3" t="b">
        <f t="shared" si="0"/>
        <v>0</v>
      </c>
    </row>
    <row r="53" spans="1:7" ht="15.75" customHeight="1" x14ac:dyDescent="0.25">
      <c r="A53" s="118"/>
      <c r="B53" s="119" t="s">
        <v>888</v>
      </c>
      <c r="C53" s="120">
        <v>0</v>
      </c>
      <c r="D53" s="121">
        <v>2</v>
      </c>
      <c r="E53" s="16"/>
      <c r="F53" s="16"/>
      <c r="G53" s="3" t="b">
        <f t="shared" si="0"/>
        <v>0</v>
      </c>
    </row>
    <row r="54" spans="1:7" ht="15.75" customHeight="1" x14ac:dyDescent="0.25">
      <c r="A54" s="118"/>
      <c r="B54" s="119" t="s">
        <v>890</v>
      </c>
      <c r="C54" s="120">
        <v>0</v>
      </c>
      <c r="D54" s="121">
        <v>3</v>
      </c>
      <c r="E54" s="16"/>
      <c r="F54" s="16"/>
      <c r="G54" s="3" t="b">
        <f t="shared" si="0"/>
        <v>0</v>
      </c>
    </row>
    <row r="55" spans="1:7" ht="15.75" customHeight="1" x14ac:dyDescent="0.25">
      <c r="A55" s="118"/>
      <c r="B55" s="119" t="s">
        <v>892</v>
      </c>
      <c r="C55" s="120">
        <v>2</v>
      </c>
      <c r="D55" s="121">
        <v>2</v>
      </c>
      <c r="E55" s="16"/>
      <c r="F55" s="16"/>
      <c r="G55" s="3" t="b">
        <f t="shared" si="0"/>
        <v>1</v>
      </c>
    </row>
    <row r="56" spans="1:7" ht="15.75" customHeight="1" x14ac:dyDescent="0.25">
      <c r="A56" s="118"/>
      <c r="B56" s="119" t="s">
        <v>893</v>
      </c>
      <c r="C56" s="120">
        <v>0</v>
      </c>
      <c r="D56" s="121">
        <v>3</v>
      </c>
      <c r="E56" s="16"/>
      <c r="F56" s="16"/>
      <c r="G56" s="3" t="b">
        <f t="shared" si="0"/>
        <v>0</v>
      </c>
    </row>
    <row r="57" spans="1:7" ht="15.75" customHeight="1" x14ac:dyDescent="0.25">
      <c r="A57" s="111" t="s">
        <v>895</v>
      </c>
      <c r="B57" s="111" t="s">
        <v>896</v>
      </c>
      <c r="C57" s="116">
        <v>0</v>
      </c>
      <c r="D57" s="117">
        <v>5</v>
      </c>
      <c r="E57" s="16"/>
      <c r="F57" s="16"/>
      <c r="G57" s="3" t="b">
        <f t="shared" si="0"/>
        <v>0</v>
      </c>
    </row>
    <row r="58" spans="1:7" ht="15.75" customHeight="1" x14ac:dyDescent="0.25">
      <c r="A58" s="118"/>
      <c r="B58" s="119" t="s">
        <v>898</v>
      </c>
      <c r="C58" s="120">
        <v>0</v>
      </c>
      <c r="D58" s="121">
        <v>3</v>
      </c>
      <c r="E58" s="16"/>
      <c r="F58" s="16"/>
      <c r="G58" s="3" t="b">
        <f t="shared" si="0"/>
        <v>0</v>
      </c>
    </row>
    <row r="59" spans="1:7" ht="15.75" customHeight="1" x14ac:dyDescent="0.25">
      <c r="A59" s="118"/>
      <c r="B59" s="119" t="s">
        <v>900</v>
      </c>
      <c r="C59" s="120">
        <v>0</v>
      </c>
      <c r="D59" s="121">
        <v>14</v>
      </c>
      <c r="E59" s="16"/>
      <c r="F59" s="16"/>
      <c r="G59" s="3" t="b">
        <f t="shared" si="0"/>
        <v>0</v>
      </c>
    </row>
    <row r="60" spans="1:7" ht="15.75" customHeight="1" x14ac:dyDescent="0.25">
      <c r="A60" s="118"/>
      <c r="B60" s="119" t="s">
        <v>902</v>
      </c>
      <c r="C60" s="120">
        <v>0</v>
      </c>
      <c r="D60" s="121">
        <v>1</v>
      </c>
      <c r="E60" s="16"/>
      <c r="F60" s="16"/>
      <c r="G60" s="3" t="b">
        <f t="shared" si="0"/>
        <v>0</v>
      </c>
    </row>
    <row r="61" spans="1:7" ht="15.75" customHeight="1" x14ac:dyDescent="0.25">
      <c r="A61" s="118"/>
      <c r="B61" s="119" t="s">
        <v>904</v>
      </c>
      <c r="C61" s="120">
        <v>21</v>
      </c>
      <c r="D61" s="121">
        <v>22</v>
      </c>
      <c r="E61" s="16"/>
      <c r="F61" s="16"/>
      <c r="G61" s="3" t="b">
        <f t="shared" si="0"/>
        <v>0</v>
      </c>
    </row>
    <row r="62" spans="1:7" ht="15.75" customHeight="1" x14ac:dyDescent="0.25">
      <c r="A62" s="118"/>
      <c r="B62" s="119" t="s">
        <v>906</v>
      </c>
      <c r="C62" s="120">
        <v>12</v>
      </c>
      <c r="D62" s="121">
        <v>23</v>
      </c>
      <c r="E62" s="16"/>
      <c r="F62" s="16"/>
      <c r="G62" s="3" t="b">
        <f t="shared" si="0"/>
        <v>0</v>
      </c>
    </row>
    <row r="63" spans="1:7" ht="15.75" customHeight="1" x14ac:dyDescent="0.25">
      <c r="A63" s="111" t="s">
        <v>907</v>
      </c>
      <c r="B63" s="111" t="s">
        <v>908</v>
      </c>
      <c r="C63" s="116">
        <v>8</v>
      </c>
      <c r="D63" s="117">
        <v>8</v>
      </c>
      <c r="E63" s="16"/>
      <c r="F63" s="16"/>
      <c r="G63" s="3" t="b">
        <f t="shared" si="0"/>
        <v>1</v>
      </c>
    </row>
    <row r="64" spans="1:7" ht="15.75" customHeight="1" x14ac:dyDescent="0.25">
      <c r="A64" s="118"/>
      <c r="B64" s="119" t="s">
        <v>912</v>
      </c>
      <c r="C64" s="120">
        <v>6</v>
      </c>
      <c r="D64" s="121">
        <v>10</v>
      </c>
      <c r="E64" s="16"/>
      <c r="F64" s="16"/>
      <c r="G64" s="3" t="b">
        <f t="shared" si="0"/>
        <v>0</v>
      </c>
    </row>
    <row r="65" spans="1:7" ht="15.75" customHeight="1" x14ac:dyDescent="0.25">
      <c r="A65" s="118"/>
      <c r="B65" s="119" t="s">
        <v>913</v>
      </c>
      <c r="C65" s="120">
        <v>4</v>
      </c>
      <c r="D65" s="121">
        <v>4</v>
      </c>
      <c r="E65" s="16"/>
      <c r="F65" s="16"/>
      <c r="G65" s="3" t="b">
        <f t="shared" si="0"/>
        <v>1</v>
      </c>
    </row>
    <row r="66" spans="1:7" ht="15.75" customHeight="1" x14ac:dyDescent="0.25">
      <c r="A66" s="118"/>
      <c r="B66" s="119" t="s">
        <v>916</v>
      </c>
      <c r="C66" s="120">
        <v>3</v>
      </c>
      <c r="D66" s="121">
        <v>3</v>
      </c>
      <c r="E66" s="16"/>
      <c r="F66" s="16"/>
      <c r="G66" s="3" t="b">
        <f t="shared" si="0"/>
        <v>1</v>
      </c>
    </row>
    <row r="67" spans="1:7" ht="15.75" customHeight="1" x14ac:dyDescent="0.25">
      <c r="A67" s="118"/>
      <c r="B67" s="119" t="s">
        <v>917</v>
      </c>
      <c r="C67" s="120">
        <v>6</v>
      </c>
      <c r="D67" s="121">
        <v>7</v>
      </c>
      <c r="E67" s="16"/>
      <c r="F67" s="16"/>
      <c r="G67" s="3" t="b">
        <f t="shared" si="0"/>
        <v>0</v>
      </c>
    </row>
    <row r="68" spans="1:7" ht="15.75" customHeight="1" x14ac:dyDescent="0.25">
      <c r="A68" s="118"/>
      <c r="B68" s="119" t="s">
        <v>919</v>
      </c>
      <c r="C68" s="120">
        <v>6</v>
      </c>
      <c r="D68" s="121">
        <v>6</v>
      </c>
      <c r="E68" s="16"/>
      <c r="F68" s="16"/>
      <c r="G68" s="3" t="b">
        <f t="shared" si="0"/>
        <v>1</v>
      </c>
    </row>
    <row r="69" spans="1:7" ht="15.75" customHeight="1" x14ac:dyDescent="0.25">
      <c r="A69" s="118"/>
      <c r="B69" s="119" t="s">
        <v>921</v>
      </c>
      <c r="C69" s="120">
        <v>6</v>
      </c>
      <c r="D69" s="121">
        <v>6</v>
      </c>
      <c r="E69" s="16"/>
      <c r="F69" s="16"/>
      <c r="G69" s="3" t="b">
        <f t="shared" si="0"/>
        <v>1</v>
      </c>
    </row>
    <row r="70" spans="1:7" ht="15.75" customHeight="1" x14ac:dyDescent="0.25">
      <c r="A70" s="118"/>
      <c r="B70" s="119" t="s">
        <v>923</v>
      </c>
      <c r="C70" s="120">
        <v>0</v>
      </c>
      <c r="D70" s="121">
        <v>7</v>
      </c>
      <c r="E70" s="16"/>
      <c r="F70" s="16"/>
      <c r="G70" s="3" t="b">
        <f t="shared" si="0"/>
        <v>0</v>
      </c>
    </row>
    <row r="71" spans="1:7" ht="15.75" customHeight="1" x14ac:dyDescent="0.25">
      <c r="A71" s="118"/>
      <c r="B71" s="119" t="s">
        <v>924</v>
      </c>
      <c r="C71" s="120">
        <v>0</v>
      </c>
      <c r="D71" s="121">
        <v>7</v>
      </c>
      <c r="E71" s="16"/>
      <c r="F71" s="16"/>
      <c r="G71" s="3" t="b">
        <f t="shared" si="0"/>
        <v>0</v>
      </c>
    </row>
    <row r="72" spans="1:7" ht="15.75" customHeight="1" x14ac:dyDescent="0.25">
      <c r="A72" s="118"/>
      <c r="B72" s="119" t="s">
        <v>926</v>
      </c>
      <c r="C72" s="120">
        <v>0</v>
      </c>
      <c r="D72" s="121">
        <v>15</v>
      </c>
      <c r="E72" s="16"/>
      <c r="F72" s="16"/>
      <c r="G72" s="3" t="b">
        <f t="shared" si="0"/>
        <v>0</v>
      </c>
    </row>
    <row r="73" spans="1:7" ht="15.75" customHeight="1" x14ac:dyDescent="0.25">
      <c r="A73" s="118"/>
      <c r="B73" s="119" t="s">
        <v>928</v>
      </c>
      <c r="C73" s="120">
        <v>5</v>
      </c>
      <c r="D73" s="121">
        <v>5</v>
      </c>
      <c r="E73" s="16"/>
      <c r="F73" s="16"/>
      <c r="G73" s="3" t="b">
        <f t="shared" si="0"/>
        <v>1</v>
      </c>
    </row>
    <row r="74" spans="1:7" ht="15.75" customHeight="1" x14ac:dyDescent="0.25">
      <c r="A74" s="118"/>
      <c r="B74" s="119" t="s">
        <v>930</v>
      </c>
      <c r="C74" s="120">
        <v>12</v>
      </c>
      <c r="D74" s="121">
        <v>12</v>
      </c>
      <c r="E74" s="16"/>
      <c r="F74" s="16"/>
      <c r="G74" s="3" t="b">
        <f t="shared" si="0"/>
        <v>1</v>
      </c>
    </row>
    <row r="75" spans="1:7" ht="15.75" customHeight="1" x14ac:dyDescent="0.25">
      <c r="A75" s="118"/>
      <c r="B75" s="119" t="s">
        <v>932</v>
      </c>
      <c r="C75" s="120">
        <v>5</v>
      </c>
      <c r="D75" s="121">
        <v>5</v>
      </c>
      <c r="E75" s="16"/>
      <c r="F75" s="16"/>
      <c r="G75" s="3" t="b">
        <f t="shared" si="0"/>
        <v>1</v>
      </c>
    </row>
    <row r="76" spans="1:7" ht="15.75" customHeight="1" x14ac:dyDescent="0.25">
      <c r="A76" s="118"/>
      <c r="B76" s="119" t="s">
        <v>933</v>
      </c>
      <c r="C76" s="120">
        <v>2</v>
      </c>
      <c r="D76" s="121">
        <v>2</v>
      </c>
      <c r="E76" s="16"/>
      <c r="F76" s="16"/>
      <c r="G76" s="3" t="b">
        <f t="shared" si="0"/>
        <v>1</v>
      </c>
    </row>
    <row r="77" spans="1:7" ht="15.75" customHeight="1" x14ac:dyDescent="0.25">
      <c r="A77" s="118"/>
      <c r="B77" s="119" t="s">
        <v>935</v>
      </c>
      <c r="C77" s="120">
        <v>11</v>
      </c>
      <c r="D77" s="121">
        <v>11</v>
      </c>
      <c r="E77" s="16"/>
      <c r="F77" s="16"/>
      <c r="G77" s="3" t="b">
        <f t="shared" si="0"/>
        <v>1</v>
      </c>
    </row>
    <row r="78" spans="1:7" ht="15.75" customHeight="1" x14ac:dyDescent="0.25">
      <c r="A78" s="118"/>
      <c r="B78" s="119" t="s">
        <v>936</v>
      </c>
      <c r="C78" s="120">
        <v>10</v>
      </c>
      <c r="D78" s="121">
        <v>10</v>
      </c>
      <c r="E78" s="16"/>
      <c r="F78" s="16"/>
      <c r="G78" s="3" t="b">
        <f t="shared" si="0"/>
        <v>1</v>
      </c>
    </row>
    <row r="79" spans="1:7" ht="15.75" customHeight="1" x14ac:dyDescent="0.25">
      <c r="A79" s="118"/>
      <c r="B79" s="119" t="s">
        <v>937</v>
      </c>
      <c r="C79" s="120">
        <v>0</v>
      </c>
      <c r="D79" s="121">
        <v>25</v>
      </c>
      <c r="E79" s="16"/>
      <c r="F79" s="16"/>
      <c r="G79" s="3" t="b">
        <f t="shared" si="0"/>
        <v>0</v>
      </c>
    </row>
    <row r="80" spans="1:7" ht="15.75" customHeight="1" x14ac:dyDescent="0.25">
      <c r="A80" s="111" t="s">
        <v>939</v>
      </c>
      <c r="B80" s="111" t="s">
        <v>940</v>
      </c>
      <c r="C80" s="116">
        <v>0</v>
      </c>
      <c r="D80" s="117">
        <v>3</v>
      </c>
      <c r="E80" s="16"/>
      <c r="F80" s="16"/>
      <c r="G80" s="3" t="b">
        <f t="shared" si="0"/>
        <v>0</v>
      </c>
    </row>
    <row r="81" spans="1:7" ht="15.75" customHeight="1" x14ac:dyDescent="0.25">
      <c r="A81" s="118"/>
      <c r="B81" s="119" t="s">
        <v>942</v>
      </c>
      <c r="C81" s="120">
        <v>0</v>
      </c>
      <c r="D81" s="121">
        <v>2</v>
      </c>
      <c r="E81" s="16"/>
      <c r="F81" s="16"/>
      <c r="G81" s="3" t="b">
        <f t="shared" si="0"/>
        <v>0</v>
      </c>
    </row>
    <row r="82" spans="1:7" ht="15.75" customHeight="1" x14ac:dyDescent="0.25">
      <c r="A82" s="118"/>
      <c r="B82" s="119" t="s">
        <v>943</v>
      </c>
      <c r="C82" s="120">
        <v>2</v>
      </c>
      <c r="D82" s="121">
        <v>2</v>
      </c>
      <c r="E82" s="16"/>
      <c r="F82" s="16"/>
      <c r="G82" s="3" t="b">
        <f t="shared" si="0"/>
        <v>1</v>
      </c>
    </row>
    <row r="83" spans="1:7" ht="15.75" customHeight="1" x14ac:dyDescent="0.25">
      <c r="A83" s="118"/>
      <c r="B83" s="119" t="s">
        <v>945</v>
      </c>
      <c r="C83" s="120">
        <v>2</v>
      </c>
      <c r="D83" s="121">
        <v>2</v>
      </c>
      <c r="E83" s="16"/>
      <c r="F83" s="16"/>
      <c r="G83" s="3" t="b">
        <f t="shared" si="0"/>
        <v>1</v>
      </c>
    </row>
    <row r="84" spans="1:7" ht="15.75" customHeight="1" x14ac:dyDescent="0.25">
      <c r="A84" s="118"/>
      <c r="B84" s="119" t="s">
        <v>947</v>
      </c>
      <c r="C84" s="120">
        <v>2</v>
      </c>
      <c r="D84" s="121">
        <v>2</v>
      </c>
      <c r="E84" s="16"/>
      <c r="F84" s="16"/>
      <c r="G84" s="3" t="b">
        <f t="shared" si="0"/>
        <v>1</v>
      </c>
    </row>
    <row r="85" spans="1:7" ht="15.75" customHeight="1" x14ac:dyDescent="0.25">
      <c r="A85" s="118"/>
      <c r="B85" s="119" t="s">
        <v>949</v>
      </c>
      <c r="C85" s="120">
        <v>2</v>
      </c>
      <c r="D85" s="121">
        <v>2</v>
      </c>
      <c r="E85" s="16"/>
      <c r="F85" s="16"/>
      <c r="G85" s="3" t="b">
        <f t="shared" si="0"/>
        <v>1</v>
      </c>
    </row>
    <row r="86" spans="1:7" ht="15.75" customHeight="1" x14ac:dyDescent="0.25">
      <c r="A86" s="118"/>
      <c r="B86" s="119" t="s">
        <v>951</v>
      </c>
      <c r="C86" s="120">
        <v>2</v>
      </c>
      <c r="D86" s="121">
        <v>2</v>
      </c>
      <c r="E86" s="16"/>
      <c r="F86" s="16"/>
      <c r="G86" s="3" t="b">
        <f t="shared" si="0"/>
        <v>1</v>
      </c>
    </row>
    <row r="87" spans="1:7" ht="15.75" customHeight="1" x14ac:dyDescent="0.25">
      <c r="A87" s="118"/>
      <c r="B87" s="119" t="s">
        <v>953</v>
      </c>
      <c r="C87" s="120">
        <v>2</v>
      </c>
      <c r="D87" s="121">
        <v>2</v>
      </c>
      <c r="E87" s="16"/>
      <c r="F87" s="16"/>
      <c r="G87" s="3" t="b">
        <f t="shared" si="0"/>
        <v>1</v>
      </c>
    </row>
    <row r="88" spans="1:7" ht="15.75" customHeight="1" x14ac:dyDescent="0.25">
      <c r="A88" s="118"/>
      <c r="B88" s="119" t="s">
        <v>957</v>
      </c>
      <c r="C88" s="120">
        <v>2</v>
      </c>
      <c r="D88" s="121">
        <v>2</v>
      </c>
      <c r="E88" s="16"/>
      <c r="F88" s="16"/>
      <c r="G88" s="3" t="b">
        <f t="shared" si="0"/>
        <v>1</v>
      </c>
    </row>
    <row r="89" spans="1:7" ht="15.75" customHeight="1" x14ac:dyDescent="0.25">
      <c r="A89" s="118"/>
      <c r="B89" s="119" t="s">
        <v>959</v>
      </c>
      <c r="C89" s="120">
        <v>2</v>
      </c>
      <c r="D89" s="121">
        <v>2</v>
      </c>
      <c r="E89" s="16"/>
      <c r="F89" s="16"/>
      <c r="G89" s="3" t="b">
        <f t="shared" si="0"/>
        <v>1</v>
      </c>
    </row>
    <row r="90" spans="1:7" ht="15.75" customHeight="1" x14ac:dyDescent="0.25">
      <c r="A90" s="118"/>
      <c r="B90" s="119" t="s">
        <v>962</v>
      </c>
      <c r="C90" s="120">
        <v>2</v>
      </c>
      <c r="D90" s="121">
        <v>2</v>
      </c>
      <c r="E90" s="16"/>
      <c r="F90" s="16"/>
      <c r="G90" s="3" t="b">
        <f t="shared" si="0"/>
        <v>1</v>
      </c>
    </row>
    <row r="91" spans="1:7" ht="15.75" customHeight="1" x14ac:dyDescent="0.25">
      <c r="A91" s="118"/>
      <c r="B91" s="119" t="s">
        <v>964</v>
      </c>
      <c r="C91" s="120">
        <v>2</v>
      </c>
      <c r="D91" s="121">
        <v>2</v>
      </c>
      <c r="E91" s="16"/>
      <c r="F91" s="16"/>
      <c r="G91" s="3" t="b">
        <f t="shared" si="0"/>
        <v>1</v>
      </c>
    </row>
    <row r="92" spans="1:7" ht="15.75" customHeight="1" x14ac:dyDescent="0.25">
      <c r="A92" s="118"/>
      <c r="B92" s="119" t="s">
        <v>966</v>
      </c>
      <c r="C92" s="120">
        <v>1</v>
      </c>
      <c r="D92" s="121">
        <v>1</v>
      </c>
      <c r="E92" s="16"/>
      <c r="F92" s="16"/>
      <c r="G92" s="3" t="b">
        <f t="shared" si="0"/>
        <v>1</v>
      </c>
    </row>
    <row r="93" spans="1:7" ht="15.75" customHeight="1" x14ac:dyDescent="0.25">
      <c r="A93" s="118"/>
      <c r="B93" s="119" t="s">
        <v>967</v>
      </c>
      <c r="C93" s="120">
        <v>1</v>
      </c>
      <c r="D93" s="121">
        <v>2</v>
      </c>
      <c r="E93" s="16"/>
      <c r="F93" s="16"/>
      <c r="G93" s="3" t="b">
        <f t="shared" si="0"/>
        <v>0</v>
      </c>
    </row>
    <row r="94" spans="1:7" ht="15.75" customHeight="1" x14ac:dyDescent="0.25">
      <c r="A94" s="118"/>
      <c r="B94" s="119" t="s">
        <v>970</v>
      </c>
      <c r="C94" s="120">
        <v>0</v>
      </c>
      <c r="D94" s="121">
        <v>2</v>
      </c>
      <c r="E94" s="16"/>
      <c r="F94" s="16"/>
      <c r="G94" s="3" t="b">
        <f t="shared" si="0"/>
        <v>0</v>
      </c>
    </row>
    <row r="95" spans="1:7" ht="15.75" customHeight="1" x14ac:dyDescent="0.25">
      <c r="A95" s="118"/>
      <c r="B95" s="119" t="s">
        <v>972</v>
      </c>
      <c r="C95" s="120">
        <v>0</v>
      </c>
      <c r="D95" s="121">
        <v>3</v>
      </c>
      <c r="E95" s="16"/>
      <c r="F95" s="16"/>
      <c r="G95" s="3" t="b">
        <f t="shared" si="0"/>
        <v>0</v>
      </c>
    </row>
    <row r="96" spans="1:7" ht="15.75" customHeight="1" x14ac:dyDescent="0.25">
      <c r="A96" s="118"/>
      <c r="B96" s="119" t="s">
        <v>973</v>
      </c>
      <c r="C96" s="120">
        <v>2</v>
      </c>
      <c r="D96" s="121">
        <v>2</v>
      </c>
      <c r="E96" s="16"/>
      <c r="F96" s="16"/>
      <c r="G96" s="3" t="b">
        <f t="shared" si="0"/>
        <v>1</v>
      </c>
    </row>
    <row r="97" spans="1:7" ht="15.75" customHeight="1" x14ac:dyDescent="0.25">
      <c r="A97" s="118"/>
      <c r="B97" s="119" t="s">
        <v>975</v>
      </c>
      <c r="C97" s="120">
        <v>2</v>
      </c>
      <c r="D97" s="121">
        <v>2</v>
      </c>
      <c r="E97" s="16"/>
      <c r="F97" s="16"/>
      <c r="G97" s="3" t="b">
        <f t="shared" si="0"/>
        <v>1</v>
      </c>
    </row>
    <row r="98" spans="1:7" ht="15.75" customHeight="1" x14ac:dyDescent="0.25">
      <c r="A98" s="111" t="s">
        <v>976</v>
      </c>
      <c r="B98" s="111" t="s">
        <v>977</v>
      </c>
      <c r="C98" s="116">
        <v>1</v>
      </c>
      <c r="D98" s="117">
        <v>1</v>
      </c>
      <c r="E98" s="16"/>
      <c r="F98" s="16"/>
      <c r="G98" s="3" t="b">
        <f t="shared" si="0"/>
        <v>1</v>
      </c>
    </row>
    <row r="99" spans="1:7" ht="15.75" customHeight="1" x14ac:dyDescent="0.25">
      <c r="A99" s="118"/>
      <c r="B99" s="119" t="s">
        <v>979</v>
      </c>
      <c r="C99" s="120">
        <v>2</v>
      </c>
      <c r="D99" s="121">
        <v>2</v>
      </c>
      <c r="E99" s="16"/>
      <c r="F99" s="16"/>
    </row>
    <row r="100" spans="1:7" ht="15.75" customHeight="1" x14ac:dyDescent="0.25">
      <c r="A100" s="118"/>
      <c r="B100" s="119" t="s">
        <v>980</v>
      </c>
      <c r="C100" s="120">
        <v>1</v>
      </c>
      <c r="D100" s="121">
        <v>2</v>
      </c>
      <c r="E100" s="16"/>
      <c r="F100" s="16"/>
    </row>
    <row r="101" spans="1:7" ht="15.75" customHeight="1" x14ac:dyDescent="0.25">
      <c r="A101" s="118"/>
      <c r="B101" s="119" t="s">
        <v>982</v>
      </c>
      <c r="C101" s="120">
        <v>5</v>
      </c>
      <c r="D101" s="121">
        <v>6</v>
      </c>
      <c r="E101" s="16"/>
      <c r="F101" s="16"/>
    </row>
    <row r="102" spans="1:7" ht="15.75" customHeight="1" x14ac:dyDescent="0.25">
      <c r="A102" s="118"/>
      <c r="B102" s="119" t="s">
        <v>984</v>
      </c>
      <c r="C102" s="120">
        <v>0</v>
      </c>
      <c r="D102" s="121">
        <v>1</v>
      </c>
      <c r="E102" s="16"/>
      <c r="F102" s="16"/>
    </row>
    <row r="103" spans="1:7" ht="15.75" customHeight="1" x14ac:dyDescent="0.25">
      <c r="A103" s="118"/>
      <c r="B103" s="119" t="s">
        <v>985</v>
      </c>
      <c r="C103" s="120">
        <v>0</v>
      </c>
      <c r="D103" s="121">
        <v>1</v>
      </c>
      <c r="E103" s="16"/>
      <c r="F103" s="16"/>
    </row>
    <row r="104" spans="1:7" ht="15.75" customHeight="1" x14ac:dyDescent="0.25">
      <c r="A104" s="118"/>
      <c r="B104" s="119" t="s">
        <v>986</v>
      </c>
      <c r="C104" s="120">
        <v>0</v>
      </c>
      <c r="D104" s="121">
        <v>3</v>
      </c>
      <c r="E104" s="16"/>
      <c r="F104" s="16"/>
    </row>
    <row r="105" spans="1:7" ht="15.75" customHeight="1" x14ac:dyDescent="0.25">
      <c r="A105" s="111" t="s">
        <v>987</v>
      </c>
      <c r="B105" s="111" t="s">
        <v>988</v>
      </c>
      <c r="C105" s="116">
        <v>21</v>
      </c>
      <c r="D105" s="117">
        <v>22</v>
      </c>
      <c r="E105" s="16"/>
      <c r="F105" s="16"/>
    </row>
    <row r="106" spans="1:7" ht="15.75" customHeight="1" x14ac:dyDescent="0.25">
      <c r="A106" s="118"/>
      <c r="B106" s="119" t="s">
        <v>990</v>
      </c>
      <c r="C106" s="120">
        <v>0</v>
      </c>
      <c r="D106" s="121">
        <v>2</v>
      </c>
      <c r="E106" s="16"/>
      <c r="F106" s="16"/>
    </row>
    <row r="107" spans="1:7" ht="15.75" customHeight="1" x14ac:dyDescent="0.25">
      <c r="A107" s="118"/>
      <c r="B107" s="119" t="s">
        <v>992</v>
      </c>
      <c r="C107" s="120">
        <v>1</v>
      </c>
      <c r="D107" s="121">
        <v>3</v>
      </c>
      <c r="E107" s="16"/>
      <c r="F107" s="16"/>
    </row>
    <row r="108" spans="1:7" ht="15.75" customHeight="1" x14ac:dyDescent="0.25">
      <c r="A108" s="122" t="s">
        <v>3827</v>
      </c>
      <c r="B108" s="123"/>
      <c r="C108" s="124">
        <v>305</v>
      </c>
      <c r="D108" s="125">
        <v>509</v>
      </c>
      <c r="E108" s="16"/>
      <c r="F108" s="16"/>
    </row>
    <row r="109" spans="1:7" ht="15.75" customHeight="1" x14ac:dyDescent="0.25">
      <c r="E109" s="16"/>
      <c r="F109" s="16"/>
    </row>
    <row r="110" spans="1:7" ht="15.75" customHeight="1" x14ac:dyDescent="0.25">
      <c r="E110" s="16"/>
      <c r="F110" s="16"/>
    </row>
    <row r="111" spans="1:7" ht="15.75" customHeight="1" x14ac:dyDescent="0.25">
      <c r="E111" s="16"/>
      <c r="F111" s="16"/>
    </row>
    <row r="112" spans="1:7" ht="15.75" customHeight="1" x14ac:dyDescent="0.25">
      <c r="E112" s="16"/>
      <c r="F112" s="16"/>
    </row>
    <row r="113" spans="5:6" ht="15.75" customHeight="1" x14ac:dyDescent="0.25">
      <c r="E113" s="16"/>
      <c r="F113" s="16"/>
    </row>
    <row r="114" spans="5:6" ht="15.75" customHeight="1" x14ac:dyDescent="0.25">
      <c r="E114" s="16"/>
      <c r="F114" s="16"/>
    </row>
    <row r="115" spans="5:6" ht="15.75" customHeight="1" x14ac:dyDescent="0.25">
      <c r="E115" s="16"/>
      <c r="F115" s="16"/>
    </row>
    <row r="116" spans="5:6" ht="15.75" customHeight="1" x14ac:dyDescent="0.25">
      <c r="E116" s="16"/>
      <c r="F116" s="16"/>
    </row>
    <row r="117" spans="5:6" ht="15.75" customHeight="1" x14ac:dyDescent="0.25">
      <c r="E117" s="16"/>
      <c r="F117" s="16"/>
    </row>
    <row r="118" spans="5:6" ht="15.75" customHeight="1" x14ac:dyDescent="0.25">
      <c r="E118" s="16"/>
      <c r="F118" s="16"/>
    </row>
    <row r="119" spans="5:6" ht="15.75" customHeight="1" x14ac:dyDescent="0.25">
      <c r="E119" s="16"/>
      <c r="F119" s="16"/>
    </row>
    <row r="120" spans="5:6" ht="15.75" customHeight="1" x14ac:dyDescent="0.25">
      <c r="E120" s="16"/>
      <c r="F120" s="16"/>
    </row>
    <row r="121" spans="5:6" ht="15.75" customHeight="1" x14ac:dyDescent="0.25">
      <c r="E121" s="16"/>
      <c r="F121" s="16"/>
    </row>
    <row r="122" spans="5:6" ht="15.75" customHeight="1" x14ac:dyDescent="0.25">
      <c r="E122" s="16"/>
      <c r="F122" s="16"/>
    </row>
    <row r="123" spans="5:6" ht="15.75" customHeight="1" x14ac:dyDescent="0.25">
      <c r="E123" s="16"/>
      <c r="F123" s="16"/>
    </row>
    <row r="124" spans="5:6" ht="15.75" customHeight="1" x14ac:dyDescent="0.25">
      <c r="E124" s="16"/>
      <c r="F124" s="16"/>
    </row>
    <row r="125" spans="5:6" ht="15.75" customHeight="1" x14ac:dyDescent="0.25">
      <c r="E125" s="16"/>
      <c r="F125" s="16"/>
    </row>
    <row r="126" spans="5:6" ht="15.75" customHeight="1" x14ac:dyDescent="0.2"/>
    <row r="127" spans="5:6" ht="15.75" customHeight="1" x14ac:dyDescent="0.2"/>
    <row r="128" spans="5:6"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filterMode="1"/>
  <dimension ref="B2:AH1000"/>
  <sheetViews>
    <sheetView showGridLines="0" workbookViewId="0"/>
  </sheetViews>
  <sheetFormatPr baseColWidth="10" defaultColWidth="12.625" defaultRowHeight="15" customHeight="1" x14ac:dyDescent="0.2"/>
  <cols>
    <col min="1" max="33" width="8" customWidth="1"/>
    <col min="34" max="34" width="9" customWidth="1"/>
  </cols>
  <sheetData>
    <row r="2" spans="2:34" ht="27.75" customHeight="1" x14ac:dyDescent="0.2">
      <c r="B2" s="53" t="s">
        <v>0</v>
      </c>
      <c r="C2" s="53" t="s">
        <v>2</v>
      </c>
      <c r="D2" s="53" t="s">
        <v>3</v>
      </c>
      <c r="E2" s="53" t="s">
        <v>5</v>
      </c>
      <c r="F2" s="53" t="s">
        <v>6</v>
      </c>
      <c r="G2" s="53" t="s">
        <v>7</v>
      </c>
      <c r="H2" s="53" t="s">
        <v>1</v>
      </c>
      <c r="I2" s="53" t="s">
        <v>8</v>
      </c>
      <c r="J2" s="53" t="s">
        <v>4</v>
      </c>
      <c r="K2" s="53" t="s">
        <v>11</v>
      </c>
      <c r="L2" s="53" t="s">
        <v>12</v>
      </c>
      <c r="M2" s="54" t="s">
        <v>2544</v>
      </c>
      <c r="N2" s="53" t="s">
        <v>17</v>
      </c>
      <c r="O2" s="54" t="s">
        <v>20</v>
      </c>
      <c r="P2" s="53" t="s">
        <v>21</v>
      </c>
      <c r="Q2" s="54" t="s">
        <v>24</v>
      </c>
      <c r="R2" s="53" t="s">
        <v>25</v>
      </c>
      <c r="S2" s="54" t="s">
        <v>2545</v>
      </c>
      <c r="T2" s="166" t="s">
        <v>31</v>
      </c>
      <c r="U2" s="167"/>
      <c r="V2" s="167"/>
      <c r="W2" s="167"/>
      <c r="X2" s="167"/>
      <c r="Y2" s="167"/>
      <c r="Z2" s="167"/>
      <c r="AA2" s="167"/>
      <c r="AB2" s="167"/>
      <c r="AC2" s="167"/>
      <c r="AD2" s="167"/>
      <c r="AE2" s="168"/>
      <c r="AF2" s="54" t="s">
        <v>32</v>
      </c>
      <c r="AG2" s="54" t="s">
        <v>2546</v>
      </c>
      <c r="AH2" s="54" t="s">
        <v>2547</v>
      </c>
    </row>
    <row r="3" spans="2:34" ht="35.25" customHeight="1" x14ac:dyDescent="0.2">
      <c r="B3" s="53"/>
      <c r="C3" s="53"/>
      <c r="D3" s="53"/>
      <c r="E3" s="53"/>
      <c r="F3" s="53"/>
      <c r="G3" s="53"/>
      <c r="H3" s="53"/>
      <c r="I3" s="53"/>
      <c r="J3" s="53"/>
      <c r="K3" s="53"/>
      <c r="L3" s="53"/>
      <c r="M3" s="54"/>
      <c r="N3" s="53"/>
      <c r="O3" s="54"/>
      <c r="P3" s="53"/>
      <c r="Q3" s="54"/>
      <c r="R3" s="53"/>
      <c r="S3" s="54"/>
      <c r="T3" s="55" t="s">
        <v>2548</v>
      </c>
      <c r="U3" s="55" t="s">
        <v>2549</v>
      </c>
      <c r="V3" s="55" t="s">
        <v>2550</v>
      </c>
      <c r="W3" s="55" t="s">
        <v>2551</v>
      </c>
      <c r="X3" s="55" t="s">
        <v>2552</v>
      </c>
      <c r="Y3" s="55" t="s">
        <v>2553</v>
      </c>
      <c r="Z3" s="55" t="s">
        <v>2554</v>
      </c>
      <c r="AA3" s="55" t="s">
        <v>2555</v>
      </c>
      <c r="AB3" s="55" t="s">
        <v>2556</v>
      </c>
      <c r="AC3" s="55" t="s">
        <v>2557</v>
      </c>
      <c r="AD3" s="55" t="s">
        <v>2558</v>
      </c>
      <c r="AE3" s="55" t="s">
        <v>2559</v>
      </c>
      <c r="AF3" s="54"/>
      <c r="AG3" s="54"/>
      <c r="AH3" s="54"/>
    </row>
    <row r="4" spans="2:34" hidden="1" x14ac:dyDescent="0.25">
      <c r="B4" s="56" t="s">
        <v>1401</v>
      </c>
      <c r="C4" s="56" t="s">
        <v>907</v>
      </c>
      <c r="D4" s="56" t="s">
        <v>1406</v>
      </c>
      <c r="E4" s="56" t="s">
        <v>923</v>
      </c>
      <c r="F4" s="56" t="s">
        <v>1408</v>
      </c>
      <c r="G4" s="56" t="s">
        <v>989</v>
      </c>
      <c r="H4" s="56" t="s">
        <v>2560</v>
      </c>
      <c r="I4" s="56" t="s">
        <v>2561</v>
      </c>
      <c r="J4" s="56" t="s">
        <v>52</v>
      </c>
      <c r="K4" s="56" t="s">
        <v>493</v>
      </c>
      <c r="L4" s="56" t="s">
        <v>2562</v>
      </c>
      <c r="M4" s="56" t="s">
        <v>55</v>
      </c>
      <c r="N4" s="56" t="s">
        <v>1415</v>
      </c>
      <c r="O4" s="56" t="s">
        <v>55</v>
      </c>
      <c r="P4" s="56"/>
      <c r="Q4" s="56" t="s">
        <v>55</v>
      </c>
      <c r="R4" s="56" t="s">
        <v>2563</v>
      </c>
      <c r="S4" s="56" t="s">
        <v>55</v>
      </c>
      <c r="T4" s="56" t="s">
        <v>2548</v>
      </c>
      <c r="U4" s="56" t="s">
        <v>2549</v>
      </c>
      <c r="V4" s="56" t="s">
        <v>2550</v>
      </c>
      <c r="W4" s="56" t="s">
        <v>2551</v>
      </c>
      <c r="X4" s="56" t="s">
        <v>2552</v>
      </c>
      <c r="Y4" s="56" t="s">
        <v>2553</v>
      </c>
      <c r="Z4" s="56" t="s">
        <v>2554</v>
      </c>
      <c r="AA4" s="56" t="s">
        <v>2555</v>
      </c>
      <c r="AB4" s="56" t="s">
        <v>2564</v>
      </c>
      <c r="AC4" s="56" t="s">
        <v>2557</v>
      </c>
      <c r="AD4" s="56" t="s">
        <v>2558</v>
      </c>
      <c r="AE4" s="56" t="s">
        <v>2564</v>
      </c>
      <c r="AF4" s="56" t="s">
        <v>55</v>
      </c>
      <c r="AG4" s="56" t="s">
        <v>55</v>
      </c>
      <c r="AH4" s="56" t="s">
        <v>55</v>
      </c>
    </row>
    <row r="5" spans="2:34" hidden="1" x14ac:dyDescent="0.25">
      <c r="B5" s="56" t="s">
        <v>1401</v>
      </c>
      <c r="C5" s="56" t="s">
        <v>907</v>
      </c>
      <c r="D5" s="56" t="s">
        <v>1406</v>
      </c>
      <c r="E5" s="56" t="s">
        <v>923</v>
      </c>
      <c r="F5" s="56" t="s">
        <v>1408</v>
      </c>
      <c r="G5" s="56" t="s">
        <v>989</v>
      </c>
      <c r="H5" s="56" t="s">
        <v>1410</v>
      </c>
      <c r="I5" s="56" t="s">
        <v>1411</v>
      </c>
      <c r="J5" s="56" t="s">
        <v>82</v>
      </c>
      <c r="K5" s="56" t="s">
        <v>493</v>
      </c>
      <c r="L5" s="56" t="s">
        <v>1412</v>
      </c>
      <c r="M5" s="56" t="s">
        <v>55</v>
      </c>
      <c r="N5" s="56" t="s">
        <v>1415</v>
      </c>
      <c r="O5" s="56" t="s">
        <v>55</v>
      </c>
      <c r="P5" s="56"/>
      <c r="Q5" s="56" t="s">
        <v>55</v>
      </c>
      <c r="R5" s="56" t="s">
        <v>1422</v>
      </c>
      <c r="S5" s="56" t="s">
        <v>55</v>
      </c>
      <c r="T5" s="56" t="s">
        <v>2548</v>
      </c>
      <c r="U5" s="56" t="s">
        <v>2549</v>
      </c>
      <c r="V5" s="56" t="s">
        <v>2550</v>
      </c>
      <c r="W5" s="56" t="s">
        <v>2551</v>
      </c>
      <c r="X5" s="56" t="s">
        <v>2552</v>
      </c>
      <c r="Y5" s="56" t="s">
        <v>2553</v>
      </c>
      <c r="Z5" s="56" t="s">
        <v>2554</v>
      </c>
      <c r="AA5" s="56" t="s">
        <v>2555</v>
      </c>
      <c r="AB5" s="56" t="s">
        <v>2564</v>
      </c>
      <c r="AC5" s="56" t="s">
        <v>2557</v>
      </c>
      <c r="AD5" s="56" t="s">
        <v>2558</v>
      </c>
      <c r="AE5" s="56" t="s">
        <v>2564</v>
      </c>
      <c r="AF5" s="56" t="s">
        <v>55</v>
      </c>
      <c r="AG5" s="56" t="s">
        <v>55</v>
      </c>
      <c r="AH5" s="56" t="s">
        <v>55</v>
      </c>
    </row>
    <row r="6" spans="2:34" hidden="1" x14ac:dyDescent="0.25">
      <c r="B6" s="56" t="s">
        <v>1401</v>
      </c>
      <c r="C6" s="56" t="s">
        <v>907</v>
      </c>
      <c r="D6" s="56" t="s">
        <v>1406</v>
      </c>
      <c r="E6" s="56" t="s">
        <v>923</v>
      </c>
      <c r="F6" s="56" t="s">
        <v>1408</v>
      </c>
      <c r="G6" s="56" t="s">
        <v>989</v>
      </c>
      <c r="H6" s="56" t="s">
        <v>1446</v>
      </c>
      <c r="I6" s="56" t="s">
        <v>1447</v>
      </c>
      <c r="J6" s="56" t="s">
        <v>82</v>
      </c>
      <c r="K6" s="56" t="s">
        <v>493</v>
      </c>
      <c r="L6" s="56" t="s">
        <v>1449</v>
      </c>
      <c r="M6" s="56" t="s">
        <v>55</v>
      </c>
      <c r="N6" s="56" t="s">
        <v>1415</v>
      </c>
      <c r="O6" s="56" t="s">
        <v>55</v>
      </c>
      <c r="P6" s="56"/>
      <c r="Q6" s="56" t="s">
        <v>55</v>
      </c>
      <c r="R6" s="56" t="s">
        <v>1459</v>
      </c>
      <c r="S6" s="56" t="s">
        <v>55</v>
      </c>
      <c r="T6" s="56" t="s">
        <v>2548</v>
      </c>
      <c r="U6" s="56" t="s">
        <v>2549</v>
      </c>
      <c r="V6" s="56" t="s">
        <v>2550</v>
      </c>
      <c r="W6" s="56" t="s">
        <v>2551</v>
      </c>
      <c r="X6" s="56" t="s">
        <v>2552</v>
      </c>
      <c r="Y6" s="56" t="s">
        <v>2553</v>
      </c>
      <c r="Z6" s="56" t="s">
        <v>2554</v>
      </c>
      <c r="AA6" s="56" t="s">
        <v>2555</v>
      </c>
      <c r="AB6" s="56" t="s">
        <v>2564</v>
      </c>
      <c r="AC6" s="56" t="s">
        <v>2557</v>
      </c>
      <c r="AD6" s="56" t="s">
        <v>2558</v>
      </c>
      <c r="AE6" s="56" t="s">
        <v>2564</v>
      </c>
      <c r="AF6" s="56" t="s">
        <v>55</v>
      </c>
      <c r="AG6" s="56" t="s">
        <v>55</v>
      </c>
      <c r="AH6" s="56" t="s">
        <v>55</v>
      </c>
    </row>
    <row r="7" spans="2:34" hidden="1" x14ac:dyDescent="0.25">
      <c r="B7" s="56" t="s">
        <v>1401</v>
      </c>
      <c r="C7" s="56" t="s">
        <v>907</v>
      </c>
      <c r="D7" s="56" t="s">
        <v>1474</v>
      </c>
      <c r="E7" s="56" t="s">
        <v>924</v>
      </c>
      <c r="F7" s="56" t="s">
        <v>1477</v>
      </c>
      <c r="G7" s="56" t="s">
        <v>993</v>
      </c>
      <c r="H7" s="56" t="s">
        <v>1478</v>
      </c>
      <c r="I7" s="56" t="s">
        <v>1479</v>
      </c>
      <c r="J7" s="56" t="s">
        <v>82</v>
      </c>
      <c r="K7" s="56" t="s">
        <v>1480</v>
      </c>
      <c r="L7" s="56" t="s">
        <v>1481</v>
      </c>
      <c r="M7" s="56" t="s">
        <v>55</v>
      </c>
      <c r="N7" s="56" t="s">
        <v>1415</v>
      </c>
      <c r="O7" s="56" t="s">
        <v>55</v>
      </c>
      <c r="P7" s="56"/>
      <c r="Q7" s="56" t="s">
        <v>55</v>
      </c>
      <c r="R7" s="56" t="s">
        <v>1487</v>
      </c>
      <c r="S7" s="56" t="s">
        <v>55</v>
      </c>
      <c r="T7" s="56" t="s">
        <v>2548</v>
      </c>
      <c r="U7" s="56" t="s">
        <v>2549</v>
      </c>
      <c r="V7" s="56" t="s">
        <v>2550</v>
      </c>
      <c r="W7" s="56" t="s">
        <v>2551</v>
      </c>
      <c r="X7" s="56" t="s">
        <v>2552</v>
      </c>
      <c r="Y7" s="56" t="s">
        <v>2553</v>
      </c>
      <c r="Z7" s="56" t="s">
        <v>2554</v>
      </c>
      <c r="AA7" s="56" t="s">
        <v>2555</v>
      </c>
      <c r="AB7" s="56" t="s">
        <v>2564</v>
      </c>
      <c r="AC7" s="56" t="s">
        <v>2557</v>
      </c>
      <c r="AD7" s="56" t="s">
        <v>2558</v>
      </c>
      <c r="AE7" s="56" t="s">
        <v>2564</v>
      </c>
      <c r="AF7" s="56" t="s">
        <v>55</v>
      </c>
      <c r="AG7" s="56" t="s">
        <v>55</v>
      </c>
      <c r="AH7" s="56" t="s">
        <v>55</v>
      </c>
    </row>
    <row r="8" spans="2:34" hidden="1" x14ac:dyDescent="0.25">
      <c r="B8" s="56" t="s">
        <v>1401</v>
      </c>
      <c r="C8" s="56" t="s">
        <v>907</v>
      </c>
      <c r="D8" s="56" t="s">
        <v>1474</v>
      </c>
      <c r="E8" s="56" t="s">
        <v>924</v>
      </c>
      <c r="F8" s="56" t="s">
        <v>1477</v>
      </c>
      <c r="G8" s="56" t="s">
        <v>993</v>
      </c>
      <c r="H8" s="56" t="s">
        <v>1497</v>
      </c>
      <c r="I8" s="56" t="s">
        <v>1499</v>
      </c>
      <c r="J8" s="56" t="s">
        <v>82</v>
      </c>
      <c r="K8" s="56" t="s">
        <v>1480</v>
      </c>
      <c r="L8" s="56" t="s">
        <v>1501</v>
      </c>
      <c r="M8" s="56" t="s">
        <v>55</v>
      </c>
      <c r="N8" s="56" t="s">
        <v>1415</v>
      </c>
      <c r="O8" s="56" t="s">
        <v>55</v>
      </c>
      <c r="P8" s="56"/>
      <c r="Q8" s="56" t="s">
        <v>55</v>
      </c>
      <c r="R8" s="56" t="s">
        <v>1507</v>
      </c>
      <c r="S8" s="56" t="s">
        <v>55</v>
      </c>
      <c r="T8" s="56" t="s">
        <v>2548</v>
      </c>
      <c r="U8" s="56" t="s">
        <v>2549</v>
      </c>
      <c r="V8" s="56" t="s">
        <v>2550</v>
      </c>
      <c r="W8" s="56" t="s">
        <v>2551</v>
      </c>
      <c r="X8" s="56" t="s">
        <v>2552</v>
      </c>
      <c r="Y8" s="56" t="s">
        <v>2553</v>
      </c>
      <c r="Z8" s="56" t="s">
        <v>2554</v>
      </c>
      <c r="AA8" s="56" t="s">
        <v>2555</v>
      </c>
      <c r="AB8" s="56" t="s">
        <v>2564</v>
      </c>
      <c r="AC8" s="56" t="s">
        <v>2557</v>
      </c>
      <c r="AD8" s="56" t="s">
        <v>2558</v>
      </c>
      <c r="AE8" s="56" t="s">
        <v>2564</v>
      </c>
      <c r="AF8" s="56" t="s">
        <v>55</v>
      </c>
      <c r="AG8" s="56" t="s">
        <v>55</v>
      </c>
      <c r="AH8" s="56" t="s">
        <v>55</v>
      </c>
    </row>
    <row r="9" spans="2:34" hidden="1" x14ac:dyDescent="0.25">
      <c r="B9" s="56" t="s">
        <v>1401</v>
      </c>
      <c r="C9" s="56" t="s">
        <v>907</v>
      </c>
      <c r="D9" s="56" t="s">
        <v>1518</v>
      </c>
      <c r="E9" s="56" t="s">
        <v>926</v>
      </c>
      <c r="F9" s="56" t="s">
        <v>1519</v>
      </c>
      <c r="G9" s="56" t="s">
        <v>997</v>
      </c>
      <c r="H9" s="56" t="s">
        <v>1521</v>
      </c>
      <c r="I9" s="56" t="s">
        <v>1522</v>
      </c>
      <c r="J9" s="56" t="s">
        <v>82</v>
      </c>
      <c r="K9" s="56" t="s">
        <v>1480</v>
      </c>
      <c r="L9" s="56" t="s">
        <v>1524</v>
      </c>
      <c r="M9" s="56" t="s">
        <v>55</v>
      </c>
      <c r="N9" s="56" t="s">
        <v>1415</v>
      </c>
      <c r="O9" s="56" t="s">
        <v>55</v>
      </c>
      <c r="P9" s="56"/>
      <c r="Q9" s="56" t="s">
        <v>55</v>
      </c>
      <c r="R9" s="56" t="s">
        <v>1536</v>
      </c>
      <c r="S9" s="56" t="s">
        <v>55</v>
      </c>
      <c r="T9" s="56" t="s">
        <v>2564</v>
      </c>
      <c r="U9" s="56" t="s">
        <v>2549</v>
      </c>
      <c r="V9" s="56" t="s">
        <v>2550</v>
      </c>
      <c r="W9" s="56" t="s">
        <v>2551</v>
      </c>
      <c r="X9" s="56" t="s">
        <v>2552</v>
      </c>
      <c r="Y9" s="56" t="s">
        <v>2553</v>
      </c>
      <c r="Z9" s="56" t="s">
        <v>2554</v>
      </c>
      <c r="AA9" s="56" t="s">
        <v>2555</v>
      </c>
      <c r="AB9" s="56" t="s">
        <v>2564</v>
      </c>
      <c r="AC9" s="56" t="s">
        <v>2557</v>
      </c>
      <c r="AD9" s="56" t="s">
        <v>2558</v>
      </c>
      <c r="AE9" s="56" t="s">
        <v>2564</v>
      </c>
      <c r="AF9" s="56" t="s">
        <v>55</v>
      </c>
      <c r="AG9" s="56" t="s">
        <v>55</v>
      </c>
      <c r="AH9" s="56" t="s">
        <v>55</v>
      </c>
    </row>
    <row r="10" spans="2:34" hidden="1" x14ac:dyDescent="0.25">
      <c r="B10" s="56" t="s">
        <v>1401</v>
      </c>
      <c r="C10" s="56" t="s">
        <v>907</v>
      </c>
      <c r="D10" s="56" t="s">
        <v>1518</v>
      </c>
      <c r="E10" s="56" t="s">
        <v>926</v>
      </c>
      <c r="F10" s="56" t="s">
        <v>1519</v>
      </c>
      <c r="G10" s="56" t="s">
        <v>997</v>
      </c>
      <c r="H10" s="56" t="s">
        <v>1545</v>
      </c>
      <c r="I10" s="56" t="s">
        <v>1547</v>
      </c>
      <c r="J10" s="56" t="s">
        <v>82</v>
      </c>
      <c r="K10" s="56" t="s">
        <v>1480</v>
      </c>
      <c r="L10" s="56" t="s">
        <v>1549</v>
      </c>
      <c r="M10" s="56" t="s">
        <v>55</v>
      </c>
      <c r="N10" s="56" t="s">
        <v>1415</v>
      </c>
      <c r="O10" s="56" t="s">
        <v>55</v>
      </c>
      <c r="P10" s="56"/>
      <c r="Q10" s="56" t="s">
        <v>55</v>
      </c>
      <c r="R10" s="56" t="s">
        <v>1560</v>
      </c>
      <c r="S10" s="56" t="s">
        <v>55</v>
      </c>
      <c r="T10" s="56" t="s">
        <v>2564</v>
      </c>
      <c r="U10" s="56" t="s">
        <v>2549</v>
      </c>
      <c r="V10" s="56" t="s">
        <v>2550</v>
      </c>
      <c r="W10" s="56" t="s">
        <v>2551</v>
      </c>
      <c r="X10" s="56" t="s">
        <v>2552</v>
      </c>
      <c r="Y10" s="56" t="s">
        <v>2553</v>
      </c>
      <c r="Z10" s="56" t="s">
        <v>2554</v>
      </c>
      <c r="AA10" s="56" t="s">
        <v>2555</v>
      </c>
      <c r="AB10" s="56" t="s">
        <v>2564</v>
      </c>
      <c r="AC10" s="56" t="s">
        <v>2557</v>
      </c>
      <c r="AD10" s="56" t="s">
        <v>2558</v>
      </c>
      <c r="AE10" s="56" t="s">
        <v>2564</v>
      </c>
      <c r="AF10" s="56" t="s">
        <v>55</v>
      </c>
      <c r="AG10" s="56" t="s">
        <v>55</v>
      </c>
      <c r="AH10" s="56" t="s">
        <v>55</v>
      </c>
    </row>
    <row r="11" spans="2:34" hidden="1" x14ac:dyDescent="0.25">
      <c r="B11" s="56" t="s">
        <v>1401</v>
      </c>
      <c r="C11" s="56" t="s">
        <v>907</v>
      </c>
      <c r="D11" s="56" t="s">
        <v>1518</v>
      </c>
      <c r="E11" s="56" t="s">
        <v>926</v>
      </c>
      <c r="F11" s="56" t="s">
        <v>1519</v>
      </c>
      <c r="G11" s="56" t="s">
        <v>997</v>
      </c>
      <c r="H11" s="56" t="s">
        <v>1567</v>
      </c>
      <c r="I11" s="56" t="s">
        <v>1568</v>
      </c>
      <c r="J11" s="56" t="s">
        <v>82</v>
      </c>
      <c r="K11" s="56" t="s">
        <v>493</v>
      </c>
      <c r="L11" s="56" t="s">
        <v>1571</v>
      </c>
      <c r="M11" s="56" t="s">
        <v>55</v>
      </c>
      <c r="N11" s="56" t="s">
        <v>1415</v>
      </c>
      <c r="O11" s="56" t="s">
        <v>55</v>
      </c>
      <c r="P11" s="56"/>
      <c r="Q11" s="56" t="s">
        <v>55</v>
      </c>
      <c r="R11" s="56" t="s">
        <v>1581</v>
      </c>
      <c r="S11" s="56" t="s">
        <v>55</v>
      </c>
      <c r="T11" s="56" t="s">
        <v>2564</v>
      </c>
      <c r="U11" s="56" t="s">
        <v>2564</v>
      </c>
      <c r="V11" s="56" t="s">
        <v>2550</v>
      </c>
      <c r="W11" s="56" t="s">
        <v>2551</v>
      </c>
      <c r="X11" s="56" t="s">
        <v>2552</v>
      </c>
      <c r="Y11" s="56" t="s">
        <v>2553</v>
      </c>
      <c r="Z11" s="56" t="s">
        <v>2554</v>
      </c>
      <c r="AA11" s="56" t="s">
        <v>2555</v>
      </c>
      <c r="AB11" s="56" t="s">
        <v>2564</v>
      </c>
      <c r="AC11" s="56" t="s">
        <v>2557</v>
      </c>
      <c r="AD11" s="56" t="s">
        <v>2558</v>
      </c>
      <c r="AE11" s="56" t="s">
        <v>2564</v>
      </c>
      <c r="AF11" s="56" t="s">
        <v>55</v>
      </c>
      <c r="AG11" s="56" t="s">
        <v>55</v>
      </c>
      <c r="AH11" s="56" t="s">
        <v>55</v>
      </c>
    </row>
    <row r="12" spans="2:34" hidden="1" x14ac:dyDescent="0.25">
      <c r="B12" s="56" t="s">
        <v>1401</v>
      </c>
      <c r="C12" s="56" t="s">
        <v>907</v>
      </c>
      <c r="D12" s="56" t="s">
        <v>1518</v>
      </c>
      <c r="E12" s="56" t="s">
        <v>926</v>
      </c>
      <c r="F12" s="56" t="s">
        <v>1519</v>
      </c>
      <c r="G12" s="56" t="s">
        <v>997</v>
      </c>
      <c r="H12" s="56" t="s">
        <v>1593</v>
      </c>
      <c r="I12" s="56" t="s">
        <v>1594</v>
      </c>
      <c r="J12" s="56" t="s">
        <v>82</v>
      </c>
      <c r="K12" s="56" t="s">
        <v>493</v>
      </c>
      <c r="L12" s="56" t="s">
        <v>1595</v>
      </c>
      <c r="M12" s="56" t="s">
        <v>55</v>
      </c>
      <c r="N12" s="56" t="s">
        <v>1415</v>
      </c>
      <c r="O12" s="56" t="s">
        <v>55</v>
      </c>
      <c r="P12" s="56"/>
      <c r="Q12" s="56" t="s">
        <v>55</v>
      </c>
      <c r="R12" s="56" t="s">
        <v>1606</v>
      </c>
      <c r="S12" s="56" t="s">
        <v>55</v>
      </c>
      <c r="T12" s="56" t="s">
        <v>2564</v>
      </c>
      <c r="U12" s="56" t="s">
        <v>2564</v>
      </c>
      <c r="V12" s="56" t="s">
        <v>2550</v>
      </c>
      <c r="W12" s="56" t="s">
        <v>2551</v>
      </c>
      <c r="X12" s="56" t="s">
        <v>2552</v>
      </c>
      <c r="Y12" s="56" t="s">
        <v>2553</v>
      </c>
      <c r="Z12" s="56" t="s">
        <v>2554</v>
      </c>
      <c r="AA12" s="56" t="s">
        <v>2555</v>
      </c>
      <c r="AB12" s="56" t="s">
        <v>2564</v>
      </c>
      <c r="AC12" s="56" t="s">
        <v>2557</v>
      </c>
      <c r="AD12" s="56" t="s">
        <v>2558</v>
      </c>
      <c r="AE12" s="56" t="s">
        <v>2564</v>
      </c>
      <c r="AF12" s="56" t="s">
        <v>55</v>
      </c>
      <c r="AG12" s="56" t="s">
        <v>55</v>
      </c>
      <c r="AH12" s="56" t="s">
        <v>55</v>
      </c>
    </row>
    <row r="13" spans="2:34" hidden="1" x14ac:dyDescent="0.25">
      <c r="B13" s="56" t="s">
        <v>2565</v>
      </c>
      <c r="C13" s="56" t="s">
        <v>1132</v>
      </c>
      <c r="D13" s="56" t="s">
        <v>2567</v>
      </c>
      <c r="E13" s="56" t="s">
        <v>1311</v>
      </c>
      <c r="F13" s="56" t="s">
        <v>2568</v>
      </c>
      <c r="G13" s="56" t="s">
        <v>2569</v>
      </c>
      <c r="H13" s="56" t="s">
        <v>2570</v>
      </c>
      <c r="I13" s="56" t="s">
        <v>2571</v>
      </c>
      <c r="J13" s="56" t="s">
        <v>82</v>
      </c>
      <c r="K13" s="56" t="s">
        <v>92</v>
      </c>
      <c r="L13" s="56" t="s">
        <v>2572</v>
      </c>
      <c r="M13" s="56" t="s">
        <v>55</v>
      </c>
      <c r="N13" s="56" t="s">
        <v>2573</v>
      </c>
      <c r="O13" s="56" t="s">
        <v>55</v>
      </c>
      <c r="P13" s="56" t="s">
        <v>2574</v>
      </c>
      <c r="Q13" s="56" t="s">
        <v>55</v>
      </c>
      <c r="R13" s="56" t="s">
        <v>2575</v>
      </c>
      <c r="S13" s="56" t="s">
        <v>55</v>
      </c>
      <c r="T13" s="56" t="s">
        <v>2548</v>
      </c>
      <c r="U13" s="56" t="s">
        <v>2549</v>
      </c>
      <c r="V13" s="56" t="s">
        <v>2550</v>
      </c>
      <c r="W13" s="56" t="s">
        <v>2551</v>
      </c>
      <c r="X13" s="56" t="s">
        <v>2552</v>
      </c>
      <c r="Y13" s="56" t="s">
        <v>2564</v>
      </c>
      <c r="Z13" s="56" t="s">
        <v>2564</v>
      </c>
      <c r="AA13" s="56" t="s">
        <v>2564</v>
      </c>
      <c r="AB13" s="56" t="s">
        <v>2564</v>
      </c>
      <c r="AC13" s="56" t="s">
        <v>2564</v>
      </c>
      <c r="AD13" s="56" t="s">
        <v>2564</v>
      </c>
      <c r="AE13" s="56" t="s">
        <v>2564</v>
      </c>
      <c r="AF13" s="56" t="s">
        <v>55</v>
      </c>
      <c r="AG13" s="56" t="s">
        <v>55</v>
      </c>
      <c r="AH13" s="56" t="s">
        <v>55</v>
      </c>
    </row>
    <row r="14" spans="2:34" hidden="1" x14ac:dyDescent="0.25">
      <c r="B14" s="56" t="s">
        <v>2565</v>
      </c>
      <c r="C14" s="56" t="s">
        <v>1132</v>
      </c>
      <c r="D14" s="56" t="s">
        <v>2567</v>
      </c>
      <c r="E14" s="56" t="s">
        <v>1311</v>
      </c>
      <c r="F14" s="56" t="s">
        <v>2576</v>
      </c>
      <c r="G14" s="56" t="s">
        <v>2577</v>
      </c>
      <c r="H14" s="56" t="s">
        <v>2578</v>
      </c>
      <c r="I14" s="56" t="s">
        <v>2579</v>
      </c>
      <c r="J14" s="56" t="s">
        <v>82</v>
      </c>
      <c r="K14" s="56" t="s">
        <v>75</v>
      </c>
      <c r="L14" s="56" t="s">
        <v>2580</v>
      </c>
      <c r="M14" s="56" t="s">
        <v>55</v>
      </c>
      <c r="N14" s="56" t="s">
        <v>2581</v>
      </c>
      <c r="O14" s="56" t="s">
        <v>55</v>
      </c>
      <c r="P14" s="56"/>
      <c r="Q14" s="56" t="s">
        <v>55</v>
      </c>
      <c r="R14" s="56" t="s">
        <v>2582</v>
      </c>
      <c r="S14" s="56" t="s">
        <v>55</v>
      </c>
      <c r="T14" s="56" t="s">
        <v>2564</v>
      </c>
      <c r="U14" s="56" t="s">
        <v>2564</v>
      </c>
      <c r="V14" s="56" t="s">
        <v>2550</v>
      </c>
      <c r="W14" s="56" t="s">
        <v>2551</v>
      </c>
      <c r="X14" s="56" t="s">
        <v>2552</v>
      </c>
      <c r="Y14" s="56" t="s">
        <v>2564</v>
      </c>
      <c r="Z14" s="56" t="s">
        <v>2564</v>
      </c>
      <c r="AA14" s="56" t="s">
        <v>2564</v>
      </c>
      <c r="AB14" s="56" t="s">
        <v>2564</v>
      </c>
      <c r="AC14" s="56" t="s">
        <v>2564</v>
      </c>
      <c r="AD14" s="56" t="s">
        <v>2564</v>
      </c>
      <c r="AE14" s="56" t="s">
        <v>2564</v>
      </c>
      <c r="AF14" s="56" t="s">
        <v>55</v>
      </c>
      <c r="AG14" s="56" t="s">
        <v>55</v>
      </c>
      <c r="AH14" s="56" t="s">
        <v>55</v>
      </c>
    </row>
    <row r="15" spans="2:34" hidden="1" x14ac:dyDescent="0.25">
      <c r="B15" s="56" t="s">
        <v>2565</v>
      </c>
      <c r="C15" s="56" t="s">
        <v>1132</v>
      </c>
      <c r="D15" s="56" t="s">
        <v>2567</v>
      </c>
      <c r="E15" s="56" t="s">
        <v>1311</v>
      </c>
      <c r="F15" s="56" t="s">
        <v>2576</v>
      </c>
      <c r="G15" s="56" t="s">
        <v>2577</v>
      </c>
      <c r="H15" s="56" t="s">
        <v>2584</v>
      </c>
      <c r="I15" s="56" t="s">
        <v>2585</v>
      </c>
      <c r="J15" s="56" t="s">
        <v>82</v>
      </c>
      <c r="K15" s="56" t="s">
        <v>83</v>
      </c>
      <c r="L15" s="56" t="s">
        <v>2586</v>
      </c>
      <c r="M15" s="56" t="s">
        <v>55</v>
      </c>
      <c r="N15" s="56" t="s">
        <v>2587</v>
      </c>
      <c r="O15" s="56" t="s">
        <v>55</v>
      </c>
      <c r="P15" s="56"/>
      <c r="Q15" s="56" t="s">
        <v>55</v>
      </c>
      <c r="R15" s="56" t="s">
        <v>2588</v>
      </c>
      <c r="S15" s="56" t="s">
        <v>55</v>
      </c>
      <c r="T15" s="56" t="s">
        <v>2548</v>
      </c>
      <c r="U15" s="56" t="s">
        <v>2549</v>
      </c>
      <c r="V15" s="56" t="s">
        <v>2550</v>
      </c>
      <c r="W15" s="56" t="s">
        <v>2551</v>
      </c>
      <c r="X15" s="56" t="s">
        <v>2552</v>
      </c>
      <c r="Y15" s="56" t="s">
        <v>2564</v>
      </c>
      <c r="Z15" s="56" t="s">
        <v>2564</v>
      </c>
      <c r="AA15" s="56" t="s">
        <v>2564</v>
      </c>
      <c r="AB15" s="56" t="s">
        <v>2564</v>
      </c>
      <c r="AC15" s="56" t="s">
        <v>2564</v>
      </c>
      <c r="AD15" s="56" t="s">
        <v>2564</v>
      </c>
      <c r="AE15" s="56" t="s">
        <v>2564</v>
      </c>
      <c r="AF15" s="56" t="s">
        <v>55</v>
      </c>
      <c r="AG15" s="56" t="s">
        <v>55</v>
      </c>
      <c r="AH15" s="56" t="s">
        <v>55</v>
      </c>
    </row>
    <row r="16" spans="2:34" hidden="1" x14ac:dyDescent="0.25">
      <c r="B16" s="56" t="s">
        <v>2565</v>
      </c>
      <c r="C16" s="56" t="s">
        <v>1132</v>
      </c>
      <c r="D16" s="56" t="s">
        <v>2567</v>
      </c>
      <c r="E16" s="56" t="s">
        <v>1311</v>
      </c>
      <c r="F16" s="56" t="s">
        <v>2576</v>
      </c>
      <c r="G16" s="56" t="s">
        <v>2577</v>
      </c>
      <c r="H16" s="56" t="s">
        <v>2589</v>
      </c>
      <c r="I16" s="56" t="s">
        <v>2590</v>
      </c>
      <c r="J16" s="56" t="s">
        <v>82</v>
      </c>
      <c r="K16" s="56" t="s">
        <v>83</v>
      </c>
      <c r="L16" s="56" t="s">
        <v>2591</v>
      </c>
      <c r="M16" s="56" t="s">
        <v>55</v>
      </c>
      <c r="N16" s="56" t="s">
        <v>2592</v>
      </c>
      <c r="O16" s="56" t="s">
        <v>55</v>
      </c>
      <c r="P16" s="56"/>
      <c r="Q16" s="56" t="s">
        <v>55</v>
      </c>
      <c r="R16" s="56" t="s">
        <v>2594</v>
      </c>
      <c r="S16" s="56" t="s">
        <v>55</v>
      </c>
      <c r="T16" s="56" t="s">
        <v>2548</v>
      </c>
      <c r="U16" s="56" t="s">
        <v>2549</v>
      </c>
      <c r="V16" s="56" t="s">
        <v>2550</v>
      </c>
      <c r="W16" s="56" t="s">
        <v>2551</v>
      </c>
      <c r="X16" s="56" t="s">
        <v>2552</v>
      </c>
      <c r="Y16" s="56" t="s">
        <v>2564</v>
      </c>
      <c r="Z16" s="56" t="s">
        <v>2564</v>
      </c>
      <c r="AA16" s="56" t="s">
        <v>2564</v>
      </c>
      <c r="AB16" s="56" t="s">
        <v>2564</v>
      </c>
      <c r="AC16" s="56" t="s">
        <v>2564</v>
      </c>
      <c r="AD16" s="56" t="s">
        <v>2564</v>
      </c>
      <c r="AE16" s="56" t="s">
        <v>2564</v>
      </c>
      <c r="AF16" s="56" t="s">
        <v>55</v>
      </c>
      <c r="AG16" s="56" t="s">
        <v>55</v>
      </c>
      <c r="AH16" s="56" t="s">
        <v>55</v>
      </c>
    </row>
    <row r="17" spans="2:34" hidden="1" x14ac:dyDescent="0.25">
      <c r="B17" s="56" t="s">
        <v>44</v>
      </c>
      <c r="C17" s="56" t="s">
        <v>45</v>
      </c>
      <c r="D17" s="56" t="s">
        <v>46</v>
      </c>
      <c r="E17" s="56" t="s">
        <v>47</v>
      </c>
      <c r="F17" s="56" t="s">
        <v>48</v>
      </c>
      <c r="G17" s="56" t="s">
        <v>49</v>
      </c>
      <c r="H17" s="56" t="s">
        <v>50</v>
      </c>
      <c r="I17" s="56" t="s">
        <v>51</v>
      </c>
      <c r="J17" s="56" t="s">
        <v>52</v>
      </c>
      <c r="K17" s="56" t="s">
        <v>53</v>
      </c>
      <c r="L17" s="56" t="s">
        <v>54</v>
      </c>
      <c r="M17" s="56" t="s">
        <v>55</v>
      </c>
      <c r="N17" s="56" t="s">
        <v>56</v>
      </c>
      <c r="O17" s="56" t="s">
        <v>55</v>
      </c>
      <c r="P17" s="56" t="s">
        <v>57</v>
      </c>
      <c r="Q17" s="56" t="s">
        <v>55</v>
      </c>
      <c r="R17" s="56"/>
      <c r="S17" s="56" t="s">
        <v>55</v>
      </c>
      <c r="T17" s="56" t="s">
        <v>2564</v>
      </c>
      <c r="U17" s="56" t="s">
        <v>2564</v>
      </c>
      <c r="V17" s="56" t="s">
        <v>2564</v>
      </c>
      <c r="W17" s="56" t="s">
        <v>2564</v>
      </c>
      <c r="X17" s="56" t="s">
        <v>2564</v>
      </c>
      <c r="Y17" s="56" t="s">
        <v>2564</v>
      </c>
      <c r="Z17" s="56" t="s">
        <v>2564</v>
      </c>
      <c r="AA17" s="56" t="s">
        <v>2564</v>
      </c>
      <c r="AB17" s="56" t="s">
        <v>2564</v>
      </c>
      <c r="AC17" s="56" t="s">
        <v>2564</v>
      </c>
      <c r="AD17" s="56" t="s">
        <v>2564</v>
      </c>
      <c r="AE17" s="56" t="s">
        <v>2559</v>
      </c>
      <c r="AF17" s="56" t="s">
        <v>55</v>
      </c>
      <c r="AG17" s="56" t="s">
        <v>52</v>
      </c>
      <c r="AH17" s="56" t="s">
        <v>2595</v>
      </c>
    </row>
    <row r="18" spans="2:34" hidden="1" x14ac:dyDescent="0.25">
      <c r="B18" s="56" t="s">
        <v>44</v>
      </c>
      <c r="C18" s="56" t="s">
        <v>45</v>
      </c>
      <c r="D18" s="56" t="s">
        <v>46</v>
      </c>
      <c r="E18" s="56" t="s">
        <v>47</v>
      </c>
      <c r="F18" s="56" t="s">
        <v>48</v>
      </c>
      <c r="G18" s="56" t="s">
        <v>49</v>
      </c>
      <c r="H18" s="56" t="s">
        <v>60</v>
      </c>
      <c r="I18" s="56" t="s">
        <v>61</v>
      </c>
      <c r="J18" s="56" t="s">
        <v>52</v>
      </c>
      <c r="K18" s="56" t="s">
        <v>53</v>
      </c>
      <c r="L18" s="56" t="s">
        <v>62</v>
      </c>
      <c r="M18" s="56" t="s">
        <v>2596</v>
      </c>
      <c r="N18" s="56" t="s">
        <v>63</v>
      </c>
      <c r="O18" s="56" t="s">
        <v>55</v>
      </c>
      <c r="P18" s="56"/>
      <c r="Q18" s="56" t="s">
        <v>55</v>
      </c>
      <c r="R18" s="56"/>
      <c r="S18" s="56" t="s">
        <v>55</v>
      </c>
      <c r="T18" s="56" t="s">
        <v>2564</v>
      </c>
      <c r="U18" s="56" t="s">
        <v>2564</v>
      </c>
      <c r="V18" s="56" t="s">
        <v>2564</v>
      </c>
      <c r="W18" s="56" t="s">
        <v>2564</v>
      </c>
      <c r="X18" s="56" t="s">
        <v>2564</v>
      </c>
      <c r="Y18" s="56" t="s">
        <v>2564</v>
      </c>
      <c r="Z18" s="56" t="s">
        <v>2564</v>
      </c>
      <c r="AA18" s="56" t="s">
        <v>2564</v>
      </c>
      <c r="AB18" s="56" t="s">
        <v>2564</v>
      </c>
      <c r="AC18" s="56" t="s">
        <v>2564</v>
      </c>
      <c r="AD18" s="56" t="s">
        <v>2564</v>
      </c>
      <c r="AE18" s="56" t="s">
        <v>2559</v>
      </c>
      <c r="AF18" s="56" t="s">
        <v>55</v>
      </c>
      <c r="AG18" s="56" t="s">
        <v>52</v>
      </c>
      <c r="AH18" s="56" t="s">
        <v>55</v>
      </c>
    </row>
    <row r="19" spans="2:34" hidden="1" x14ac:dyDescent="0.25">
      <c r="B19" s="56" t="s">
        <v>44</v>
      </c>
      <c r="C19" s="56" t="s">
        <v>45</v>
      </c>
      <c r="D19" s="56" t="s">
        <v>46</v>
      </c>
      <c r="E19" s="56" t="s">
        <v>47</v>
      </c>
      <c r="F19" s="56" t="s">
        <v>48</v>
      </c>
      <c r="G19" s="56" t="s">
        <v>49</v>
      </c>
      <c r="H19" s="56" t="s">
        <v>65</v>
      </c>
      <c r="I19" s="56" t="s">
        <v>66</v>
      </c>
      <c r="J19" s="56" t="s">
        <v>52</v>
      </c>
      <c r="K19" s="56" t="s">
        <v>53</v>
      </c>
      <c r="L19" s="56" t="s">
        <v>67</v>
      </c>
      <c r="M19" s="56" t="s">
        <v>55</v>
      </c>
      <c r="N19" s="56" t="s">
        <v>68</v>
      </c>
      <c r="O19" s="56" t="s">
        <v>55</v>
      </c>
      <c r="P19" s="56"/>
      <c r="Q19" s="56" t="s">
        <v>55</v>
      </c>
      <c r="R19" s="56"/>
      <c r="S19" s="56" t="s">
        <v>55</v>
      </c>
      <c r="T19" s="56" t="s">
        <v>2564</v>
      </c>
      <c r="U19" s="56" t="s">
        <v>2564</v>
      </c>
      <c r="V19" s="56" t="s">
        <v>2564</v>
      </c>
      <c r="W19" s="56" t="s">
        <v>2564</v>
      </c>
      <c r="X19" s="56" t="s">
        <v>2564</v>
      </c>
      <c r="Y19" s="56" t="s">
        <v>2564</v>
      </c>
      <c r="Z19" s="56" t="s">
        <v>2564</v>
      </c>
      <c r="AA19" s="56" t="s">
        <v>2564</v>
      </c>
      <c r="AB19" s="56" t="s">
        <v>2564</v>
      </c>
      <c r="AC19" s="56" t="s">
        <v>2564</v>
      </c>
      <c r="AD19" s="56" t="s">
        <v>2564</v>
      </c>
      <c r="AE19" s="56" t="s">
        <v>2559</v>
      </c>
      <c r="AF19" s="56" t="s">
        <v>2551</v>
      </c>
      <c r="AG19" s="56" t="s">
        <v>52</v>
      </c>
      <c r="AH19" s="56" t="s">
        <v>2597</v>
      </c>
    </row>
    <row r="20" spans="2:34" hidden="1" x14ac:dyDescent="0.25">
      <c r="B20" s="56" t="s">
        <v>1401</v>
      </c>
      <c r="C20" s="56" t="s">
        <v>907</v>
      </c>
      <c r="D20" s="56" t="s">
        <v>1698</v>
      </c>
      <c r="E20" s="56" t="s">
        <v>928</v>
      </c>
      <c r="F20" s="56" t="s">
        <v>1699</v>
      </c>
      <c r="G20" s="56" t="s">
        <v>999</v>
      </c>
      <c r="H20" s="56" t="s">
        <v>1702</v>
      </c>
      <c r="I20" s="56" t="s">
        <v>1703</v>
      </c>
      <c r="J20" s="56" t="s">
        <v>82</v>
      </c>
      <c r="K20" s="56" t="s">
        <v>1704</v>
      </c>
      <c r="L20" s="56" t="s">
        <v>1705</v>
      </c>
      <c r="M20" s="56" t="s">
        <v>55</v>
      </c>
      <c r="N20" s="56" t="s">
        <v>264</v>
      </c>
      <c r="O20" s="56" t="s">
        <v>55</v>
      </c>
      <c r="P20" s="56" t="s">
        <v>264</v>
      </c>
      <c r="Q20" s="56" t="s">
        <v>55</v>
      </c>
      <c r="R20" s="56" t="s">
        <v>1714</v>
      </c>
      <c r="S20" s="56" t="s">
        <v>55</v>
      </c>
      <c r="T20" s="56" t="s">
        <v>2564</v>
      </c>
      <c r="U20" s="56" t="s">
        <v>2564</v>
      </c>
      <c r="V20" s="56" t="s">
        <v>2564</v>
      </c>
      <c r="W20" s="56" t="s">
        <v>2551</v>
      </c>
      <c r="X20" s="56" t="s">
        <v>2552</v>
      </c>
      <c r="Y20" s="56" t="s">
        <v>2553</v>
      </c>
      <c r="Z20" s="56" t="s">
        <v>2554</v>
      </c>
      <c r="AA20" s="56" t="s">
        <v>2555</v>
      </c>
      <c r="AB20" s="56" t="s">
        <v>2564</v>
      </c>
      <c r="AC20" s="56" t="s">
        <v>2557</v>
      </c>
      <c r="AD20" s="56" t="s">
        <v>2558</v>
      </c>
      <c r="AE20" s="56" t="s">
        <v>2564</v>
      </c>
      <c r="AF20" s="56" t="s">
        <v>55</v>
      </c>
      <c r="AG20" s="56" t="s">
        <v>55</v>
      </c>
      <c r="AH20" s="56" t="s">
        <v>55</v>
      </c>
    </row>
    <row r="21" spans="2:34" ht="15.75" hidden="1" customHeight="1" x14ac:dyDescent="0.25">
      <c r="B21" s="56" t="s">
        <v>1401</v>
      </c>
      <c r="C21" s="56" t="s">
        <v>907</v>
      </c>
      <c r="D21" s="56" t="s">
        <v>1698</v>
      </c>
      <c r="E21" s="56" t="s">
        <v>928</v>
      </c>
      <c r="F21" s="56" t="s">
        <v>1699</v>
      </c>
      <c r="G21" s="56" t="s">
        <v>999</v>
      </c>
      <c r="H21" s="56" t="s">
        <v>1717</v>
      </c>
      <c r="I21" s="56" t="s">
        <v>1718</v>
      </c>
      <c r="J21" s="56" t="s">
        <v>82</v>
      </c>
      <c r="K21" s="56" t="s">
        <v>1704</v>
      </c>
      <c r="L21" s="56" t="s">
        <v>1720</v>
      </c>
      <c r="M21" s="56" t="s">
        <v>55</v>
      </c>
      <c r="N21" s="56" t="s">
        <v>264</v>
      </c>
      <c r="O21" s="56" t="s">
        <v>55</v>
      </c>
      <c r="P21" s="56"/>
      <c r="Q21" s="56" t="s">
        <v>55</v>
      </c>
      <c r="R21" s="56" t="s">
        <v>1722</v>
      </c>
      <c r="S21" s="56" t="s">
        <v>55</v>
      </c>
      <c r="T21" s="56" t="s">
        <v>2564</v>
      </c>
      <c r="U21" s="56" t="s">
        <v>2564</v>
      </c>
      <c r="V21" s="56" t="s">
        <v>2564</v>
      </c>
      <c r="W21" s="56" t="s">
        <v>2551</v>
      </c>
      <c r="X21" s="56" t="s">
        <v>2552</v>
      </c>
      <c r="Y21" s="56" t="s">
        <v>2553</v>
      </c>
      <c r="Z21" s="56" t="s">
        <v>2554</v>
      </c>
      <c r="AA21" s="56" t="s">
        <v>2555</v>
      </c>
      <c r="AB21" s="56" t="s">
        <v>2564</v>
      </c>
      <c r="AC21" s="56" t="s">
        <v>2557</v>
      </c>
      <c r="AD21" s="56" t="s">
        <v>2558</v>
      </c>
      <c r="AE21" s="56" t="s">
        <v>2564</v>
      </c>
      <c r="AF21" s="56" t="s">
        <v>55</v>
      </c>
      <c r="AG21" s="56" t="s">
        <v>55</v>
      </c>
      <c r="AH21" s="56" t="s">
        <v>55</v>
      </c>
    </row>
    <row r="22" spans="2:34" ht="15.75" hidden="1" customHeight="1" x14ac:dyDescent="0.25">
      <c r="B22" s="56" t="s">
        <v>1401</v>
      </c>
      <c r="C22" s="56" t="s">
        <v>907</v>
      </c>
      <c r="D22" s="56" t="s">
        <v>1698</v>
      </c>
      <c r="E22" s="56" t="s">
        <v>928</v>
      </c>
      <c r="F22" s="56" t="s">
        <v>1699</v>
      </c>
      <c r="G22" s="56" t="s">
        <v>999</v>
      </c>
      <c r="H22" s="56" t="s">
        <v>1728</v>
      </c>
      <c r="I22" s="56" t="s">
        <v>1729</v>
      </c>
      <c r="J22" s="56" t="s">
        <v>82</v>
      </c>
      <c r="K22" s="56" t="s">
        <v>1561</v>
      </c>
      <c r="L22" s="56" t="s">
        <v>1730</v>
      </c>
      <c r="M22" s="56" t="s">
        <v>55</v>
      </c>
      <c r="N22" s="56" t="s">
        <v>264</v>
      </c>
      <c r="O22" s="56" t="s">
        <v>55</v>
      </c>
      <c r="P22" s="56"/>
      <c r="Q22" s="56" t="s">
        <v>55</v>
      </c>
      <c r="R22" s="56" t="s">
        <v>1731</v>
      </c>
      <c r="S22" s="56" t="s">
        <v>55</v>
      </c>
      <c r="T22" s="56" t="s">
        <v>2564</v>
      </c>
      <c r="U22" s="56" t="s">
        <v>2564</v>
      </c>
      <c r="V22" s="56" t="s">
        <v>2564</v>
      </c>
      <c r="W22" s="56" t="s">
        <v>2551</v>
      </c>
      <c r="X22" s="56" t="s">
        <v>2552</v>
      </c>
      <c r="Y22" s="56" t="s">
        <v>2553</v>
      </c>
      <c r="Z22" s="56" t="s">
        <v>2554</v>
      </c>
      <c r="AA22" s="56" t="s">
        <v>2555</v>
      </c>
      <c r="AB22" s="56" t="s">
        <v>2564</v>
      </c>
      <c r="AC22" s="56" t="s">
        <v>2557</v>
      </c>
      <c r="AD22" s="56" t="s">
        <v>2558</v>
      </c>
      <c r="AE22" s="56" t="s">
        <v>2564</v>
      </c>
      <c r="AF22" s="56" t="s">
        <v>55</v>
      </c>
      <c r="AG22" s="56" t="s">
        <v>55</v>
      </c>
      <c r="AH22" s="56" t="s">
        <v>55</v>
      </c>
    </row>
    <row r="23" spans="2:34" ht="15.75" hidden="1" customHeight="1" x14ac:dyDescent="0.25">
      <c r="B23" s="56" t="s">
        <v>1401</v>
      </c>
      <c r="C23" s="56" t="s">
        <v>907</v>
      </c>
      <c r="D23" s="56" t="s">
        <v>1698</v>
      </c>
      <c r="E23" s="56" t="s">
        <v>928</v>
      </c>
      <c r="F23" s="56" t="s">
        <v>1699</v>
      </c>
      <c r="G23" s="56" t="s">
        <v>999</v>
      </c>
      <c r="H23" s="56" t="s">
        <v>1735</v>
      </c>
      <c r="I23" s="56" t="s">
        <v>1736</v>
      </c>
      <c r="J23" s="56" t="s">
        <v>82</v>
      </c>
      <c r="K23" s="56" t="s">
        <v>53</v>
      </c>
      <c r="L23" s="56" t="s">
        <v>1737</v>
      </c>
      <c r="M23" s="56" t="s">
        <v>55</v>
      </c>
      <c r="N23" s="56" t="s">
        <v>264</v>
      </c>
      <c r="O23" s="56" t="s">
        <v>55</v>
      </c>
      <c r="P23" s="56"/>
      <c r="Q23" s="56" t="s">
        <v>55</v>
      </c>
      <c r="R23" s="56" t="s">
        <v>1738</v>
      </c>
      <c r="S23" s="56" t="s">
        <v>55</v>
      </c>
      <c r="T23" s="56" t="s">
        <v>2564</v>
      </c>
      <c r="U23" s="56" t="s">
        <v>2564</v>
      </c>
      <c r="V23" s="56" t="s">
        <v>2564</v>
      </c>
      <c r="W23" s="56" t="s">
        <v>2551</v>
      </c>
      <c r="X23" s="56" t="s">
        <v>2552</v>
      </c>
      <c r="Y23" s="56" t="s">
        <v>2553</v>
      </c>
      <c r="Z23" s="56" t="s">
        <v>2554</v>
      </c>
      <c r="AA23" s="56" t="s">
        <v>2555</v>
      </c>
      <c r="AB23" s="56" t="s">
        <v>2564</v>
      </c>
      <c r="AC23" s="56" t="s">
        <v>2557</v>
      </c>
      <c r="AD23" s="56" t="s">
        <v>2558</v>
      </c>
      <c r="AE23" s="56" t="s">
        <v>2564</v>
      </c>
      <c r="AF23" s="56" t="s">
        <v>55</v>
      </c>
      <c r="AG23" s="56" t="s">
        <v>55</v>
      </c>
      <c r="AH23" s="56" t="s">
        <v>55</v>
      </c>
    </row>
    <row r="24" spans="2:34" ht="15.75" hidden="1" customHeight="1" x14ac:dyDescent="0.25">
      <c r="B24" s="56" t="s">
        <v>1401</v>
      </c>
      <c r="C24" s="56" t="s">
        <v>907</v>
      </c>
      <c r="D24" s="56" t="s">
        <v>1698</v>
      </c>
      <c r="E24" s="56" t="s">
        <v>928</v>
      </c>
      <c r="F24" s="56" t="s">
        <v>1699</v>
      </c>
      <c r="G24" s="56" t="s">
        <v>999</v>
      </c>
      <c r="H24" s="56" t="s">
        <v>1743</v>
      </c>
      <c r="I24" s="56" t="s">
        <v>1744</v>
      </c>
      <c r="J24" s="56" t="s">
        <v>52</v>
      </c>
      <c r="K24" s="56" t="s">
        <v>1746</v>
      </c>
      <c r="L24" s="56" t="s">
        <v>1748</v>
      </c>
      <c r="M24" s="56" t="s">
        <v>55</v>
      </c>
      <c r="N24" s="56" t="s">
        <v>264</v>
      </c>
      <c r="O24" s="56" t="s">
        <v>55</v>
      </c>
      <c r="P24" s="56"/>
      <c r="Q24" s="56" t="s">
        <v>55</v>
      </c>
      <c r="R24" s="56" t="s">
        <v>1750</v>
      </c>
      <c r="S24" s="56" t="s">
        <v>55</v>
      </c>
      <c r="T24" s="56" t="s">
        <v>2564</v>
      </c>
      <c r="U24" s="56" t="s">
        <v>2564</v>
      </c>
      <c r="V24" s="56" t="s">
        <v>2564</v>
      </c>
      <c r="W24" s="56" t="s">
        <v>2551</v>
      </c>
      <c r="X24" s="56" t="s">
        <v>2552</v>
      </c>
      <c r="Y24" s="56" t="s">
        <v>2553</v>
      </c>
      <c r="Z24" s="56" t="s">
        <v>2554</v>
      </c>
      <c r="AA24" s="56" t="s">
        <v>2555</v>
      </c>
      <c r="AB24" s="56" t="s">
        <v>2564</v>
      </c>
      <c r="AC24" s="56" t="s">
        <v>2557</v>
      </c>
      <c r="AD24" s="56" t="s">
        <v>2558</v>
      </c>
      <c r="AE24" s="56" t="s">
        <v>2564</v>
      </c>
      <c r="AF24" s="56" t="s">
        <v>55</v>
      </c>
      <c r="AG24" s="56" t="s">
        <v>55</v>
      </c>
      <c r="AH24" s="56" t="s">
        <v>55</v>
      </c>
    </row>
    <row r="25" spans="2:34" ht="15.75" hidden="1" customHeight="1" x14ac:dyDescent="0.25">
      <c r="B25" s="56" t="s">
        <v>1401</v>
      </c>
      <c r="C25" s="56" t="s">
        <v>907</v>
      </c>
      <c r="D25" s="56" t="s">
        <v>1754</v>
      </c>
      <c r="E25" s="56" t="s">
        <v>930</v>
      </c>
      <c r="F25" s="56" t="s">
        <v>1755</v>
      </c>
      <c r="G25" s="56" t="s">
        <v>1000</v>
      </c>
      <c r="H25" s="56" t="s">
        <v>1756</v>
      </c>
      <c r="I25" s="56" t="s">
        <v>1757</v>
      </c>
      <c r="J25" s="56" t="s">
        <v>82</v>
      </c>
      <c r="K25" s="56" t="s">
        <v>1758</v>
      </c>
      <c r="L25" s="56" t="s">
        <v>1759</v>
      </c>
      <c r="M25" s="56" t="s">
        <v>55</v>
      </c>
      <c r="N25" s="56" t="s">
        <v>264</v>
      </c>
      <c r="O25" s="56" t="s">
        <v>55</v>
      </c>
      <c r="P25" s="56"/>
      <c r="Q25" s="56" t="s">
        <v>55</v>
      </c>
      <c r="R25" s="56" t="s">
        <v>1765</v>
      </c>
      <c r="S25" s="56" t="s">
        <v>55</v>
      </c>
      <c r="T25" s="56" t="s">
        <v>2564</v>
      </c>
      <c r="U25" s="56" t="s">
        <v>2564</v>
      </c>
      <c r="V25" s="56" t="s">
        <v>2564</v>
      </c>
      <c r="W25" s="56" t="s">
        <v>2564</v>
      </c>
      <c r="X25" s="56" t="s">
        <v>2564</v>
      </c>
      <c r="Y25" s="56" t="s">
        <v>2564</v>
      </c>
      <c r="Z25" s="56" t="s">
        <v>2554</v>
      </c>
      <c r="AA25" s="56" t="s">
        <v>2555</v>
      </c>
      <c r="AB25" s="56" t="s">
        <v>2564</v>
      </c>
      <c r="AC25" s="56" t="s">
        <v>2564</v>
      </c>
      <c r="AD25" s="56" t="s">
        <v>2558</v>
      </c>
      <c r="AE25" s="56" t="s">
        <v>2564</v>
      </c>
      <c r="AF25" s="56" t="s">
        <v>55</v>
      </c>
      <c r="AG25" s="56" t="s">
        <v>55</v>
      </c>
      <c r="AH25" s="56" t="s">
        <v>55</v>
      </c>
    </row>
    <row r="26" spans="2:34" ht="15.75" hidden="1" customHeight="1" x14ac:dyDescent="0.25">
      <c r="B26" s="56" t="s">
        <v>1401</v>
      </c>
      <c r="C26" s="56" t="s">
        <v>907</v>
      </c>
      <c r="D26" s="56" t="s">
        <v>1754</v>
      </c>
      <c r="E26" s="56" t="s">
        <v>930</v>
      </c>
      <c r="F26" s="56" t="s">
        <v>1755</v>
      </c>
      <c r="G26" s="56" t="s">
        <v>1000</v>
      </c>
      <c r="H26" s="56" t="s">
        <v>1768</v>
      </c>
      <c r="I26" s="56" t="s">
        <v>1769</v>
      </c>
      <c r="J26" s="56" t="s">
        <v>82</v>
      </c>
      <c r="K26" s="56" t="s">
        <v>1632</v>
      </c>
      <c r="L26" s="56" t="s">
        <v>1770</v>
      </c>
      <c r="M26" s="56" t="s">
        <v>55</v>
      </c>
      <c r="N26" s="56" t="s">
        <v>264</v>
      </c>
      <c r="O26" s="56" t="s">
        <v>55</v>
      </c>
      <c r="P26" s="56"/>
      <c r="Q26" s="56" t="s">
        <v>55</v>
      </c>
      <c r="R26" s="56" t="s">
        <v>1775</v>
      </c>
      <c r="S26" s="56" t="s">
        <v>55</v>
      </c>
      <c r="T26" s="56" t="s">
        <v>2564</v>
      </c>
      <c r="U26" s="56" t="s">
        <v>2564</v>
      </c>
      <c r="V26" s="56" t="s">
        <v>2564</v>
      </c>
      <c r="W26" s="56" t="s">
        <v>2564</v>
      </c>
      <c r="X26" s="56" t="s">
        <v>2552</v>
      </c>
      <c r="Y26" s="56" t="s">
        <v>2553</v>
      </c>
      <c r="Z26" s="56" t="s">
        <v>2554</v>
      </c>
      <c r="AA26" s="56" t="s">
        <v>2555</v>
      </c>
      <c r="AB26" s="56" t="s">
        <v>2564</v>
      </c>
      <c r="AC26" s="56" t="s">
        <v>2557</v>
      </c>
      <c r="AD26" s="56" t="s">
        <v>2558</v>
      </c>
      <c r="AE26" s="56" t="s">
        <v>2564</v>
      </c>
      <c r="AF26" s="56" t="s">
        <v>55</v>
      </c>
      <c r="AG26" s="56" t="s">
        <v>55</v>
      </c>
      <c r="AH26" s="56" t="s">
        <v>55</v>
      </c>
    </row>
    <row r="27" spans="2:34" ht="15.75" hidden="1" customHeight="1" x14ac:dyDescent="0.25">
      <c r="B27" s="56" t="s">
        <v>1401</v>
      </c>
      <c r="C27" s="56" t="s">
        <v>907</v>
      </c>
      <c r="D27" s="56" t="s">
        <v>1754</v>
      </c>
      <c r="E27" s="56" t="s">
        <v>930</v>
      </c>
      <c r="F27" s="56" t="s">
        <v>1755</v>
      </c>
      <c r="G27" s="56" t="s">
        <v>1000</v>
      </c>
      <c r="H27" s="56" t="s">
        <v>1778</v>
      </c>
      <c r="I27" s="56" t="s">
        <v>1779</v>
      </c>
      <c r="J27" s="56" t="s">
        <v>82</v>
      </c>
      <c r="K27" s="56" t="s">
        <v>1632</v>
      </c>
      <c r="L27" s="56" t="s">
        <v>1780</v>
      </c>
      <c r="M27" s="56" t="s">
        <v>55</v>
      </c>
      <c r="N27" s="56" t="s">
        <v>264</v>
      </c>
      <c r="O27" s="56" t="s">
        <v>55</v>
      </c>
      <c r="P27" s="56"/>
      <c r="Q27" s="56" t="s">
        <v>55</v>
      </c>
      <c r="R27" s="56" t="s">
        <v>1781</v>
      </c>
      <c r="S27" s="56" t="s">
        <v>55</v>
      </c>
      <c r="T27" s="56" t="s">
        <v>2564</v>
      </c>
      <c r="U27" s="56" t="s">
        <v>2564</v>
      </c>
      <c r="V27" s="56" t="s">
        <v>2564</v>
      </c>
      <c r="W27" s="56" t="s">
        <v>2564</v>
      </c>
      <c r="X27" s="56" t="s">
        <v>2564</v>
      </c>
      <c r="Y27" s="56" t="s">
        <v>2564</v>
      </c>
      <c r="Z27" s="56" t="s">
        <v>2554</v>
      </c>
      <c r="AA27" s="56" t="s">
        <v>2555</v>
      </c>
      <c r="AB27" s="56" t="s">
        <v>2564</v>
      </c>
      <c r="AC27" s="56" t="s">
        <v>2564</v>
      </c>
      <c r="AD27" s="56" t="s">
        <v>2558</v>
      </c>
      <c r="AE27" s="56" t="s">
        <v>2564</v>
      </c>
      <c r="AF27" s="56" t="s">
        <v>55</v>
      </c>
      <c r="AG27" s="56" t="s">
        <v>55</v>
      </c>
      <c r="AH27" s="56" t="s">
        <v>55</v>
      </c>
    </row>
    <row r="28" spans="2:34" ht="15.75" hidden="1" customHeight="1" x14ac:dyDescent="0.25">
      <c r="B28" s="56" t="s">
        <v>1401</v>
      </c>
      <c r="C28" s="56" t="s">
        <v>907</v>
      </c>
      <c r="D28" s="56" t="s">
        <v>1754</v>
      </c>
      <c r="E28" s="56" t="s">
        <v>930</v>
      </c>
      <c r="F28" s="56" t="s">
        <v>1755</v>
      </c>
      <c r="G28" s="56" t="s">
        <v>1000</v>
      </c>
      <c r="H28" s="56" t="s">
        <v>1788</v>
      </c>
      <c r="I28" s="56" t="s">
        <v>1789</v>
      </c>
      <c r="J28" s="56" t="s">
        <v>82</v>
      </c>
      <c r="K28" s="56" t="s">
        <v>1632</v>
      </c>
      <c r="L28" s="56" t="s">
        <v>1790</v>
      </c>
      <c r="M28" s="56" t="s">
        <v>55</v>
      </c>
      <c r="N28" s="56" t="s">
        <v>264</v>
      </c>
      <c r="O28" s="56" t="s">
        <v>55</v>
      </c>
      <c r="P28" s="56"/>
      <c r="Q28" s="56" t="s">
        <v>55</v>
      </c>
      <c r="R28" s="56" t="s">
        <v>1790</v>
      </c>
      <c r="S28" s="56" t="s">
        <v>55</v>
      </c>
      <c r="T28" s="56" t="s">
        <v>2564</v>
      </c>
      <c r="U28" s="56" t="s">
        <v>2564</v>
      </c>
      <c r="V28" s="56" t="s">
        <v>2564</v>
      </c>
      <c r="W28" s="56" t="s">
        <v>2564</v>
      </c>
      <c r="X28" s="56" t="s">
        <v>2564</v>
      </c>
      <c r="Y28" s="56" t="s">
        <v>2553</v>
      </c>
      <c r="Z28" s="56" t="s">
        <v>2554</v>
      </c>
      <c r="AA28" s="56" t="s">
        <v>2555</v>
      </c>
      <c r="AB28" s="56" t="s">
        <v>2564</v>
      </c>
      <c r="AC28" s="56" t="s">
        <v>2557</v>
      </c>
      <c r="AD28" s="56" t="s">
        <v>2558</v>
      </c>
      <c r="AE28" s="56" t="s">
        <v>2564</v>
      </c>
      <c r="AF28" s="56" t="s">
        <v>55</v>
      </c>
      <c r="AG28" s="56" t="s">
        <v>55</v>
      </c>
      <c r="AH28" s="56" t="s">
        <v>55</v>
      </c>
    </row>
    <row r="29" spans="2:34" ht="15.75" hidden="1" customHeight="1" x14ac:dyDescent="0.25">
      <c r="B29" s="56" t="s">
        <v>1401</v>
      </c>
      <c r="C29" s="56" t="s">
        <v>907</v>
      </c>
      <c r="D29" s="56" t="s">
        <v>1754</v>
      </c>
      <c r="E29" s="56" t="s">
        <v>930</v>
      </c>
      <c r="F29" s="56" t="s">
        <v>1755</v>
      </c>
      <c r="G29" s="56" t="s">
        <v>1000</v>
      </c>
      <c r="H29" s="56" t="s">
        <v>1797</v>
      </c>
      <c r="I29" s="56" t="s">
        <v>1798</v>
      </c>
      <c r="J29" s="56" t="s">
        <v>82</v>
      </c>
      <c r="K29" s="56" t="s">
        <v>1632</v>
      </c>
      <c r="L29" s="56" t="s">
        <v>1799</v>
      </c>
      <c r="M29" s="56" t="s">
        <v>55</v>
      </c>
      <c r="N29" s="56" t="s">
        <v>264</v>
      </c>
      <c r="O29" s="56" t="s">
        <v>55</v>
      </c>
      <c r="P29" s="56"/>
      <c r="Q29" s="56" t="s">
        <v>55</v>
      </c>
      <c r="R29" s="56" t="s">
        <v>1799</v>
      </c>
      <c r="S29" s="56" t="s">
        <v>55</v>
      </c>
      <c r="T29" s="56" t="s">
        <v>2564</v>
      </c>
      <c r="U29" s="56" t="s">
        <v>2564</v>
      </c>
      <c r="V29" s="56" t="s">
        <v>2564</v>
      </c>
      <c r="W29" s="56" t="s">
        <v>2564</v>
      </c>
      <c r="X29" s="56" t="s">
        <v>2564</v>
      </c>
      <c r="Y29" s="56" t="s">
        <v>2564</v>
      </c>
      <c r="Z29" s="56" t="s">
        <v>2554</v>
      </c>
      <c r="AA29" s="56" t="s">
        <v>2555</v>
      </c>
      <c r="AB29" s="56" t="s">
        <v>2564</v>
      </c>
      <c r="AC29" s="56" t="s">
        <v>2564</v>
      </c>
      <c r="AD29" s="56" t="s">
        <v>2558</v>
      </c>
      <c r="AE29" s="56" t="s">
        <v>2564</v>
      </c>
      <c r="AF29" s="56" t="s">
        <v>55</v>
      </c>
      <c r="AG29" s="56" t="s">
        <v>55</v>
      </c>
      <c r="AH29" s="56" t="s">
        <v>55</v>
      </c>
    </row>
    <row r="30" spans="2:34" ht="15.75" hidden="1" customHeight="1" x14ac:dyDescent="0.25">
      <c r="B30" s="56" t="s">
        <v>1401</v>
      </c>
      <c r="C30" s="56" t="s">
        <v>907</v>
      </c>
      <c r="D30" s="56" t="s">
        <v>1754</v>
      </c>
      <c r="E30" s="56" t="s">
        <v>930</v>
      </c>
      <c r="F30" s="56" t="s">
        <v>1755</v>
      </c>
      <c r="G30" s="56" t="s">
        <v>1000</v>
      </c>
      <c r="H30" s="56" t="s">
        <v>1804</v>
      </c>
      <c r="I30" s="56" t="s">
        <v>1806</v>
      </c>
      <c r="J30" s="56" t="s">
        <v>82</v>
      </c>
      <c r="K30" s="56" t="s">
        <v>1632</v>
      </c>
      <c r="L30" s="56" t="s">
        <v>1807</v>
      </c>
      <c r="M30" s="56" t="s">
        <v>55</v>
      </c>
      <c r="N30" s="56" t="s">
        <v>264</v>
      </c>
      <c r="O30" s="56" t="s">
        <v>55</v>
      </c>
      <c r="P30" s="56"/>
      <c r="Q30" s="56" t="s">
        <v>55</v>
      </c>
      <c r="R30" s="56" t="s">
        <v>1807</v>
      </c>
      <c r="S30" s="56" t="s">
        <v>55</v>
      </c>
      <c r="T30" s="56" t="s">
        <v>2564</v>
      </c>
      <c r="U30" s="56" t="s">
        <v>2564</v>
      </c>
      <c r="V30" s="56" t="s">
        <v>2564</v>
      </c>
      <c r="W30" s="56" t="s">
        <v>2564</v>
      </c>
      <c r="X30" s="56" t="s">
        <v>2564</v>
      </c>
      <c r="Y30" s="56" t="s">
        <v>2564</v>
      </c>
      <c r="Z30" s="56" t="s">
        <v>2554</v>
      </c>
      <c r="AA30" s="56" t="s">
        <v>2555</v>
      </c>
      <c r="AB30" s="56" t="s">
        <v>2564</v>
      </c>
      <c r="AC30" s="56" t="s">
        <v>2564</v>
      </c>
      <c r="AD30" s="56" t="s">
        <v>2558</v>
      </c>
      <c r="AE30" s="56" t="s">
        <v>2564</v>
      </c>
      <c r="AF30" s="56" t="s">
        <v>55</v>
      </c>
      <c r="AG30" s="56" t="s">
        <v>55</v>
      </c>
      <c r="AH30" s="56" t="s">
        <v>55</v>
      </c>
    </row>
    <row r="31" spans="2:34" ht="15.75" hidden="1" customHeight="1" x14ac:dyDescent="0.25">
      <c r="B31" s="56" t="s">
        <v>1401</v>
      </c>
      <c r="C31" s="56" t="s">
        <v>907</v>
      </c>
      <c r="D31" s="56" t="s">
        <v>1754</v>
      </c>
      <c r="E31" s="56" t="s">
        <v>930</v>
      </c>
      <c r="F31" s="56" t="s">
        <v>1755</v>
      </c>
      <c r="G31" s="56" t="s">
        <v>1000</v>
      </c>
      <c r="H31" s="56" t="s">
        <v>1813</v>
      </c>
      <c r="I31" s="56" t="s">
        <v>1814</v>
      </c>
      <c r="J31" s="56" t="s">
        <v>82</v>
      </c>
      <c r="K31" s="56" t="s">
        <v>493</v>
      </c>
      <c r="L31" s="56" t="s">
        <v>1759</v>
      </c>
      <c r="M31" s="56" t="s">
        <v>55</v>
      </c>
      <c r="N31" s="56" t="s">
        <v>264</v>
      </c>
      <c r="O31" s="56" t="s">
        <v>55</v>
      </c>
      <c r="P31" s="56"/>
      <c r="Q31" s="56" t="s">
        <v>55</v>
      </c>
      <c r="R31" s="56" t="s">
        <v>1818</v>
      </c>
      <c r="S31" s="56" t="s">
        <v>55</v>
      </c>
      <c r="T31" s="56" t="s">
        <v>2564</v>
      </c>
      <c r="U31" s="56" t="s">
        <v>2564</v>
      </c>
      <c r="V31" s="56" t="s">
        <v>2564</v>
      </c>
      <c r="W31" s="56" t="s">
        <v>2564</v>
      </c>
      <c r="X31" s="56" t="s">
        <v>2564</v>
      </c>
      <c r="Y31" s="56" t="s">
        <v>2564</v>
      </c>
      <c r="Z31" s="56" t="s">
        <v>2554</v>
      </c>
      <c r="AA31" s="56" t="s">
        <v>2555</v>
      </c>
      <c r="AB31" s="56" t="s">
        <v>2564</v>
      </c>
      <c r="AC31" s="56" t="s">
        <v>2564</v>
      </c>
      <c r="AD31" s="56" t="s">
        <v>2558</v>
      </c>
      <c r="AE31" s="56" t="s">
        <v>2564</v>
      </c>
      <c r="AF31" s="56" t="s">
        <v>55</v>
      </c>
      <c r="AG31" s="56" t="s">
        <v>55</v>
      </c>
      <c r="AH31" s="56" t="s">
        <v>55</v>
      </c>
    </row>
    <row r="32" spans="2:34" ht="15.75" hidden="1" customHeight="1" x14ac:dyDescent="0.25">
      <c r="B32" s="56" t="s">
        <v>1401</v>
      </c>
      <c r="C32" s="56" t="s">
        <v>907</v>
      </c>
      <c r="D32" s="56" t="s">
        <v>1754</v>
      </c>
      <c r="E32" s="56" t="s">
        <v>930</v>
      </c>
      <c r="F32" s="56" t="s">
        <v>1755</v>
      </c>
      <c r="G32" s="56" t="s">
        <v>1000</v>
      </c>
      <c r="H32" s="56" t="s">
        <v>1820</v>
      </c>
      <c r="I32" s="56" t="s">
        <v>1821</v>
      </c>
      <c r="J32" s="56" t="s">
        <v>82</v>
      </c>
      <c r="K32" s="56" t="s">
        <v>493</v>
      </c>
      <c r="L32" s="56" t="s">
        <v>1822</v>
      </c>
      <c r="M32" s="56" t="s">
        <v>55</v>
      </c>
      <c r="N32" s="56" t="s">
        <v>264</v>
      </c>
      <c r="O32" s="56" t="s">
        <v>55</v>
      </c>
      <c r="P32" s="56"/>
      <c r="Q32" s="56" t="s">
        <v>55</v>
      </c>
      <c r="R32" s="56" t="s">
        <v>1826</v>
      </c>
      <c r="S32" s="56" t="s">
        <v>55</v>
      </c>
      <c r="T32" s="56" t="s">
        <v>2564</v>
      </c>
      <c r="U32" s="56" t="s">
        <v>2564</v>
      </c>
      <c r="V32" s="56" t="s">
        <v>2564</v>
      </c>
      <c r="W32" s="56" t="s">
        <v>2564</v>
      </c>
      <c r="X32" s="56" t="s">
        <v>2564</v>
      </c>
      <c r="Y32" s="56" t="s">
        <v>2564</v>
      </c>
      <c r="Z32" s="56" t="s">
        <v>2554</v>
      </c>
      <c r="AA32" s="56" t="s">
        <v>2555</v>
      </c>
      <c r="AB32" s="56" t="s">
        <v>2564</v>
      </c>
      <c r="AC32" s="56" t="s">
        <v>2564</v>
      </c>
      <c r="AD32" s="56" t="s">
        <v>2558</v>
      </c>
      <c r="AE32" s="56" t="s">
        <v>2564</v>
      </c>
      <c r="AF32" s="56" t="s">
        <v>55</v>
      </c>
      <c r="AG32" s="56" t="s">
        <v>55</v>
      </c>
      <c r="AH32" s="56" t="s">
        <v>55</v>
      </c>
    </row>
    <row r="33" spans="2:34" ht="15.75" hidden="1" customHeight="1" x14ac:dyDescent="0.25">
      <c r="B33" s="56" t="s">
        <v>1401</v>
      </c>
      <c r="C33" s="56" t="s">
        <v>907</v>
      </c>
      <c r="D33" s="56" t="s">
        <v>1754</v>
      </c>
      <c r="E33" s="56" t="s">
        <v>930</v>
      </c>
      <c r="F33" s="56" t="s">
        <v>1755</v>
      </c>
      <c r="G33" s="56" t="s">
        <v>1000</v>
      </c>
      <c r="H33" s="56" t="s">
        <v>1829</v>
      </c>
      <c r="I33" s="56" t="s">
        <v>1830</v>
      </c>
      <c r="J33" s="56" t="s">
        <v>82</v>
      </c>
      <c r="K33" s="56" t="s">
        <v>493</v>
      </c>
      <c r="L33" s="56" t="s">
        <v>1822</v>
      </c>
      <c r="M33" s="56" t="s">
        <v>55</v>
      </c>
      <c r="N33" s="56" t="s">
        <v>264</v>
      </c>
      <c r="O33" s="56" t="s">
        <v>55</v>
      </c>
      <c r="P33" s="56"/>
      <c r="Q33" s="56" t="s">
        <v>55</v>
      </c>
      <c r="R33" s="56" t="s">
        <v>1834</v>
      </c>
      <c r="S33" s="56" t="s">
        <v>55</v>
      </c>
      <c r="T33" s="56" t="s">
        <v>2564</v>
      </c>
      <c r="U33" s="56" t="s">
        <v>2564</v>
      </c>
      <c r="V33" s="56" t="s">
        <v>2564</v>
      </c>
      <c r="W33" s="56" t="s">
        <v>2564</v>
      </c>
      <c r="X33" s="56" t="s">
        <v>2564</v>
      </c>
      <c r="Y33" s="56" t="s">
        <v>2564</v>
      </c>
      <c r="Z33" s="56" t="s">
        <v>2554</v>
      </c>
      <c r="AA33" s="56" t="s">
        <v>2555</v>
      </c>
      <c r="AB33" s="56" t="s">
        <v>2564</v>
      </c>
      <c r="AC33" s="56" t="s">
        <v>2564</v>
      </c>
      <c r="AD33" s="56" t="s">
        <v>2558</v>
      </c>
      <c r="AE33" s="56" t="s">
        <v>2564</v>
      </c>
      <c r="AF33" s="56" t="s">
        <v>55</v>
      </c>
      <c r="AG33" s="56" t="s">
        <v>55</v>
      </c>
      <c r="AH33" s="56" t="s">
        <v>55</v>
      </c>
    </row>
    <row r="34" spans="2:34" ht="15.75" hidden="1" customHeight="1" x14ac:dyDescent="0.25">
      <c r="B34" s="56" t="s">
        <v>1401</v>
      </c>
      <c r="C34" s="56" t="s">
        <v>907</v>
      </c>
      <c r="D34" s="56" t="s">
        <v>1754</v>
      </c>
      <c r="E34" s="56" t="s">
        <v>930</v>
      </c>
      <c r="F34" s="56" t="s">
        <v>1755</v>
      </c>
      <c r="G34" s="56" t="s">
        <v>1000</v>
      </c>
      <c r="H34" s="56" t="s">
        <v>1838</v>
      </c>
      <c r="I34" s="56" t="s">
        <v>1839</v>
      </c>
      <c r="J34" s="56" t="s">
        <v>82</v>
      </c>
      <c r="K34" s="56" t="s">
        <v>493</v>
      </c>
      <c r="L34" s="56" t="s">
        <v>1822</v>
      </c>
      <c r="M34" s="56" t="s">
        <v>55</v>
      </c>
      <c r="N34" s="56" t="s">
        <v>264</v>
      </c>
      <c r="O34" s="56" t="s">
        <v>55</v>
      </c>
      <c r="P34" s="56"/>
      <c r="Q34" s="56" t="s">
        <v>55</v>
      </c>
      <c r="R34" s="56" t="s">
        <v>1844</v>
      </c>
      <c r="S34" s="56" t="s">
        <v>55</v>
      </c>
      <c r="T34" s="56" t="s">
        <v>2564</v>
      </c>
      <c r="U34" s="56" t="s">
        <v>2564</v>
      </c>
      <c r="V34" s="56" t="s">
        <v>2564</v>
      </c>
      <c r="W34" s="56" t="s">
        <v>2564</v>
      </c>
      <c r="X34" s="56" t="s">
        <v>2564</v>
      </c>
      <c r="Y34" s="56" t="s">
        <v>2564</v>
      </c>
      <c r="Z34" s="56" t="s">
        <v>2554</v>
      </c>
      <c r="AA34" s="56" t="s">
        <v>2555</v>
      </c>
      <c r="AB34" s="56" t="s">
        <v>2564</v>
      </c>
      <c r="AC34" s="56" t="s">
        <v>2564</v>
      </c>
      <c r="AD34" s="56" t="s">
        <v>2558</v>
      </c>
      <c r="AE34" s="56" t="s">
        <v>2564</v>
      </c>
      <c r="AF34" s="56" t="s">
        <v>55</v>
      </c>
      <c r="AG34" s="56" t="s">
        <v>55</v>
      </c>
      <c r="AH34" s="56" t="s">
        <v>55</v>
      </c>
    </row>
    <row r="35" spans="2:34" ht="15.75" hidden="1" customHeight="1" x14ac:dyDescent="0.25">
      <c r="B35" s="56" t="s">
        <v>1401</v>
      </c>
      <c r="C35" s="56" t="s">
        <v>907</v>
      </c>
      <c r="D35" s="56" t="s">
        <v>1754</v>
      </c>
      <c r="E35" s="56" t="s">
        <v>930</v>
      </c>
      <c r="F35" s="56" t="s">
        <v>1755</v>
      </c>
      <c r="G35" s="56" t="s">
        <v>1000</v>
      </c>
      <c r="H35" s="56" t="s">
        <v>1849</v>
      </c>
      <c r="I35" s="56" t="s">
        <v>1850</v>
      </c>
      <c r="J35" s="56" t="s">
        <v>82</v>
      </c>
      <c r="K35" s="56" t="s">
        <v>493</v>
      </c>
      <c r="L35" s="56" t="s">
        <v>1822</v>
      </c>
      <c r="M35" s="56" t="s">
        <v>55</v>
      </c>
      <c r="N35" s="56" t="s">
        <v>264</v>
      </c>
      <c r="O35" s="56" t="s">
        <v>55</v>
      </c>
      <c r="P35" s="56"/>
      <c r="Q35" s="56" t="s">
        <v>55</v>
      </c>
      <c r="R35" s="56" t="s">
        <v>1851</v>
      </c>
      <c r="S35" s="56" t="s">
        <v>55</v>
      </c>
      <c r="T35" s="56" t="s">
        <v>2564</v>
      </c>
      <c r="U35" s="56" t="s">
        <v>2564</v>
      </c>
      <c r="V35" s="56" t="s">
        <v>2564</v>
      </c>
      <c r="W35" s="56" t="s">
        <v>2564</v>
      </c>
      <c r="X35" s="56" t="s">
        <v>2564</v>
      </c>
      <c r="Y35" s="56" t="s">
        <v>2564</v>
      </c>
      <c r="Z35" s="56" t="s">
        <v>2554</v>
      </c>
      <c r="AA35" s="56" t="s">
        <v>2555</v>
      </c>
      <c r="AB35" s="56" t="s">
        <v>2564</v>
      </c>
      <c r="AC35" s="56" t="s">
        <v>2564</v>
      </c>
      <c r="AD35" s="56" t="s">
        <v>2558</v>
      </c>
      <c r="AE35" s="56" t="s">
        <v>2564</v>
      </c>
      <c r="AF35" s="56" t="s">
        <v>55</v>
      </c>
      <c r="AG35" s="56" t="s">
        <v>55</v>
      </c>
      <c r="AH35" s="56" t="s">
        <v>55</v>
      </c>
    </row>
    <row r="36" spans="2:34" ht="15.75" hidden="1" customHeight="1" x14ac:dyDescent="0.25">
      <c r="B36" s="56" t="s">
        <v>1401</v>
      </c>
      <c r="C36" s="56" t="s">
        <v>907</v>
      </c>
      <c r="D36" s="56" t="s">
        <v>1754</v>
      </c>
      <c r="E36" s="56" t="s">
        <v>930</v>
      </c>
      <c r="F36" s="56" t="s">
        <v>1755</v>
      </c>
      <c r="G36" s="56" t="s">
        <v>1000</v>
      </c>
      <c r="H36" s="56" t="s">
        <v>1853</v>
      </c>
      <c r="I36" s="56" t="s">
        <v>1854</v>
      </c>
      <c r="J36" s="56" t="s">
        <v>82</v>
      </c>
      <c r="K36" s="56" t="s">
        <v>493</v>
      </c>
      <c r="L36" s="56" t="s">
        <v>1855</v>
      </c>
      <c r="M36" s="56" t="s">
        <v>55</v>
      </c>
      <c r="N36" s="56" t="s">
        <v>264</v>
      </c>
      <c r="O36" s="56" t="s">
        <v>55</v>
      </c>
      <c r="P36" s="56"/>
      <c r="Q36" s="56" t="s">
        <v>55</v>
      </c>
      <c r="R36" s="56" t="s">
        <v>1858</v>
      </c>
      <c r="S36" s="56" t="s">
        <v>55</v>
      </c>
      <c r="T36" s="56" t="s">
        <v>2564</v>
      </c>
      <c r="U36" s="56" t="s">
        <v>2564</v>
      </c>
      <c r="V36" s="56" t="s">
        <v>2564</v>
      </c>
      <c r="W36" s="56" t="s">
        <v>2564</v>
      </c>
      <c r="X36" s="56" t="s">
        <v>2564</v>
      </c>
      <c r="Y36" s="56" t="s">
        <v>2564</v>
      </c>
      <c r="Z36" s="56" t="s">
        <v>2554</v>
      </c>
      <c r="AA36" s="56" t="s">
        <v>2555</v>
      </c>
      <c r="AB36" s="56" t="s">
        <v>2564</v>
      </c>
      <c r="AC36" s="56" t="s">
        <v>2564</v>
      </c>
      <c r="AD36" s="56" t="s">
        <v>2558</v>
      </c>
      <c r="AE36" s="56" t="s">
        <v>2564</v>
      </c>
      <c r="AF36" s="56" t="s">
        <v>55</v>
      </c>
      <c r="AG36" s="56" t="s">
        <v>55</v>
      </c>
      <c r="AH36" s="56" t="s">
        <v>55</v>
      </c>
    </row>
    <row r="37" spans="2:34" ht="15.75" hidden="1" customHeight="1" x14ac:dyDescent="0.25">
      <c r="B37" s="56" t="s">
        <v>1401</v>
      </c>
      <c r="C37" s="56" t="s">
        <v>907</v>
      </c>
      <c r="D37" s="56" t="s">
        <v>1859</v>
      </c>
      <c r="E37" s="56" t="s">
        <v>932</v>
      </c>
      <c r="F37" s="56" t="s">
        <v>1860</v>
      </c>
      <c r="G37" s="56" t="s">
        <v>1002</v>
      </c>
      <c r="H37" s="56" t="s">
        <v>1861</v>
      </c>
      <c r="I37" s="56" t="s">
        <v>1862</v>
      </c>
      <c r="J37" s="56" t="s">
        <v>82</v>
      </c>
      <c r="K37" s="56" t="s">
        <v>1704</v>
      </c>
      <c r="L37" s="56" t="s">
        <v>1863</v>
      </c>
      <c r="M37" s="56" t="s">
        <v>55</v>
      </c>
      <c r="N37" s="56" t="s">
        <v>264</v>
      </c>
      <c r="O37" s="56" t="s">
        <v>55</v>
      </c>
      <c r="P37" s="56"/>
      <c r="Q37" s="56" t="s">
        <v>55</v>
      </c>
      <c r="R37" s="56" t="s">
        <v>1866</v>
      </c>
      <c r="S37" s="56" t="s">
        <v>55</v>
      </c>
      <c r="T37" s="56" t="s">
        <v>2548</v>
      </c>
      <c r="U37" s="56" t="s">
        <v>2549</v>
      </c>
      <c r="V37" s="56" t="s">
        <v>2550</v>
      </c>
      <c r="W37" s="56" t="s">
        <v>2551</v>
      </c>
      <c r="X37" s="56" t="s">
        <v>2552</v>
      </c>
      <c r="Y37" s="56" t="s">
        <v>2564</v>
      </c>
      <c r="Z37" s="56" t="s">
        <v>2564</v>
      </c>
      <c r="AA37" s="56" t="s">
        <v>2564</v>
      </c>
      <c r="AB37" s="56" t="s">
        <v>2564</v>
      </c>
      <c r="AC37" s="56" t="s">
        <v>2564</v>
      </c>
      <c r="AD37" s="56" t="s">
        <v>2564</v>
      </c>
      <c r="AE37" s="56" t="s">
        <v>2564</v>
      </c>
      <c r="AF37" s="56" t="s">
        <v>55</v>
      </c>
      <c r="AG37" s="56" t="s">
        <v>55</v>
      </c>
      <c r="AH37" s="56" t="s">
        <v>55</v>
      </c>
    </row>
    <row r="38" spans="2:34" ht="15.75" hidden="1" customHeight="1" x14ac:dyDescent="0.25">
      <c r="B38" s="56" t="s">
        <v>1401</v>
      </c>
      <c r="C38" s="56" t="s">
        <v>907</v>
      </c>
      <c r="D38" s="56" t="s">
        <v>1859</v>
      </c>
      <c r="E38" s="56" t="s">
        <v>932</v>
      </c>
      <c r="F38" s="56" t="s">
        <v>1860</v>
      </c>
      <c r="G38" s="56" t="s">
        <v>1002</v>
      </c>
      <c r="H38" s="56" t="s">
        <v>1867</v>
      </c>
      <c r="I38" s="56" t="s">
        <v>1868</v>
      </c>
      <c r="J38" s="56" t="s">
        <v>52</v>
      </c>
      <c r="K38" s="56" t="s">
        <v>53</v>
      </c>
      <c r="L38" s="56" t="s">
        <v>1869</v>
      </c>
      <c r="M38" s="56" t="s">
        <v>55</v>
      </c>
      <c r="N38" s="56" t="s">
        <v>264</v>
      </c>
      <c r="O38" s="56" t="s">
        <v>55</v>
      </c>
      <c r="P38" s="56"/>
      <c r="Q38" s="56" t="s">
        <v>55</v>
      </c>
      <c r="R38" s="56" t="s">
        <v>1870</v>
      </c>
      <c r="S38" s="56" t="s">
        <v>55</v>
      </c>
      <c r="T38" s="56" t="s">
        <v>2548</v>
      </c>
      <c r="U38" s="56" t="s">
        <v>2549</v>
      </c>
      <c r="V38" s="56" t="s">
        <v>2550</v>
      </c>
      <c r="W38" s="56" t="s">
        <v>2551</v>
      </c>
      <c r="X38" s="56" t="s">
        <v>2552</v>
      </c>
      <c r="Y38" s="56" t="s">
        <v>2564</v>
      </c>
      <c r="Z38" s="56" t="s">
        <v>2564</v>
      </c>
      <c r="AA38" s="56" t="s">
        <v>2564</v>
      </c>
      <c r="AB38" s="56" t="s">
        <v>2564</v>
      </c>
      <c r="AC38" s="56" t="s">
        <v>2564</v>
      </c>
      <c r="AD38" s="56" t="s">
        <v>2564</v>
      </c>
      <c r="AE38" s="56" t="s">
        <v>2564</v>
      </c>
      <c r="AF38" s="56" t="s">
        <v>55</v>
      </c>
      <c r="AG38" s="56" t="s">
        <v>55</v>
      </c>
      <c r="AH38" s="56" t="s">
        <v>55</v>
      </c>
    </row>
    <row r="39" spans="2:34" ht="15.75" hidden="1" customHeight="1" x14ac:dyDescent="0.25">
      <c r="B39" s="56" t="s">
        <v>1401</v>
      </c>
      <c r="C39" s="56" t="s">
        <v>907</v>
      </c>
      <c r="D39" s="56" t="s">
        <v>1859</v>
      </c>
      <c r="E39" s="56" t="s">
        <v>932</v>
      </c>
      <c r="F39" s="56" t="s">
        <v>1860</v>
      </c>
      <c r="G39" s="56" t="s">
        <v>1002</v>
      </c>
      <c r="H39" s="56" t="s">
        <v>1880</v>
      </c>
      <c r="I39" s="56" t="s">
        <v>1881</v>
      </c>
      <c r="J39" s="56" t="s">
        <v>52</v>
      </c>
      <c r="K39" s="56" t="s">
        <v>1746</v>
      </c>
      <c r="L39" s="56" t="s">
        <v>1869</v>
      </c>
      <c r="M39" s="56" t="s">
        <v>55</v>
      </c>
      <c r="N39" s="56" t="s">
        <v>264</v>
      </c>
      <c r="O39" s="56" t="s">
        <v>55</v>
      </c>
      <c r="P39" s="56"/>
      <c r="Q39" s="56" t="s">
        <v>55</v>
      </c>
      <c r="R39" s="56" t="s">
        <v>1885</v>
      </c>
      <c r="S39" s="56" t="s">
        <v>55</v>
      </c>
      <c r="T39" s="56" t="s">
        <v>2548</v>
      </c>
      <c r="U39" s="56" t="s">
        <v>2549</v>
      </c>
      <c r="V39" s="56" t="s">
        <v>2550</v>
      </c>
      <c r="W39" s="56" t="s">
        <v>2551</v>
      </c>
      <c r="X39" s="56" t="s">
        <v>2552</v>
      </c>
      <c r="Y39" s="56" t="s">
        <v>2564</v>
      </c>
      <c r="Z39" s="56" t="s">
        <v>2564</v>
      </c>
      <c r="AA39" s="56" t="s">
        <v>2564</v>
      </c>
      <c r="AB39" s="56" t="s">
        <v>2564</v>
      </c>
      <c r="AC39" s="56" t="s">
        <v>2564</v>
      </c>
      <c r="AD39" s="56" t="s">
        <v>2564</v>
      </c>
      <c r="AE39" s="56" t="s">
        <v>2564</v>
      </c>
      <c r="AF39" s="56" t="s">
        <v>55</v>
      </c>
      <c r="AG39" s="56" t="s">
        <v>55</v>
      </c>
      <c r="AH39" s="56" t="s">
        <v>55</v>
      </c>
    </row>
    <row r="40" spans="2:34" ht="15.75" hidden="1" customHeight="1" x14ac:dyDescent="0.25">
      <c r="B40" s="56" t="s">
        <v>1401</v>
      </c>
      <c r="C40" s="56" t="s">
        <v>907</v>
      </c>
      <c r="D40" s="56" t="s">
        <v>1859</v>
      </c>
      <c r="E40" s="56" t="s">
        <v>932</v>
      </c>
      <c r="F40" s="56" t="s">
        <v>1860</v>
      </c>
      <c r="G40" s="56" t="s">
        <v>1002</v>
      </c>
      <c r="H40" s="56" t="s">
        <v>1890</v>
      </c>
      <c r="I40" s="56" t="s">
        <v>1891</v>
      </c>
      <c r="J40" s="56" t="s">
        <v>82</v>
      </c>
      <c r="K40" s="56" t="s">
        <v>1704</v>
      </c>
      <c r="L40" s="56" t="s">
        <v>1892</v>
      </c>
      <c r="M40" s="56" t="s">
        <v>55</v>
      </c>
      <c r="N40" s="56" t="s">
        <v>264</v>
      </c>
      <c r="O40" s="56" t="s">
        <v>55</v>
      </c>
      <c r="P40" s="56"/>
      <c r="Q40" s="56" t="s">
        <v>55</v>
      </c>
      <c r="R40" s="56" t="s">
        <v>1896</v>
      </c>
      <c r="S40" s="56" t="s">
        <v>55</v>
      </c>
      <c r="T40" s="56" t="s">
        <v>2564</v>
      </c>
      <c r="U40" s="56" t="s">
        <v>2564</v>
      </c>
      <c r="V40" s="56" t="s">
        <v>2550</v>
      </c>
      <c r="W40" s="56" t="s">
        <v>2551</v>
      </c>
      <c r="X40" s="56" t="s">
        <v>2552</v>
      </c>
      <c r="Y40" s="56" t="s">
        <v>2553</v>
      </c>
      <c r="Z40" s="56" t="s">
        <v>2554</v>
      </c>
      <c r="AA40" s="56" t="s">
        <v>2555</v>
      </c>
      <c r="AB40" s="56" t="s">
        <v>2564</v>
      </c>
      <c r="AC40" s="56" t="s">
        <v>2557</v>
      </c>
      <c r="AD40" s="56" t="s">
        <v>2558</v>
      </c>
      <c r="AE40" s="56" t="s">
        <v>2564</v>
      </c>
      <c r="AF40" s="56" t="s">
        <v>55</v>
      </c>
      <c r="AG40" s="56" t="s">
        <v>55</v>
      </c>
      <c r="AH40" s="56" t="s">
        <v>55</v>
      </c>
    </row>
    <row r="41" spans="2:34" ht="15.75" hidden="1" customHeight="1" x14ac:dyDescent="0.25">
      <c r="B41" s="56" t="s">
        <v>1401</v>
      </c>
      <c r="C41" s="56" t="s">
        <v>907</v>
      </c>
      <c r="D41" s="56" t="s">
        <v>1859</v>
      </c>
      <c r="E41" s="56" t="s">
        <v>932</v>
      </c>
      <c r="F41" s="56" t="s">
        <v>1860</v>
      </c>
      <c r="G41" s="56" t="s">
        <v>1002</v>
      </c>
      <c r="H41" s="56" t="s">
        <v>1900</v>
      </c>
      <c r="I41" s="56" t="s">
        <v>1901</v>
      </c>
      <c r="J41" s="56" t="s">
        <v>82</v>
      </c>
      <c r="K41" s="56" t="s">
        <v>1704</v>
      </c>
      <c r="L41" s="56" t="s">
        <v>1903</v>
      </c>
      <c r="M41" s="56" t="s">
        <v>55</v>
      </c>
      <c r="N41" s="56" t="s">
        <v>264</v>
      </c>
      <c r="O41" s="56" t="s">
        <v>55</v>
      </c>
      <c r="P41" s="56"/>
      <c r="Q41" s="56" t="s">
        <v>55</v>
      </c>
      <c r="R41" s="56" t="s">
        <v>1866</v>
      </c>
      <c r="S41" s="56" t="s">
        <v>55</v>
      </c>
      <c r="T41" s="56" t="s">
        <v>2564</v>
      </c>
      <c r="U41" s="56" t="s">
        <v>2549</v>
      </c>
      <c r="V41" s="56" t="s">
        <v>2550</v>
      </c>
      <c r="W41" s="56" t="s">
        <v>2551</v>
      </c>
      <c r="X41" s="56" t="s">
        <v>2552</v>
      </c>
      <c r="Y41" s="56" t="s">
        <v>2564</v>
      </c>
      <c r="Z41" s="56" t="s">
        <v>2564</v>
      </c>
      <c r="AA41" s="56" t="s">
        <v>2564</v>
      </c>
      <c r="AB41" s="56" t="s">
        <v>2564</v>
      </c>
      <c r="AC41" s="56" t="s">
        <v>2564</v>
      </c>
      <c r="AD41" s="56" t="s">
        <v>2564</v>
      </c>
      <c r="AE41" s="56" t="s">
        <v>2564</v>
      </c>
      <c r="AF41" s="56" t="s">
        <v>55</v>
      </c>
      <c r="AG41" s="56" t="s">
        <v>55</v>
      </c>
      <c r="AH41" s="56" t="s">
        <v>55</v>
      </c>
    </row>
    <row r="42" spans="2:34" ht="15.75" hidden="1" customHeight="1" x14ac:dyDescent="0.25">
      <c r="B42" s="56" t="s">
        <v>1401</v>
      </c>
      <c r="C42" s="56" t="s">
        <v>907</v>
      </c>
      <c r="D42" s="56" t="s">
        <v>1909</v>
      </c>
      <c r="E42" s="56" t="s">
        <v>933</v>
      </c>
      <c r="F42" s="56" t="s">
        <v>1910</v>
      </c>
      <c r="G42" s="56" t="s">
        <v>1003</v>
      </c>
      <c r="H42" s="56" t="s">
        <v>1911</v>
      </c>
      <c r="I42" s="56" t="s">
        <v>1912</v>
      </c>
      <c r="J42" s="56" t="s">
        <v>82</v>
      </c>
      <c r="K42" s="56" t="s">
        <v>1632</v>
      </c>
      <c r="L42" s="56" t="s">
        <v>1914</v>
      </c>
      <c r="M42" s="56" t="s">
        <v>55</v>
      </c>
      <c r="N42" s="56" t="s">
        <v>264</v>
      </c>
      <c r="O42" s="56" t="s">
        <v>55</v>
      </c>
      <c r="P42" s="56"/>
      <c r="Q42" s="56" t="s">
        <v>55</v>
      </c>
      <c r="R42" s="56" t="s">
        <v>1917</v>
      </c>
      <c r="S42" s="56" t="s">
        <v>55</v>
      </c>
      <c r="T42" s="56" t="s">
        <v>2564</v>
      </c>
      <c r="U42" s="56" t="s">
        <v>2564</v>
      </c>
      <c r="V42" s="56" t="s">
        <v>2564</v>
      </c>
      <c r="W42" s="56" t="s">
        <v>2551</v>
      </c>
      <c r="X42" s="56" t="s">
        <v>2552</v>
      </c>
      <c r="Y42" s="56" t="s">
        <v>2553</v>
      </c>
      <c r="Z42" s="56" t="s">
        <v>2554</v>
      </c>
      <c r="AA42" s="56" t="s">
        <v>2555</v>
      </c>
      <c r="AB42" s="56" t="s">
        <v>2564</v>
      </c>
      <c r="AC42" s="56" t="s">
        <v>2557</v>
      </c>
      <c r="AD42" s="56" t="s">
        <v>2558</v>
      </c>
      <c r="AE42" s="56" t="s">
        <v>2564</v>
      </c>
      <c r="AF42" s="56" t="s">
        <v>55</v>
      </c>
      <c r="AG42" s="56" t="s">
        <v>55</v>
      </c>
      <c r="AH42" s="56" t="s">
        <v>55</v>
      </c>
    </row>
    <row r="43" spans="2:34" ht="15.75" hidden="1" customHeight="1" x14ac:dyDescent="0.25">
      <c r="B43" s="56" t="s">
        <v>1401</v>
      </c>
      <c r="C43" s="56" t="s">
        <v>907</v>
      </c>
      <c r="D43" s="56" t="s">
        <v>1909</v>
      </c>
      <c r="E43" s="56" t="s">
        <v>933</v>
      </c>
      <c r="F43" s="56" t="s">
        <v>1910</v>
      </c>
      <c r="G43" s="56" t="s">
        <v>1003</v>
      </c>
      <c r="H43" s="56" t="s">
        <v>1921</v>
      </c>
      <c r="I43" s="56" t="s">
        <v>1922</v>
      </c>
      <c r="J43" s="56" t="s">
        <v>82</v>
      </c>
      <c r="K43" s="56" t="s">
        <v>1758</v>
      </c>
      <c r="L43" s="56" t="s">
        <v>1914</v>
      </c>
      <c r="M43" s="56" t="s">
        <v>55</v>
      </c>
      <c r="N43" s="56" t="s">
        <v>264</v>
      </c>
      <c r="O43" s="56" t="s">
        <v>55</v>
      </c>
      <c r="P43" s="56"/>
      <c r="Q43" s="56" t="s">
        <v>55</v>
      </c>
      <c r="R43" s="56" t="s">
        <v>1923</v>
      </c>
      <c r="S43" s="56" t="s">
        <v>55</v>
      </c>
      <c r="T43" s="56" t="s">
        <v>2564</v>
      </c>
      <c r="U43" s="56" t="s">
        <v>2564</v>
      </c>
      <c r="V43" s="56" t="s">
        <v>2550</v>
      </c>
      <c r="W43" s="56" t="s">
        <v>2551</v>
      </c>
      <c r="X43" s="56" t="s">
        <v>2552</v>
      </c>
      <c r="Y43" s="56" t="s">
        <v>2553</v>
      </c>
      <c r="Z43" s="56" t="s">
        <v>2554</v>
      </c>
      <c r="AA43" s="56" t="s">
        <v>2555</v>
      </c>
      <c r="AB43" s="56" t="s">
        <v>2564</v>
      </c>
      <c r="AC43" s="56" t="s">
        <v>2557</v>
      </c>
      <c r="AD43" s="56" t="s">
        <v>2558</v>
      </c>
      <c r="AE43" s="56" t="s">
        <v>2564</v>
      </c>
      <c r="AF43" s="56" t="s">
        <v>55</v>
      </c>
      <c r="AG43" s="56" t="s">
        <v>55</v>
      </c>
      <c r="AH43" s="56" t="s">
        <v>55</v>
      </c>
    </row>
    <row r="44" spans="2:34" ht="15.75" hidden="1" customHeight="1" x14ac:dyDescent="0.25">
      <c r="B44" s="56" t="s">
        <v>1926</v>
      </c>
      <c r="C44" s="56" t="s">
        <v>939</v>
      </c>
      <c r="D44" s="56" t="s">
        <v>1927</v>
      </c>
      <c r="E44" s="56" t="s">
        <v>973</v>
      </c>
      <c r="F44" s="56" t="s">
        <v>1928</v>
      </c>
      <c r="G44" s="56" t="s">
        <v>1066</v>
      </c>
      <c r="H44" s="56" t="s">
        <v>1929</v>
      </c>
      <c r="I44" s="56" t="s">
        <v>1930</v>
      </c>
      <c r="J44" s="56" t="s">
        <v>82</v>
      </c>
      <c r="K44" s="56" t="s">
        <v>493</v>
      </c>
      <c r="L44" s="56" t="s">
        <v>1931</v>
      </c>
      <c r="M44" s="56" t="s">
        <v>55</v>
      </c>
      <c r="N44" s="56" t="s">
        <v>1932</v>
      </c>
      <c r="O44" s="56" t="s">
        <v>55</v>
      </c>
      <c r="P44" s="56" t="s">
        <v>1932</v>
      </c>
      <c r="Q44" s="56" t="s">
        <v>55</v>
      </c>
      <c r="R44" s="56" t="s">
        <v>1933</v>
      </c>
      <c r="S44" s="56" t="s">
        <v>55</v>
      </c>
      <c r="T44" s="56" t="s">
        <v>2548</v>
      </c>
      <c r="U44" s="56" t="s">
        <v>2549</v>
      </c>
      <c r="V44" s="56" t="s">
        <v>2550</v>
      </c>
      <c r="W44" s="56" t="s">
        <v>2551</v>
      </c>
      <c r="X44" s="56" t="s">
        <v>2552</v>
      </c>
      <c r="Y44" s="56" t="s">
        <v>2564</v>
      </c>
      <c r="Z44" s="56" t="s">
        <v>2564</v>
      </c>
      <c r="AA44" s="56" t="s">
        <v>2564</v>
      </c>
      <c r="AB44" s="56" t="s">
        <v>2564</v>
      </c>
      <c r="AC44" s="56" t="s">
        <v>2564</v>
      </c>
      <c r="AD44" s="56" t="s">
        <v>2564</v>
      </c>
      <c r="AE44" s="56" t="s">
        <v>2564</v>
      </c>
      <c r="AF44" s="56" t="s">
        <v>55</v>
      </c>
      <c r="AG44" s="56" t="s">
        <v>82</v>
      </c>
      <c r="AH44" s="56" t="s">
        <v>55</v>
      </c>
    </row>
    <row r="45" spans="2:34" ht="15.75" hidden="1" customHeight="1" x14ac:dyDescent="0.25">
      <c r="B45" s="56" t="s">
        <v>1401</v>
      </c>
      <c r="C45" s="56" t="s">
        <v>907</v>
      </c>
      <c r="D45" s="56" t="s">
        <v>1939</v>
      </c>
      <c r="E45" s="56" t="s">
        <v>935</v>
      </c>
      <c r="F45" s="56" t="s">
        <v>1940</v>
      </c>
      <c r="G45" s="56" t="s">
        <v>1004</v>
      </c>
      <c r="H45" s="56" t="s">
        <v>1942</v>
      </c>
      <c r="I45" s="56" t="s">
        <v>1943</v>
      </c>
      <c r="J45" s="56" t="s">
        <v>82</v>
      </c>
      <c r="K45" s="56" t="s">
        <v>1704</v>
      </c>
      <c r="L45" s="56" t="s">
        <v>1944</v>
      </c>
      <c r="M45" s="56" t="s">
        <v>55</v>
      </c>
      <c r="N45" s="56" t="s">
        <v>264</v>
      </c>
      <c r="O45" s="56" t="s">
        <v>55</v>
      </c>
      <c r="P45" s="56"/>
      <c r="Q45" s="56" t="s">
        <v>55</v>
      </c>
      <c r="R45" s="56" t="s">
        <v>1945</v>
      </c>
      <c r="S45" s="56" t="s">
        <v>55</v>
      </c>
      <c r="T45" s="56" t="s">
        <v>2548</v>
      </c>
      <c r="U45" s="56" t="s">
        <v>2549</v>
      </c>
      <c r="V45" s="56" t="s">
        <v>2550</v>
      </c>
      <c r="W45" s="56" t="s">
        <v>2551</v>
      </c>
      <c r="X45" s="56" t="s">
        <v>2552</v>
      </c>
      <c r="Y45" s="56" t="s">
        <v>2564</v>
      </c>
      <c r="Z45" s="56" t="s">
        <v>2564</v>
      </c>
      <c r="AA45" s="56" t="s">
        <v>2564</v>
      </c>
      <c r="AB45" s="56" t="s">
        <v>2564</v>
      </c>
      <c r="AC45" s="56" t="s">
        <v>2564</v>
      </c>
      <c r="AD45" s="56" t="s">
        <v>2564</v>
      </c>
      <c r="AE45" s="56" t="s">
        <v>2564</v>
      </c>
      <c r="AF45" s="56" t="s">
        <v>55</v>
      </c>
      <c r="AG45" s="56" t="s">
        <v>55</v>
      </c>
      <c r="AH45" s="56" t="s">
        <v>55</v>
      </c>
    </row>
    <row r="46" spans="2:34" ht="15.75" hidden="1" customHeight="1" x14ac:dyDescent="0.25">
      <c r="B46" s="56" t="s">
        <v>1401</v>
      </c>
      <c r="C46" s="56" t="s">
        <v>907</v>
      </c>
      <c r="D46" s="56" t="s">
        <v>1939</v>
      </c>
      <c r="E46" s="56" t="s">
        <v>935</v>
      </c>
      <c r="F46" s="56" t="s">
        <v>1940</v>
      </c>
      <c r="G46" s="56" t="s">
        <v>1004</v>
      </c>
      <c r="H46" s="56" t="s">
        <v>1952</v>
      </c>
      <c r="I46" s="56" t="s">
        <v>1953</v>
      </c>
      <c r="J46" s="56" t="s">
        <v>82</v>
      </c>
      <c r="K46" s="56" t="s">
        <v>1704</v>
      </c>
      <c r="L46" s="56" t="s">
        <v>1955</v>
      </c>
      <c r="M46" s="56" t="s">
        <v>55</v>
      </c>
      <c r="N46" s="56" t="s">
        <v>264</v>
      </c>
      <c r="O46" s="56" t="s">
        <v>55</v>
      </c>
      <c r="P46" s="56"/>
      <c r="Q46" s="56" t="s">
        <v>55</v>
      </c>
      <c r="R46" s="56" t="s">
        <v>1957</v>
      </c>
      <c r="S46" s="56" t="s">
        <v>55</v>
      </c>
      <c r="T46" s="56" t="s">
        <v>2564</v>
      </c>
      <c r="U46" s="56" t="s">
        <v>2564</v>
      </c>
      <c r="V46" s="56" t="s">
        <v>2550</v>
      </c>
      <c r="W46" s="56" t="s">
        <v>2551</v>
      </c>
      <c r="X46" s="56" t="s">
        <v>2552</v>
      </c>
      <c r="Y46" s="56" t="s">
        <v>2564</v>
      </c>
      <c r="Z46" s="56" t="s">
        <v>2564</v>
      </c>
      <c r="AA46" s="56" t="s">
        <v>2564</v>
      </c>
      <c r="AB46" s="56" t="s">
        <v>2564</v>
      </c>
      <c r="AC46" s="56" t="s">
        <v>2564</v>
      </c>
      <c r="AD46" s="56" t="s">
        <v>2564</v>
      </c>
      <c r="AE46" s="56" t="s">
        <v>2564</v>
      </c>
      <c r="AF46" s="56" t="s">
        <v>55</v>
      </c>
      <c r="AG46" s="56" t="s">
        <v>55</v>
      </c>
      <c r="AH46" s="56" t="s">
        <v>55</v>
      </c>
    </row>
    <row r="47" spans="2:34" ht="15.75" hidden="1" customHeight="1" x14ac:dyDescent="0.25">
      <c r="B47" s="56" t="s">
        <v>1401</v>
      </c>
      <c r="C47" s="56" t="s">
        <v>907</v>
      </c>
      <c r="D47" s="56" t="s">
        <v>1939</v>
      </c>
      <c r="E47" s="56" t="s">
        <v>935</v>
      </c>
      <c r="F47" s="56" t="s">
        <v>1940</v>
      </c>
      <c r="G47" s="56" t="s">
        <v>1004</v>
      </c>
      <c r="H47" s="56" t="s">
        <v>1963</v>
      </c>
      <c r="I47" s="56" t="s">
        <v>1964</v>
      </c>
      <c r="J47" s="56" t="s">
        <v>82</v>
      </c>
      <c r="K47" s="56" t="s">
        <v>53</v>
      </c>
      <c r="L47" s="56" t="s">
        <v>1965</v>
      </c>
      <c r="M47" s="56" t="s">
        <v>55</v>
      </c>
      <c r="N47" s="56" t="s">
        <v>264</v>
      </c>
      <c r="O47" s="56" t="s">
        <v>55</v>
      </c>
      <c r="P47" s="56"/>
      <c r="Q47" s="56" t="s">
        <v>55</v>
      </c>
      <c r="R47" s="56" t="s">
        <v>1968</v>
      </c>
      <c r="S47" s="56" t="s">
        <v>55</v>
      </c>
      <c r="T47" s="56" t="s">
        <v>2548</v>
      </c>
      <c r="U47" s="56" t="s">
        <v>2549</v>
      </c>
      <c r="V47" s="56" t="s">
        <v>2550</v>
      </c>
      <c r="W47" s="56" t="s">
        <v>2551</v>
      </c>
      <c r="X47" s="56" t="s">
        <v>2552</v>
      </c>
      <c r="Y47" s="56" t="s">
        <v>2564</v>
      </c>
      <c r="Z47" s="56" t="s">
        <v>2564</v>
      </c>
      <c r="AA47" s="56" t="s">
        <v>2564</v>
      </c>
      <c r="AB47" s="56" t="s">
        <v>2564</v>
      </c>
      <c r="AC47" s="56" t="s">
        <v>2564</v>
      </c>
      <c r="AD47" s="56" t="s">
        <v>2564</v>
      </c>
      <c r="AE47" s="56" t="s">
        <v>2564</v>
      </c>
      <c r="AF47" s="56" t="s">
        <v>55</v>
      </c>
      <c r="AG47" s="56" t="s">
        <v>55</v>
      </c>
      <c r="AH47" s="56" t="s">
        <v>55</v>
      </c>
    </row>
    <row r="48" spans="2:34" ht="15.75" hidden="1" customHeight="1" x14ac:dyDescent="0.25">
      <c r="B48" s="56" t="s">
        <v>1401</v>
      </c>
      <c r="C48" s="56" t="s">
        <v>907</v>
      </c>
      <c r="D48" s="56" t="s">
        <v>1939</v>
      </c>
      <c r="E48" s="56" t="s">
        <v>935</v>
      </c>
      <c r="F48" s="56" t="s">
        <v>1940</v>
      </c>
      <c r="G48" s="56" t="s">
        <v>1004</v>
      </c>
      <c r="H48" s="56" t="s">
        <v>1974</v>
      </c>
      <c r="I48" s="56" t="s">
        <v>1975</v>
      </c>
      <c r="J48" s="56" t="s">
        <v>52</v>
      </c>
      <c r="K48" s="56" t="s">
        <v>1746</v>
      </c>
      <c r="L48" s="56" t="s">
        <v>1977</v>
      </c>
      <c r="M48" s="56" t="s">
        <v>55</v>
      </c>
      <c r="N48" s="56" t="s">
        <v>264</v>
      </c>
      <c r="O48" s="56" t="s">
        <v>55</v>
      </c>
      <c r="P48" s="56"/>
      <c r="Q48" s="56" t="s">
        <v>55</v>
      </c>
      <c r="R48" s="56" t="s">
        <v>1983</v>
      </c>
      <c r="S48" s="56" t="s">
        <v>55</v>
      </c>
      <c r="T48" s="56" t="s">
        <v>2548</v>
      </c>
      <c r="U48" s="56" t="s">
        <v>2549</v>
      </c>
      <c r="V48" s="56" t="s">
        <v>2550</v>
      </c>
      <c r="W48" s="56" t="s">
        <v>2551</v>
      </c>
      <c r="X48" s="56" t="s">
        <v>2552</v>
      </c>
      <c r="Y48" s="56" t="s">
        <v>2564</v>
      </c>
      <c r="Z48" s="56" t="s">
        <v>2564</v>
      </c>
      <c r="AA48" s="56" t="s">
        <v>2564</v>
      </c>
      <c r="AB48" s="56" t="s">
        <v>2564</v>
      </c>
      <c r="AC48" s="56" t="s">
        <v>2564</v>
      </c>
      <c r="AD48" s="56" t="s">
        <v>2564</v>
      </c>
      <c r="AE48" s="56" t="s">
        <v>2564</v>
      </c>
      <c r="AF48" s="56" t="s">
        <v>55</v>
      </c>
      <c r="AG48" s="56" t="s">
        <v>55</v>
      </c>
      <c r="AH48" s="56" t="s">
        <v>55</v>
      </c>
    </row>
    <row r="49" spans="2:34" ht="15.75" hidden="1" customHeight="1" x14ac:dyDescent="0.25">
      <c r="B49" s="56" t="s">
        <v>1401</v>
      </c>
      <c r="C49" s="56" t="s">
        <v>907</v>
      </c>
      <c r="D49" s="56" t="s">
        <v>1939</v>
      </c>
      <c r="E49" s="56" t="s">
        <v>935</v>
      </c>
      <c r="F49" s="56" t="s">
        <v>1940</v>
      </c>
      <c r="G49" s="56" t="s">
        <v>1004</v>
      </c>
      <c r="H49" s="56" t="s">
        <v>1984</v>
      </c>
      <c r="I49" s="56" t="s">
        <v>1985</v>
      </c>
      <c r="J49" s="56" t="s">
        <v>82</v>
      </c>
      <c r="K49" s="56" t="s">
        <v>1704</v>
      </c>
      <c r="L49" s="56" t="s">
        <v>1986</v>
      </c>
      <c r="M49" s="56" t="s">
        <v>55</v>
      </c>
      <c r="N49" s="56" t="s">
        <v>264</v>
      </c>
      <c r="O49" s="56" t="s">
        <v>55</v>
      </c>
      <c r="P49" s="56"/>
      <c r="Q49" s="56" t="s">
        <v>55</v>
      </c>
      <c r="R49" s="56" t="s">
        <v>1988</v>
      </c>
      <c r="S49" s="56" t="s">
        <v>55</v>
      </c>
      <c r="T49" s="56" t="s">
        <v>2564</v>
      </c>
      <c r="U49" s="56" t="s">
        <v>2564</v>
      </c>
      <c r="V49" s="56" t="s">
        <v>2550</v>
      </c>
      <c r="W49" s="56" t="s">
        <v>2551</v>
      </c>
      <c r="X49" s="56" t="s">
        <v>2552</v>
      </c>
      <c r="Y49" s="56" t="s">
        <v>2553</v>
      </c>
      <c r="Z49" s="56" t="s">
        <v>2554</v>
      </c>
      <c r="AA49" s="56" t="s">
        <v>2555</v>
      </c>
      <c r="AB49" s="56" t="s">
        <v>2564</v>
      </c>
      <c r="AC49" s="56" t="s">
        <v>2557</v>
      </c>
      <c r="AD49" s="56" t="s">
        <v>2558</v>
      </c>
      <c r="AE49" s="56" t="s">
        <v>2564</v>
      </c>
      <c r="AF49" s="56" t="s">
        <v>55</v>
      </c>
      <c r="AG49" s="56" t="s">
        <v>55</v>
      </c>
      <c r="AH49" s="56" t="s">
        <v>55</v>
      </c>
    </row>
    <row r="50" spans="2:34" ht="15.75" hidden="1" customHeight="1" x14ac:dyDescent="0.25">
      <c r="B50" s="56" t="s">
        <v>1401</v>
      </c>
      <c r="C50" s="56" t="s">
        <v>907</v>
      </c>
      <c r="D50" s="56" t="s">
        <v>1939</v>
      </c>
      <c r="E50" s="56" t="s">
        <v>935</v>
      </c>
      <c r="F50" s="56" t="s">
        <v>1940</v>
      </c>
      <c r="G50" s="56" t="s">
        <v>1004</v>
      </c>
      <c r="H50" s="56" t="s">
        <v>1993</v>
      </c>
      <c r="I50" s="56" t="s">
        <v>1995</v>
      </c>
      <c r="J50" s="56" t="s">
        <v>82</v>
      </c>
      <c r="K50" s="56" t="s">
        <v>1704</v>
      </c>
      <c r="L50" s="56" t="s">
        <v>1997</v>
      </c>
      <c r="M50" s="56" t="s">
        <v>55</v>
      </c>
      <c r="N50" s="56" t="s">
        <v>264</v>
      </c>
      <c r="O50" s="56" t="s">
        <v>55</v>
      </c>
      <c r="P50" s="56"/>
      <c r="Q50" s="56" t="s">
        <v>55</v>
      </c>
      <c r="R50" s="56" t="s">
        <v>1999</v>
      </c>
      <c r="S50" s="56" t="s">
        <v>55</v>
      </c>
      <c r="T50" s="56" t="s">
        <v>2564</v>
      </c>
      <c r="U50" s="56" t="s">
        <v>2564</v>
      </c>
      <c r="V50" s="56" t="s">
        <v>2550</v>
      </c>
      <c r="W50" s="56" t="s">
        <v>2551</v>
      </c>
      <c r="X50" s="56" t="s">
        <v>2552</v>
      </c>
      <c r="Y50" s="56" t="s">
        <v>2553</v>
      </c>
      <c r="Z50" s="56" t="s">
        <v>2554</v>
      </c>
      <c r="AA50" s="56" t="s">
        <v>2555</v>
      </c>
      <c r="AB50" s="56" t="s">
        <v>2564</v>
      </c>
      <c r="AC50" s="56" t="s">
        <v>2557</v>
      </c>
      <c r="AD50" s="56" t="s">
        <v>2558</v>
      </c>
      <c r="AE50" s="56" t="s">
        <v>2564</v>
      </c>
      <c r="AF50" s="56" t="s">
        <v>55</v>
      </c>
      <c r="AG50" s="56" t="s">
        <v>55</v>
      </c>
      <c r="AH50" s="56" t="s">
        <v>55</v>
      </c>
    </row>
    <row r="51" spans="2:34" ht="15.75" hidden="1" customHeight="1" x14ac:dyDescent="0.25">
      <c r="B51" s="56" t="s">
        <v>1401</v>
      </c>
      <c r="C51" s="56" t="s">
        <v>907</v>
      </c>
      <c r="D51" s="56" t="s">
        <v>1939</v>
      </c>
      <c r="E51" s="56" t="s">
        <v>935</v>
      </c>
      <c r="F51" s="56" t="s">
        <v>1940</v>
      </c>
      <c r="G51" s="56" t="s">
        <v>1004</v>
      </c>
      <c r="H51" s="56" t="s">
        <v>2006</v>
      </c>
      <c r="I51" s="56" t="s">
        <v>2007</v>
      </c>
      <c r="J51" s="56" t="s">
        <v>82</v>
      </c>
      <c r="K51" s="56" t="s">
        <v>1704</v>
      </c>
      <c r="L51" s="56" t="s">
        <v>2008</v>
      </c>
      <c r="M51" s="56" t="s">
        <v>55</v>
      </c>
      <c r="N51" s="56" t="s">
        <v>264</v>
      </c>
      <c r="O51" s="56" t="s">
        <v>55</v>
      </c>
      <c r="P51" s="56"/>
      <c r="Q51" s="56" t="s">
        <v>55</v>
      </c>
      <c r="R51" s="56" t="s">
        <v>2011</v>
      </c>
      <c r="S51" s="56" t="s">
        <v>55</v>
      </c>
      <c r="T51" s="56" t="s">
        <v>2564</v>
      </c>
      <c r="U51" s="56" t="s">
        <v>2564</v>
      </c>
      <c r="V51" s="56" t="s">
        <v>2550</v>
      </c>
      <c r="W51" s="56" t="s">
        <v>2551</v>
      </c>
      <c r="X51" s="56" t="s">
        <v>2552</v>
      </c>
      <c r="Y51" s="56" t="s">
        <v>2553</v>
      </c>
      <c r="Z51" s="56" t="s">
        <v>2554</v>
      </c>
      <c r="AA51" s="56" t="s">
        <v>2555</v>
      </c>
      <c r="AB51" s="56" t="s">
        <v>2564</v>
      </c>
      <c r="AC51" s="56" t="s">
        <v>2557</v>
      </c>
      <c r="AD51" s="56" t="s">
        <v>2558</v>
      </c>
      <c r="AE51" s="56" t="s">
        <v>2564</v>
      </c>
      <c r="AF51" s="56" t="s">
        <v>55</v>
      </c>
      <c r="AG51" s="56" t="s">
        <v>55</v>
      </c>
      <c r="AH51" s="56" t="s">
        <v>55</v>
      </c>
    </row>
    <row r="52" spans="2:34" ht="15.75" hidden="1" customHeight="1" x14ac:dyDescent="0.25">
      <c r="B52" s="56" t="s">
        <v>1401</v>
      </c>
      <c r="C52" s="56" t="s">
        <v>907</v>
      </c>
      <c r="D52" s="56" t="s">
        <v>1939</v>
      </c>
      <c r="E52" s="56" t="s">
        <v>935</v>
      </c>
      <c r="F52" s="56" t="s">
        <v>2028</v>
      </c>
      <c r="G52" s="56" t="s">
        <v>1005</v>
      </c>
      <c r="H52" s="56" t="s">
        <v>2029</v>
      </c>
      <c r="I52" s="56" t="s">
        <v>2030</v>
      </c>
      <c r="J52" s="56" t="s">
        <v>82</v>
      </c>
      <c r="K52" s="56" t="s">
        <v>1632</v>
      </c>
      <c r="L52" s="56" t="s">
        <v>2032</v>
      </c>
      <c r="M52" s="56" t="s">
        <v>55</v>
      </c>
      <c r="N52" s="56" t="s">
        <v>264</v>
      </c>
      <c r="O52" s="56" t="s">
        <v>55</v>
      </c>
      <c r="P52" s="56"/>
      <c r="Q52" s="56" t="s">
        <v>55</v>
      </c>
      <c r="R52" s="56" t="s">
        <v>2034</v>
      </c>
      <c r="S52" s="56" t="s">
        <v>55</v>
      </c>
      <c r="T52" s="56" t="s">
        <v>2564</v>
      </c>
      <c r="U52" s="56" t="s">
        <v>2564</v>
      </c>
      <c r="V52" s="56" t="s">
        <v>2564</v>
      </c>
      <c r="W52" s="56" t="s">
        <v>2564</v>
      </c>
      <c r="X52" s="56" t="s">
        <v>2564</v>
      </c>
      <c r="Y52" s="56" t="s">
        <v>2553</v>
      </c>
      <c r="Z52" s="56" t="s">
        <v>2554</v>
      </c>
      <c r="AA52" s="56" t="s">
        <v>2555</v>
      </c>
      <c r="AB52" s="56" t="s">
        <v>2564</v>
      </c>
      <c r="AC52" s="56" t="s">
        <v>2557</v>
      </c>
      <c r="AD52" s="56" t="s">
        <v>2558</v>
      </c>
      <c r="AE52" s="56" t="s">
        <v>2564</v>
      </c>
      <c r="AF52" s="56" t="s">
        <v>55</v>
      </c>
      <c r="AG52" s="56" t="s">
        <v>55</v>
      </c>
      <c r="AH52" s="56" t="s">
        <v>55</v>
      </c>
    </row>
    <row r="53" spans="2:34" ht="15.75" hidden="1" customHeight="1" x14ac:dyDescent="0.25">
      <c r="B53" s="56" t="s">
        <v>1401</v>
      </c>
      <c r="C53" s="56" t="s">
        <v>907</v>
      </c>
      <c r="D53" s="56" t="s">
        <v>1939</v>
      </c>
      <c r="E53" s="56" t="s">
        <v>935</v>
      </c>
      <c r="F53" s="56" t="s">
        <v>2028</v>
      </c>
      <c r="G53" s="56" t="s">
        <v>1005</v>
      </c>
      <c r="H53" s="56" t="s">
        <v>2037</v>
      </c>
      <c r="I53" s="56" t="s">
        <v>2038</v>
      </c>
      <c r="J53" s="56" t="s">
        <v>82</v>
      </c>
      <c r="K53" s="56" t="s">
        <v>1632</v>
      </c>
      <c r="L53" s="56" t="s">
        <v>2040</v>
      </c>
      <c r="M53" s="56" t="s">
        <v>55</v>
      </c>
      <c r="N53" s="56" t="s">
        <v>264</v>
      </c>
      <c r="O53" s="56" t="s">
        <v>55</v>
      </c>
      <c r="P53" s="56"/>
      <c r="Q53" s="56" t="s">
        <v>55</v>
      </c>
      <c r="R53" s="56" t="s">
        <v>2042</v>
      </c>
      <c r="S53" s="56" t="s">
        <v>55</v>
      </c>
      <c r="T53" s="56" t="s">
        <v>2564</v>
      </c>
      <c r="U53" s="56" t="s">
        <v>2564</v>
      </c>
      <c r="V53" s="56" t="s">
        <v>2564</v>
      </c>
      <c r="W53" s="56" t="s">
        <v>2564</v>
      </c>
      <c r="X53" s="56" t="s">
        <v>2564</v>
      </c>
      <c r="Y53" s="56" t="s">
        <v>2553</v>
      </c>
      <c r="Z53" s="56" t="s">
        <v>2554</v>
      </c>
      <c r="AA53" s="56" t="s">
        <v>2555</v>
      </c>
      <c r="AB53" s="56" t="s">
        <v>2564</v>
      </c>
      <c r="AC53" s="56" t="s">
        <v>2557</v>
      </c>
      <c r="AD53" s="56" t="s">
        <v>2558</v>
      </c>
      <c r="AE53" s="56" t="s">
        <v>2564</v>
      </c>
      <c r="AF53" s="56" t="s">
        <v>55</v>
      </c>
      <c r="AG53" s="56" t="s">
        <v>55</v>
      </c>
      <c r="AH53" s="56" t="s">
        <v>55</v>
      </c>
    </row>
    <row r="54" spans="2:34" ht="15.75" hidden="1" customHeight="1" x14ac:dyDescent="0.25">
      <c r="B54" s="56" t="s">
        <v>1401</v>
      </c>
      <c r="C54" s="56" t="s">
        <v>907</v>
      </c>
      <c r="D54" s="56" t="s">
        <v>1939</v>
      </c>
      <c r="E54" s="56" t="s">
        <v>935</v>
      </c>
      <c r="F54" s="56" t="s">
        <v>2028</v>
      </c>
      <c r="G54" s="56" t="s">
        <v>1005</v>
      </c>
      <c r="H54" s="56" t="s">
        <v>2043</v>
      </c>
      <c r="I54" s="56" t="s">
        <v>2044</v>
      </c>
      <c r="J54" s="56" t="s">
        <v>82</v>
      </c>
      <c r="K54" s="56" t="s">
        <v>1632</v>
      </c>
      <c r="L54" s="56" t="s">
        <v>2046</v>
      </c>
      <c r="M54" s="56" t="s">
        <v>55</v>
      </c>
      <c r="N54" s="56" t="s">
        <v>264</v>
      </c>
      <c r="O54" s="56" t="s">
        <v>55</v>
      </c>
      <c r="P54" s="56"/>
      <c r="Q54" s="56" t="s">
        <v>55</v>
      </c>
      <c r="R54" s="56" t="s">
        <v>2049</v>
      </c>
      <c r="S54" s="56" t="s">
        <v>55</v>
      </c>
      <c r="T54" s="56" t="s">
        <v>2564</v>
      </c>
      <c r="U54" s="56" t="s">
        <v>2564</v>
      </c>
      <c r="V54" s="56" t="s">
        <v>2564</v>
      </c>
      <c r="W54" s="56" t="s">
        <v>2564</v>
      </c>
      <c r="X54" s="56" t="s">
        <v>2564</v>
      </c>
      <c r="Y54" s="56" t="s">
        <v>2553</v>
      </c>
      <c r="Z54" s="56" t="s">
        <v>2554</v>
      </c>
      <c r="AA54" s="56" t="s">
        <v>2555</v>
      </c>
      <c r="AB54" s="56" t="s">
        <v>2564</v>
      </c>
      <c r="AC54" s="56" t="s">
        <v>2557</v>
      </c>
      <c r="AD54" s="56" t="s">
        <v>2558</v>
      </c>
      <c r="AE54" s="56" t="s">
        <v>2564</v>
      </c>
      <c r="AF54" s="56" t="s">
        <v>55</v>
      </c>
      <c r="AG54" s="56" t="s">
        <v>55</v>
      </c>
      <c r="AH54" s="56" t="s">
        <v>55</v>
      </c>
    </row>
    <row r="55" spans="2:34" ht="15.75" hidden="1" customHeight="1" x14ac:dyDescent="0.25">
      <c r="B55" s="56" t="s">
        <v>1401</v>
      </c>
      <c r="C55" s="56" t="s">
        <v>907</v>
      </c>
      <c r="D55" s="56" t="s">
        <v>1939</v>
      </c>
      <c r="E55" s="56" t="s">
        <v>935</v>
      </c>
      <c r="F55" s="56" t="s">
        <v>2028</v>
      </c>
      <c r="G55" s="56" t="s">
        <v>1005</v>
      </c>
      <c r="H55" s="56" t="s">
        <v>2050</v>
      </c>
      <c r="I55" s="56" t="s">
        <v>2052</v>
      </c>
      <c r="J55" s="56" t="s">
        <v>82</v>
      </c>
      <c r="K55" s="56" t="s">
        <v>1758</v>
      </c>
      <c r="L55" s="56" t="s">
        <v>2053</v>
      </c>
      <c r="M55" s="56" t="s">
        <v>55</v>
      </c>
      <c r="N55" s="56" t="s">
        <v>264</v>
      </c>
      <c r="O55" s="56" t="s">
        <v>55</v>
      </c>
      <c r="P55" s="56"/>
      <c r="Q55" s="56" t="s">
        <v>55</v>
      </c>
      <c r="R55" s="56" t="s">
        <v>2056</v>
      </c>
      <c r="S55" s="56" t="s">
        <v>55</v>
      </c>
      <c r="T55" s="56" t="s">
        <v>2564</v>
      </c>
      <c r="U55" s="56" t="s">
        <v>2564</v>
      </c>
      <c r="V55" s="56" t="s">
        <v>2564</v>
      </c>
      <c r="W55" s="56" t="s">
        <v>2564</v>
      </c>
      <c r="X55" s="56" t="s">
        <v>2564</v>
      </c>
      <c r="Y55" s="56" t="s">
        <v>2553</v>
      </c>
      <c r="Z55" s="56" t="s">
        <v>2554</v>
      </c>
      <c r="AA55" s="56" t="s">
        <v>2555</v>
      </c>
      <c r="AB55" s="56" t="s">
        <v>2564</v>
      </c>
      <c r="AC55" s="56" t="s">
        <v>2557</v>
      </c>
      <c r="AD55" s="56" t="s">
        <v>2558</v>
      </c>
      <c r="AE55" s="56" t="s">
        <v>2564</v>
      </c>
      <c r="AF55" s="56" t="s">
        <v>55</v>
      </c>
      <c r="AG55" s="56" t="s">
        <v>55</v>
      </c>
      <c r="AH55" s="56" t="s">
        <v>55</v>
      </c>
    </row>
    <row r="56" spans="2:34" ht="15.75" hidden="1" customHeight="1" x14ac:dyDescent="0.25">
      <c r="B56" s="56" t="s">
        <v>1401</v>
      </c>
      <c r="C56" s="56" t="s">
        <v>907</v>
      </c>
      <c r="D56" s="56" t="s">
        <v>2058</v>
      </c>
      <c r="E56" s="56" t="s">
        <v>936</v>
      </c>
      <c r="F56" s="56" t="s">
        <v>2059</v>
      </c>
      <c r="G56" s="56" t="s">
        <v>1006</v>
      </c>
      <c r="H56" s="56" t="s">
        <v>2060</v>
      </c>
      <c r="I56" s="56" t="s">
        <v>2062</v>
      </c>
      <c r="J56" s="56" t="s">
        <v>52</v>
      </c>
      <c r="K56" s="56" t="s">
        <v>1704</v>
      </c>
      <c r="L56" s="56" t="s">
        <v>2063</v>
      </c>
      <c r="M56" s="56" t="s">
        <v>55</v>
      </c>
      <c r="N56" s="56" t="s">
        <v>264</v>
      </c>
      <c r="O56" s="56" t="s">
        <v>55</v>
      </c>
      <c r="P56" s="56"/>
      <c r="Q56" s="56" t="s">
        <v>55</v>
      </c>
      <c r="R56" s="56" t="s">
        <v>2064</v>
      </c>
      <c r="S56" s="56" t="s">
        <v>55</v>
      </c>
      <c r="T56" s="56" t="s">
        <v>2548</v>
      </c>
      <c r="U56" s="56" t="s">
        <v>2549</v>
      </c>
      <c r="V56" s="56" t="s">
        <v>2550</v>
      </c>
      <c r="W56" s="56" t="s">
        <v>2551</v>
      </c>
      <c r="X56" s="56" t="s">
        <v>2552</v>
      </c>
      <c r="Y56" s="56" t="s">
        <v>2564</v>
      </c>
      <c r="Z56" s="56" t="s">
        <v>2564</v>
      </c>
      <c r="AA56" s="56" t="s">
        <v>2564</v>
      </c>
      <c r="AB56" s="56" t="s">
        <v>2564</v>
      </c>
      <c r="AC56" s="56" t="s">
        <v>2564</v>
      </c>
      <c r="AD56" s="56" t="s">
        <v>2564</v>
      </c>
      <c r="AE56" s="56" t="s">
        <v>2564</v>
      </c>
      <c r="AF56" s="56" t="s">
        <v>55</v>
      </c>
      <c r="AG56" s="56" t="s">
        <v>55</v>
      </c>
      <c r="AH56" s="56" t="s">
        <v>55</v>
      </c>
    </row>
    <row r="57" spans="2:34" ht="15.75" hidden="1" customHeight="1" x14ac:dyDescent="0.25">
      <c r="B57" s="56" t="s">
        <v>1401</v>
      </c>
      <c r="C57" s="56" t="s">
        <v>907</v>
      </c>
      <c r="D57" s="56" t="s">
        <v>2058</v>
      </c>
      <c r="E57" s="56" t="s">
        <v>936</v>
      </c>
      <c r="F57" s="56" t="s">
        <v>2059</v>
      </c>
      <c r="G57" s="56" t="s">
        <v>1006</v>
      </c>
      <c r="H57" s="56" t="s">
        <v>2067</v>
      </c>
      <c r="I57" s="56" t="s">
        <v>2068</v>
      </c>
      <c r="J57" s="56" t="s">
        <v>82</v>
      </c>
      <c r="K57" s="56" t="s">
        <v>1704</v>
      </c>
      <c r="L57" s="56" t="s">
        <v>2070</v>
      </c>
      <c r="M57" s="56" t="s">
        <v>55</v>
      </c>
      <c r="N57" s="56" t="s">
        <v>264</v>
      </c>
      <c r="O57" s="56" t="s">
        <v>55</v>
      </c>
      <c r="P57" s="56"/>
      <c r="Q57" s="56" t="s">
        <v>55</v>
      </c>
      <c r="R57" s="56" t="s">
        <v>2071</v>
      </c>
      <c r="S57" s="56" t="s">
        <v>55</v>
      </c>
      <c r="T57" s="56" t="s">
        <v>2548</v>
      </c>
      <c r="U57" s="56" t="s">
        <v>2549</v>
      </c>
      <c r="V57" s="56" t="s">
        <v>2550</v>
      </c>
      <c r="W57" s="56" t="s">
        <v>2551</v>
      </c>
      <c r="X57" s="56" t="s">
        <v>2552</v>
      </c>
      <c r="Y57" s="56" t="s">
        <v>2564</v>
      </c>
      <c r="Z57" s="56" t="s">
        <v>2564</v>
      </c>
      <c r="AA57" s="56" t="s">
        <v>2564</v>
      </c>
      <c r="AB57" s="56" t="s">
        <v>2564</v>
      </c>
      <c r="AC57" s="56" t="s">
        <v>2564</v>
      </c>
      <c r="AD57" s="56" t="s">
        <v>2564</v>
      </c>
      <c r="AE57" s="56" t="s">
        <v>2564</v>
      </c>
      <c r="AF57" s="56" t="s">
        <v>55</v>
      </c>
      <c r="AG57" s="56" t="s">
        <v>55</v>
      </c>
      <c r="AH57" s="56" t="s">
        <v>55</v>
      </c>
    </row>
    <row r="58" spans="2:34" ht="15.75" hidden="1" customHeight="1" x14ac:dyDescent="0.25">
      <c r="B58" s="56" t="s">
        <v>1401</v>
      </c>
      <c r="C58" s="56" t="s">
        <v>907</v>
      </c>
      <c r="D58" s="56" t="s">
        <v>2058</v>
      </c>
      <c r="E58" s="56" t="s">
        <v>936</v>
      </c>
      <c r="F58" s="56" t="s">
        <v>2059</v>
      </c>
      <c r="G58" s="56" t="s">
        <v>1006</v>
      </c>
      <c r="H58" s="56" t="s">
        <v>2072</v>
      </c>
      <c r="I58" s="56" t="s">
        <v>2073</v>
      </c>
      <c r="J58" s="56" t="s">
        <v>82</v>
      </c>
      <c r="K58" s="56" t="s">
        <v>53</v>
      </c>
      <c r="L58" s="56" t="s">
        <v>2074</v>
      </c>
      <c r="M58" s="56" t="s">
        <v>55</v>
      </c>
      <c r="N58" s="56" t="s">
        <v>264</v>
      </c>
      <c r="O58" s="56" t="s">
        <v>55</v>
      </c>
      <c r="P58" s="56"/>
      <c r="Q58" s="56" t="s">
        <v>55</v>
      </c>
      <c r="R58" s="56" t="s">
        <v>2075</v>
      </c>
      <c r="S58" s="56" t="s">
        <v>55</v>
      </c>
      <c r="T58" s="56" t="s">
        <v>2548</v>
      </c>
      <c r="U58" s="56" t="s">
        <v>2549</v>
      </c>
      <c r="V58" s="56" t="s">
        <v>2550</v>
      </c>
      <c r="W58" s="56" t="s">
        <v>2551</v>
      </c>
      <c r="X58" s="56" t="s">
        <v>2552</v>
      </c>
      <c r="Y58" s="56" t="s">
        <v>2564</v>
      </c>
      <c r="Z58" s="56" t="s">
        <v>2564</v>
      </c>
      <c r="AA58" s="56" t="s">
        <v>2564</v>
      </c>
      <c r="AB58" s="56" t="s">
        <v>2564</v>
      </c>
      <c r="AC58" s="56" t="s">
        <v>2564</v>
      </c>
      <c r="AD58" s="56" t="s">
        <v>2564</v>
      </c>
      <c r="AE58" s="56" t="s">
        <v>2564</v>
      </c>
      <c r="AF58" s="56" t="s">
        <v>55</v>
      </c>
      <c r="AG58" s="56" t="s">
        <v>55</v>
      </c>
      <c r="AH58" s="56" t="s">
        <v>55</v>
      </c>
    </row>
    <row r="59" spans="2:34" ht="15.75" hidden="1" customHeight="1" x14ac:dyDescent="0.25">
      <c r="B59" s="56" t="s">
        <v>1401</v>
      </c>
      <c r="C59" s="56" t="s">
        <v>907</v>
      </c>
      <c r="D59" s="56" t="s">
        <v>2058</v>
      </c>
      <c r="E59" s="56" t="s">
        <v>936</v>
      </c>
      <c r="F59" s="56" t="s">
        <v>2059</v>
      </c>
      <c r="G59" s="56" t="s">
        <v>1006</v>
      </c>
      <c r="H59" s="56" t="s">
        <v>2078</v>
      </c>
      <c r="I59" s="56" t="s">
        <v>2079</v>
      </c>
      <c r="J59" s="56" t="s">
        <v>52</v>
      </c>
      <c r="K59" s="56" t="s">
        <v>1746</v>
      </c>
      <c r="L59" s="56" t="s">
        <v>2080</v>
      </c>
      <c r="M59" s="56" t="s">
        <v>55</v>
      </c>
      <c r="N59" s="56" t="s">
        <v>264</v>
      </c>
      <c r="O59" s="56" t="s">
        <v>55</v>
      </c>
      <c r="P59" s="56"/>
      <c r="Q59" s="56" t="s">
        <v>55</v>
      </c>
      <c r="R59" s="56" t="s">
        <v>2082</v>
      </c>
      <c r="S59" s="56" t="s">
        <v>55</v>
      </c>
      <c r="T59" s="56" t="s">
        <v>2548</v>
      </c>
      <c r="U59" s="56" t="s">
        <v>2549</v>
      </c>
      <c r="V59" s="56" t="s">
        <v>2550</v>
      </c>
      <c r="W59" s="56" t="s">
        <v>2551</v>
      </c>
      <c r="X59" s="56" t="s">
        <v>2564</v>
      </c>
      <c r="Y59" s="56" t="s">
        <v>2564</v>
      </c>
      <c r="Z59" s="56" t="s">
        <v>2564</v>
      </c>
      <c r="AA59" s="56" t="s">
        <v>2564</v>
      </c>
      <c r="AB59" s="56" t="s">
        <v>2564</v>
      </c>
      <c r="AC59" s="56" t="s">
        <v>2564</v>
      </c>
      <c r="AD59" s="56" t="s">
        <v>2564</v>
      </c>
      <c r="AE59" s="56" t="s">
        <v>2564</v>
      </c>
      <c r="AF59" s="56" t="s">
        <v>55</v>
      </c>
      <c r="AG59" s="56" t="s">
        <v>55</v>
      </c>
      <c r="AH59" s="56" t="s">
        <v>55</v>
      </c>
    </row>
    <row r="60" spans="2:34" ht="15.75" hidden="1" customHeight="1" x14ac:dyDescent="0.25">
      <c r="B60" s="56" t="s">
        <v>1401</v>
      </c>
      <c r="C60" s="56" t="s">
        <v>907</v>
      </c>
      <c r="D60" s="56" t="s">
        <v>2058</v>
      </c>
      <c r="E60" s="56" t="s">
        <v>936</v>
      </c>
      <c r="F60" s="56" t="s">
        <v>2059</v>
      </c>
      <c r="G60" s="56" t="s">
        <v>1006</v>
      </c>
      <c r="H60" s="56" t="s">
        <v>2085</v>
      </c>
      <c r="I60" s="56" t="s">
        <v>2086</v>
      </c>
      <c r="J60" s="56" t="s">
        <v>82</v>
      </c>
      <c r="K60" s="56" t="s">
        <v>1704</v>
      </c>
      <c r="L60" s="56" t="s">
        <v>2087</v>
      </c>
      <c r="M60" s="56" t="s">
        <v>55</v>
      </c>
      <c r="N60" s="56" t="s">
        <v>264</v>
      </c>
      <c r="O60" s="56" t="s">
        <v>55</v>
      </c>
      <c r="P60" s="56"/>
      <c r="Q60" s="56" t="s">
        <v>55</v>
      </c>
      <c r="R60" s="56" t="s">
        <v>2088</v>
      </c>
      <c r="S60" s="56" t="s">
        <v>55</v>
      </c>
      <c r="T60" s="56" t="s">
        <v>2564</v>
      </c>
      <c r="U60" s="56" t="s">
        <v>2564</v>
      </c>
      <c r="V60" s="56" t="s">
        <v>2564</v>
      </c>
      <c r="W60" s="56" t="s">
        <v>2551</v>
      </c>
      <c r="X60" s="56" t="s">
        <v>2552</v>
      </c>
      <c r="Y60" s="56" t="s">
        <v>2553</v>
      </c>
      <c r="Z60" s="56" t="s">
        <v>2554</v>
      </c>
      <c r="AA60" s="56" t="s">
        <v>2555</v>
      </c>
      <c r="AB60" s="56" t="s">
        <v>2564</v>
      </c>
      <c r="AC60" s="56" t="s">
        <v>2557</v>
      </c>
      <c r="AD60" s="56" t="s">
        <v>2558</v>
      </c>
      <c r="AE60" s="56" t="s">
        <v>2564</v>
      </c>
      <c r="AF60" s="56" t="s">
        <v>55</v>
      </c>
      <c r="AG60" s="56" t="s">
        <v>55</v>
      </c>
      <c r="AH60" s="56" t="s">
        <v>55</v>
      </c>
    </row>
    <row r="61" spans="2:34" ht="15.75" hidden="1" customHeight="1" x14ac:dyDescent="0.25">
      <c r="B61" s="56" t="s">
        <v>1401</v>
      </c>
      <c r="C61" s="56" t="s">
        <v>907</v>
      </c>
      <c r="D61" s="56" t="s">
        <v>2058</v>
      </c>
      <c r="E61" s="56" t="s">
        <v>936</v>
      </c>
      <c r="F61" s="56" t="s">
        <v>2090</v>
      </c>
      <c r="G61" s="56" t="s">
        <v>1007</v>
      </c>
      <c r="H61" s="56" t="s">
        <v>2091</v>
      </c>
      <c r="I61" s="56" t="s">
        <v>2092</v>
      </c>
      <c r="J61" s="56" t="s">
        <v>82</v>
      </c>
      <c r="K61" s="56" t="s">
        <v>1632</v>
      </c>
      <c r="L61" s="56" t="s">
        <v>2093</v>
      </c>
      <c r="M61" s="56" t="s">
        <v>55</v>
      </c>
      <c r="N61" s="56" t="s">
        <v>264</v>
      </c>
      <c r="O61" s="56" t="s">
        <v>55</v>
      </c>
      <c r="P61" s="56"/>
      <c r="Q61" s="56" t="s">
        <v>55</v>
      </c>
      <c r="R61" s="56" t="s">
        <v>2094</v>
      </c>
      <c r="S61" s="56" t="s">
        <v>55</v>
      </c>
      <c r="T61" s="56" t="s">
        <v>2564</v>
      </c>
      <c r="U61" s="56" t="s">
        <v>2549</v>
      </c>
      <c r="V61" s="56" t="s">
        <v>2550</v>
      </c>
      <c r="W61" s="56" t="s">
        <v>2551</v>
      </c>
      <c r="X61" s="56" t="s">
        <v>2552</v>
      </c>
      <c r="Y61" s="56" t="s">
        <v>2553</v>
      </c>
      <c r="Z61" s="56" t="s">
        <v>2554</v>
      </c>
      <c r="AA61" s="56" t="s">
        <v>2555</v>
      </c>
      <c r="AB61" s="56" t="s">
        <v>2564</v>
      </c>
      <c r="AC61" s="56" t="s">
        <v>2557</v>
      </c>
      <c r="AD61" s="56" t="s">
        <v>2558</v>
      </c>
      <c r="AE61" s="56" t="s">
        <v>2564</v>
      </c>
      <c r="AF61" s="56" t="s">
        <v>55</v>
      </c>
      <c r="AG61" s="56" t="s">
        <v>55</v>
      </c>
      <c r="AH61" s="56" t="s">
        <v>55</v>
      </c>
    </row>
    <row r="62" spans="2:34" ht="15.75" hidden="1" customHeight="1" x14ac:dyDescent="0.25">
      <c r="B62" s="56" t="s">
        <v>1401</v>
      </c>
      <c r="C62" s="56" t="s">
        <v>907</v>
      </c>
      <c r="D62" s="56" t="s">
        <v>2058</v>
      </c>
      <c r="E62" s="56" t="s">
        <v>936</v>
      </c>
      <c r="F62" s="56" t="s">
        <v>2090</v>
      </c>
      <c r="G62" s="56" t="s">
        <v>1007</v>
      </c>
      <c r="H62" s="56" t="s">
        <v>2096</v>
      </c>
      <c r="I62" s="56" t="s">
        <v>2097</v>
      </c>
      <c r="J62" s="56" t="s">
        <v>82</v>
      </c>
      <c r="K62" s="56" t="s">
        <v>1632</v>
      </c>
      <c r="L62" s="56" t="s">
        <v>2098</v>
      </c>
      <c r="M62" s="56" t="s">
        <v>55</v>
      </c>
      <c r="N62" s="56" t="s">
        <v>264</v>
      </c>
      <c r="O62" s="56" t="s">
        <v>55</v>
      </c>
      <c r="P62" s="56"/>
      <c r="Q62" s="56" t="s">
        <v>55</v>
      </c>
      <c r="R62" s="56" t="s">
        <v>2099</v>
      </c>
      <c r="S62" s="56" t="s">
        <v>55</v>
      </c>
      <c r="T62" s="56" t="s">
        <v>2564</v>
      </c>
      <c r="U62" s="56" t="s">
        <v>2564</v>
      </c>
      <c r="V62" s="56" t="s">
        <v>2564</v>
      </c>
      <c r="W62" s="56" t="s">
        <v>2564</v>
      </c>
      <c r="X62" s="56" t="s">
        <v>2552</v>
      </c>
      <c r="Y62" s="56" t="s">
        <v>2553</v>
      </c>
      <c r="Z62" s="56" t="s">
        <v>2554</v>
      </c>
      <c r="AA62" s="56" t="s">
        <v>2555</v>
      </c>
      <c r="AB62" s="56" t="s">
        <v>2564</v>
      </c>
      <c r="AC62" s="56" t="s">
        <v>2557</v>
      </c>
      <c r="AD62" s="56" t="s">
        <v>2558</v>
      </c>
      <c r="AE62" s="56" t="s">
        <v>2564</v>
      </c>
      <c r="AF62" s="56" t="s">
        <v>55</v>
      </c>
      <c r="AG62" s="56" t="s">
        <v>55</v>
      </c>
      <c r="AH62" s="56" t="s">
        <v>55</v>
      </c>
    </row>
    <row r="63" spans="2:34" ht="15.75" hidden="1" customHeight="1" x14ac:dyDescent="0.25">
      <c r="B63" s="56" t="s">
        <v>1401</v>
      </c>
      <c r="C63" s="56" t="s">
        <v>907</v>
      </c>
      <c r="D63" s="56" t="s">
        <v>2058</v>
      </c>
      <c r="E63" s="56" t="s">
        <v>936</v>
      </c>
      <c r="F63" s="56" t="s">
        <v>2090</v>
      </c>
      <c r="G63" s="56" t="s">
        <v>1007</v>
      </c>
      <c r="H63" s="56" t="s">
        <v>2101</v>
      </c>
      <c r="I63" s="56" t="s">
        <v>2102</v>
      </c>
      <c r="J63" s="56" t="s">
        <v>82</v>
      </c>
      <c r="K63" s="56" t="s">
        <v>1632</v>
      </c>
      <c r="L63" s="56" t="s">
        <v>2103</v>
      </c>
      <c r="M63" s="56" t="s">
        <v>55</v>
      </c>
      <c r="N63" s="56" t="s">
        <v>264</v>
      </c>
      <c r="O63" s="56" t="s">
        <v>55</v>
      </c>
      <c r="P63" s="56"/>
      <c r="Q63" s="56" t="s">
        <v>55</v>
      </c>
      <c r="R63" s="56" t="s">
        <v>2104</v>
      </c>
      <c r="S63" s="56" t="s">
        <v>55</v>
      </c>
      <c r="T63" s="56" t="s">
        <v>2564</v>
      </c>
      <c r="U63" s="56" t="s">
        <v>2564</v>
      </c>
      <c r="V63" s="56" t="s">
        <v>2564</v>
      </c>
      <c r="W63" s="56" t="s">
        <v>2564</v>
      </c>
      <c r="X63" s="56" t="s">
        <v>2552</v>
      </c>
      <c r="Y63" s="56" t="s">
        <v>2553</v>
      </c>
      <c r="Z63" s="56" t="s">
        <v>2554</v>
      </c>
      <c r="AA63" s="56" t="s">
        <v>2555</v>
      </c>
      <c r="AB63" s="56" t="s">
        <v>2564</v>
      </c>
      <c r="AC63" s="56" t="s">
        <v>2557</v>
      </c>
      <c r="AD63" s="56" t="s">
        <v>2558</v>
      </c>
      <c r="AE63" s="56" t="s">
        <v>2564</v>
      </c>
      <c r="AF63" s="56" t="s">
        <v>55</v>
      </c>
      <c r="AG63" s="56" t="s">
        <v>55</v>
      </c>
      <c r="AH63" s="56" t="s">
        <v>55</v>
      </c>
    </row>
    <row r="64" spans="2:34" ht="15.75" hidden="1" customHeight="1" x14ac:dyDescent="0.25">
      <c r="B64" s="56" t="s">
        <v>1401</v>
      </c>
      <c r="C64" s="56" t="s">
        <v>907</v>
      </c>
      <c r="D64" s="56" t="s">
        <v>2058</v>
      </c>
      <c r="E64" s="56" t="s">
        <v>936</v>
      </c>
      <c r="F64" s="56" t="s">
        <v>2090</v>
      </c>
      <c r="G64" s="56" t="s">
        <v>1007</v>
      </c>
      <c r="H64" s="56" t="s">
        <v>2106</v>
      </c>
      <c r="I64" s="56" t="s">
        <v>2107</v>
      </c>
      <c r="J64" s="56" t="s">
        <v>82</v>
      </c>
      <c r="K64" s="56" t="s">
        <v>1632</v>
      </c>
      <c r="L64" s="56" t="s">
        <v>2108</v>
      </c>
      <c r="M64" s="56" t="s">
        <v>55</v>
      </c>
      <c r="N64" s="56" t="s">
        <v>264</v>
      </c>
      <c r="O64" s="56" t="s">
        <v>55</v>
      </c>
      <c r="P64" s="56"/>
      <c r="Q64" s="56" t="s">
        <v>55</v>
      </c>
      <c r="R64" s="56" t="s">
        <v>2104</v>
      </c>
      <c r="S64" s="56" t="s">
        <v>55</v>
      </c>
      <c r="T64" s="56" t="s">
        <v>2564</v>
      </c>
      <c r="U64" s="56" t="s">
        <v>2564</v>
      </c>
      <c r="V64" s="56" t="s">
        <v>2564</v>
      </c>
      <c r="W64" s="56" t="s">
        <v>2564</v>
      </c>
      <c r="X64" s="56" t="s">
        <v>2564</v>
      </c>
      <c r="Y64" s="56" t="s">
        <v>2564</v>
      </c>
      <c r="Z64" s="56" t="s">
        <v>2554</v>
      </c>
      <c r="AA64" s="56" t="s">
        <v>2555</v>
      </c>
      <c r="AB64" s="56" t="s">
        <v>2564</v>
      </c>
      <c r="AC64" s="56" t="s">
        <v>2564</v>
      </c>
      <c r="AD64" s="56" t="s">
        <v>2558</v>
      </c>
      <c r="AE64" s="56" t="s">
        <v>2564</v>
      </c>
      <c r="AF64" s="56" t="s">
        <v>55</v>
      </c>
      <c r="AG64" s="56" t="s">
        <v>55</v>
      </c>
      <c r="AH64" s="56" t="s">
        <v>55</v>
      </c>
    </row>
    <row r="65" spans="2:34" ht="15.75" hidden="1" customHeight="1" x14ac:dyDescent="0.25">
      <c r="B65" s="56" t="s">
        <v>1401</v>
      </c>
      <c r="C65" s="56" t="s">
        <v>907</v>
      </c>
      <c r="D65" s="56" t="s">
        <v>2058</v>
      </c>
      <c r="E65" s="56" t="s">
        <v>936</v>
      </c>
      <c r="F65" s="56" t="s">
        <v>2090</v>
      </c>
      <c r="G65" s="56" t="s">
        <v>1007</v>
      </c>
      <c r="H65" s="56" t="s">
        <v>2110</v>
      </c>
      <c r="I65" s="56" t="s">
        <v>2111</v>
      </c>
      <c r="J65" s="56" t="s">
        <v>82</v>
      </c>
      <c r="K65" s="56" t="s">
        <v>1758</v>
      </c>
      <c r="L65" s="56" t="s">
        <v>2112</v>
      </c>
      <c r="M65" s="56" t="s">
        <v>55</v>
      </c>
      <c r="N65" s="56" t="s">
        <v>264</v>
      </c>
      <c r="O65" s="56" t="s">
        <v>55</v>
      </c>
      <c r="P65" s="56"/>
      <c r="Q65" s="56" t="s">
        <v>55</v>
      </c>
      <c r="R65" s="56" t="s">
        <v>2113</v>
      </c>
      <c r="S65" s="56" t="s">
        <v>55</v>
      </c>
      <c r="T65" s="56" t="s">
        <v>2564</v>
      </c>
      <c r="U65" s="56" t="s">
        <v>2549</v>
      </c>
      <c r="V65" s="56" t="s">
        <v>2550</v>
      </c>
      <c r="W65" s="56" t="s">
        <v>2551</v>
      </c>
      <c r="X65" s="56" t="s">
        <v>2552</v>
      </c>
      <c r="Y65" s="56" t="s">
        <v>2553</v>
      </c>
      <c r="Z65" s="56" t="s">
        <v>2554</v>
      </c>
      <c r="AA65" s="56" t="s">
        <v>2555</v>
      </c>
      <c r="AB65" s="56" t="s">
        <v>2564</v>
      </c>
      <c r="AC65" s="56" t="s">
        <v>2557</v>
      </c>
      <c r="AD65" s="56" t="s">
        <v>2558</v>
      </c>
      <c r="AE65" s="56" t="s">
        <v>2564</v>
      </c>
      <c r="AF65" s="56" t="s">
        <v>55</v>
      </c>
      <c r="AG65" s="56" t="s">
        <v>55</v>
      </c>
      <c r="AH65" s="56" t="s">
        <v>55</v>
      </c>
    </row>
    <row r="66" spans="2:34" ht="15.75" hidden="1" customHeight="1" x14ac:dyDescent="0.25">
      <c r="B66" s="56" t="s">
        <v>1926</v>
      </c>
      <c r="C66" s="56" t="s">
        <v>939</v>
      </c>
      <c r="D66" s="56" t="s">
        <v>2601</v>
      </c>
      <c r="E66" s="56" t="s">
        <v>966</v>
      </c>
      <c r="F66" s="56" t="s">
        <v>2602</v>
      </c>
      <c r="G66" s="56" t="s">
        <v>1050</v>
      </c>
      <c r="H66" s="56" t="s">
        <v>2603</v>
      </c>
      <c r="I66" s="56" t="s">
        <v>2604</v>
      </c>
      <c r="J66" s="56" t="s">
        <v>82</v>
      </c>
      <c r="K66" s="56" t="s">
        <v>116</v>
      </c>
      <c r="L66" s="56" t="s">
        <v>2605</v>
      </c>
      <c r="M66" s="56" t="s">
        <v>2606</v>
      </c>
      <c r="N66" s="56" t="s">
        <v>2607</v>
      </c>
      <c r="O66" s="56" t="s">
        <v>425</v>
      </c>
      <c r="P66" s="56" t="s">
        <v>2608</v>
      </c>
      <c r="Q66" s="56" t="s">
        <v>55</v>
      </c>
      <c r="R66" s="56"/>
      <c r="S66" s="56" t="s">
        <v>55</v>
      </c>
      <c r="T66" s="56" t="s">
        <v>2548</v>
      </c>
      <c r="U66" s="56" t="s">
        <v>2549</v>
      </c>
      <c r="V66" s="56" t="s">
        <v>2550</v>
      </c>
      <c r="W66" s="56" t="s">
        <v>2551</v>
      </c>
      <c r="X66" s="56" t="s">
        <v>2552</v>
      </c>
      <c r="Y66" s="56" t="s">
        <v>2564</v>
      </c>
      <c r="Z66" s="56" t="s">
        <v>2564</v>
      </c>
      <c r="AA66" s="56" t="s">
        <v>2564</v>
      </c>
      <c r="AB66" s="56" t="s">
        <v>2564</v>
      </c>
      <c r="AC66" s="56" t="s">
        <v>2564</v>
      </c>
      <c r="AD66" s="56" t="s">
        <v>2564</v>
      </c>
      <c r="AE66" s="56" t="s">
        <v>2564</v>
      </c>
      <c r="AF66" s="56" t="s">
        <v>55</v>
      </c>
      <c r="AG66" s="56" t="s">
        <v>82</v>
      </c>
      <c r="AH66" s="56" t="s">
        <v>55</v>
      </c>
    </row>
    <row r="67" spans="2:34" ht="15.75" hidden="1" customHeight="1" x14ac:dyDescent="0.25">
      <c r="B67" s="56" t="s">
        <v>1926</v>
      </c>
      <c r="C67" s="56" t="s">
        <v>939</v>
      </c>
      <c r="D67" s="56" t="s">
        <v>2115</v>
      </c>
      <c r="E67" s="56" t="s">
        <v>942</v>
      </c>
      <c r="F67" s="56" t="s">
        <v>2116</v>
      </c>
      <c r="G67" s="56" t="s">
        <v>1016</v>
      </c>
      <c r="H67" s="56" t="s">
        <v>2117</v>
      </c>
      <c r="I67" s="56" t="s">
        <v>2118</v>
      </c>
      <c r="J67" s="56" t="s">
        <v>52</v>
      </c>
      <c r="K67" s="56" t="s">
        <v>83</v>
      </c>
      <c r="L67" s="56" t="s">
        <v>2119</v>
      </c>
      <c r="M67" s="56" t="s">
        <v>55</v>
      </c>
      <c r="N67" s="56" t="s">
        <v>2120</v>
      </c>
      <c r="O67" s="56" t="s">
        <v>55</v>
      </c>
      <c r="P67" s="56" t="s">
        <v>2121</v>
      </c>
      <c r="Q67" s="56" t="s">
        <v>55</v>
      </c>
      <c r="R67" s="56"/>
      <c r="S67" s="56" t="s">
        <v>55</v>
      </c>
      <c r="T67" s="56" t="s">
        <v>2564</v>
      </c>
      <c r="U67" s="56" t="s">
        <v>2564</v>
      </c>
      <c r="V67" s="56" t="s">
        <v>2550</v>
      </c>
      <c r="W67" s="56" t="s">
        <v>2551</v>
      </c>
      <c r="X67" s="56" t="s">
        <v>2552</v>
      </c>
      <c r="Y67" s="56" t="s">
        <v>2564</v>
      </c>
      <c r="Z67" s="56" t="s">
        <v>2564</v>
      </c>
      <c r="AA67" s="56" t="s">
        <v>2564</v>
      </c>
      <c r="AB67" s="56" t="s">
        <v>2564</v>
      </c>
      <c r="AC67" s="56" t="s">
        <v>2564</v>
      </c>
      <c r="AD67" s="56" t="s">
        <v>2564</v>
      </c>
      <c r="AE67" s="56" t="s">
        <v>2559</v>
      </c>
      <c r="AF67" s="56" t="s">
        <v>55</v>
      </c>
      <c r="AG67" s="56" t="s">
        <v>52</v>
      </c>
      <c r="AH67" s="56" t="s">
        <v>2609</v>
      </c>
    </row>
    <row r="68" spans="2:34" ht="15.75" hidden="1" customHeight="1" x14ac:dyDescent="0.25">
      <c r="B68" s="56" t="s">
        <v>1926</v>
      </c>
      <c r="C68" s="56" t="s">
        <v>939</v>
      </c>
      <c r="D68" s="56" t="s">
        <v>2115</v>
      </c>
      <c r="E68" s="56" t="s">
        <v>942</v>
      </c>
      <c r="F68" s="56" t="s">
        <v>2116</v>
      </c>
      <c r="G68" s="56" t="s">
        <v>1016</v>
      </c>
      <c r="H68" s="56" t="s">
        <v>2123</v>
      </c>
      <c r="I68" s="56" t="s">
        <v>2124</v>
      </c>
      <c r="J68" s="56" t="s">
        <v>52</v>
      </c>
      <c r="K68" s="56" t="s">
        <v>83</v>
      </c>
      <c r="L68" s="56" t="s">
        <v>2125</v>
      </c>
      <c r="M68" s="56" t="s">
        <v>55</v>
      </c>
      <c r="N68" s="56" t="s">
        <v>2126</v>
      </c>
      <c r="O68" s="56" t="s">
        <v>55</v>
      </c>
      <c r="P68" s="56" t="s">
        <v>2121</v>
      </c>
      <c r="Q68" s="56" t="s">
        <v>55</v>
      </c>
      <c r="R68" s="56"/>
      <c r="S68" s="56" t="s">
        <v>55</v>
      </c>
      <c r="T68" s="56" t="s">
        <v>2548</v>
      </c>
      <c r="U68" s="56" t="s">
        <v>2549</v>
      </c>
      <c r="V68" s="56" t="s">
        <v>2550</v>
      </c>
      <c r="W68" s="56" t="s">
        <v>2551</v>
      </c>
      <c r="X68" s="56" t="s">
        <v>2552</v>
      </c>
      <c r="Y68" s="56" t="s">
        <v>2564</v>
      </c>
      <c r="Z68" s="56" t="s">
        <v>2564</v>
      </c>
      <c r="AA68" s="56" t="s">
        <v>2564</v>
      </c>
      <c r="AB68" s="56" t="s">
        <v>2564</v>
      </c>
      <c r="AC68" s="56" t="s">
        <v>2564</v>
      </c>
      <c r="AD68" s="56" t="s">
        <v>2564</v>
      </c>
      <c r="AE68" s="56" t="s">
        <v>2559</v>
      </c>
      <c r="AF68" s="56" t="s">
        <v>55</v>
      </c>
      <c r="AG68" s="56" t="s">
        <v>52</v>
      </c>
      <c r="AH68" s="56" t="s">
        <v>2609</v>
      </c>
    </row>
    <row r="69" spans="2:34" ht="15.75" hidden="1" customHeight="1" x14ac:dyDescent="0.25">
      <c r="B69" s="56" t="s">
        <v>1926</v>
      </c>
      <c r="C69" s="56" t="s">
        <v>939</v>
      </c>
      <c r="D69" s="56" t="s">
        <v>2128</v>
      </c>
      <c r="E69" s="56" t="s">
        <v>967</v>
      </c>
      <c r="F69" s="56" t="s">
        <v>2129</v>
      </c>
      <c r="G69" s="56" t="s">
        <v>1051</v>
      </c>
      <c r="H69" s="56" t="s">
        <v>2130</v>
      </c>
      <c r="I69" s="56" t="s">
        <v>2131</v>
      </c>
      <c r="J69" s="56" t="s">
        <v>82</v>
      </c>
      <c r="K69" s="56" t="s">
        <v>53</v>
      </c>
      <c r="L69" s="56" t="s">
        <v>2132</v>
      </c>
      <c r="M69" s="56" t="s">
        <v>55</v>
      </c>
      <c r="N69" s="56" t="s">
        <v>2133</v>
      </c>
      <c r="O69" s="56" t="s">
        <v>55</v>
      </c>
      <c r="P69" s="56" t="s">
        <v>2134</v>
      </c>
      <c r="Q69" s="56" t="s">
        <v>55</v>
      </c>
      <c r="R69" s="56" t="s">
        <v>2135</v>
      </c>
      <c r="S69" s="56" t="s">
        <v>55</v>
      </c>
      <c r="T69" s="56" t="s">
        <v>2548</v>
      </c>
      <c r="U69" s="56" t="s">
        <v>2549</v>
      </c>
      <c r="V69" s="56" t="s">
        <v>2550</v>
      </c>
      <c r="W69" s="56" t="s">
        <v>2551</v>
      </c>
      <c r="X69" s="56" t="s">
        <v>2552</v>
      </c>
      <c r="Y69" s="56" t="s">
        <v>2564</v>
      </c>
      <c r="Z69" s="56" t="s">
        <v>2564</v>
      </c>
      <c r="AA69" s="56" t="s">
        <v>2564</v>
      </c>
      <c r="AB69" s="56" t="s">
        <v>2564</v>
      </c>
      <c r="AC69" s="56" t="s">
        <v>2564</v>
      </c>
      <c r="AD69" s="56" t="s">
        <v>2564</v>
      </c>
      <c r="AE69" s="56" t="s">
        <v>2564</v>
      </c>
      <c r="AF69" s="56" t="s">
        <v>55</v>
      </c>
      <c r="AG69" s="56" t="s">
        <v>52</v>
      </c>
      <c r="AH69" s="56" t="s">
        <v>2610</v>
      </c>
    </row>
    <row r="70" spans="2:34" ht="15.75" hidden="1" customHeight="1" x14ac:dyDescent="0.25">
      <c r="B70" s="56" t="s">
        <v>1926</v>
      </c>
      <c r="C70" s="56" t="s">
        <v>939</v>
      </c>
      <c r="D70" s="56" t="s">
        <v>2128</v>
      </c>
      <c r="E70" s="56" t="s">
        <v>967</v>
      </c>
      <c r="F70" s="56" t="s">
        <v>2137</v>
      </c>
      <c r="G70" s="56" t="s">
        <v>1052</v>
      </c>
      <c r="H70" s="56" t="s">
        <v>2138</v>
      </c>
      <c r="I70" s="56" t="s">
        <v>2139</v>
      </c>
      <c r="J70" s="56" t="s">
        <v>82</v>
      </c>
      <c r="K70" s="56" t="s">
        <v>53</v>
      </c>
      <c r="L70" s="56" t="s">
        <v>2140</v>
      </c>
      <c r="M70" s="56" t="s">
        <v>55</v>
      </c>
      <c r="N70" s="56" t="s">
        <v>2141</v>
      </c>
      <c r="O70" s="56" t="s">
        <v>55</v>
      </c>
      <c r="P70" s="56" t="s">
        <v>2142</v>
      </c>
      <c r="Q70" s="56" t="s">
        <v>55</v>
      </c>
      <c r="R70" s="56" t="s">
        <v>2143</v>
      </c>
      <c r="S70" s="56" t="s">
        <v>55</v>
      </c>
      <c r="T70" s="56" t="s">
        <v>2564</v>
      </c>
      <c r="U70" s="56" t="s">
        <v>2564</v>
      </c>
      <c r="V70" s="56" t="s">
        <v>2564</v>
      </c>
      <c r="W70" s="56" t="s">
        <v>2564</v>
      </c>
      <c r="X70" s="56" t="s">
        <v>2552</v>
      </c>
      <c r="Y70" s="56" t="s">
        <v>2553</v>
      </c>
      <c r="Z70" s="56" t="s">
        <v>2554</v>
      </c>
      <c r="AA70" s="56" t="s">
        <v>2555</v>
      </c>
      <c r="AB70" s="56" t="s">
        <v>2564</v>
      </c>
      <c r="AC70" s="56" t="s">
        <v>2557</v>
      </c>
      <c r="AD70" s="56" t="s">
        <v>2558</v>
      </c>
      <c r="AE70" s="56" t="s">
        <v>2564</v>
      </c>
      <c r="AF70" s="56" t="s">
        <v>55</v>
      </c>
      <c r="AG70" s="56" t="s">
        <v>82</v>
      </c>
      <c r="AH70" s="56" t="s">
        <v>55</v>
      </c>
    </row>
    <row r="71" spans="2:34" ht="15.75" hidden="1" customHeight="1" x14ac:dyDescent="0.25">
      <c r="B71" s="56" t="s">
        <v>1926</v>
      </c>
      <c r="C71" s="56" t="s">
        <v>939</v>
      </c>
      <c r="D71" s="56" t="s">
        <v>2145</v>
      </c>
      <c r="E71" s="56" t="s">
        <v>940</v>
      </c>
      <c r="F71" s="56" t="s">
        <v>2146</v>
      </c>
      <c r="G71" s="56" t="s">
        <v>1010</v>
      </c>
      <c r="H71" s="56" t="s">
        <v>2147</v>
      </c>
      <c r="I71" s="56" t="s">
        <v>2148</v>
      </c>
      <c r="J71" s="56" t="s">
        <v>82</v>
      </c>
      <c r="K71" s="56" t="s">
        <v>224</v>
      </c>
      <c r="L71" s="56" t="s">
        <v>2149</v>
      </c>
      <c r="M71" s="56" t="s">
        <v>55</v>
      </c>
      <c r="N71" s="56" t="s">
        <v>2150</v>
      </c>
      <c r="O71" s="56" t="s">
        <v>55</v>
      </c>
      <c r="P71" s="56" t="s">
        <v>2142</v>
      </c>
      <c r="Q71" s="56" t="s">
        <v>55</v>
      </c>
      <c r="R71" s="56" t="s">
        <v>2151</v>
      </c>
      <c r="S71" s="56" t="s">
        <v>55</v>
      </c>
      <c r="T71" s="56" t="s">
        <v>2548</v>
      </c>
      <c r="U71" s="56" t="s">
        <v>2549</v>
      </c>
      <c r="V71" s="56" t="s">
        <v>2550</v>
      </c>
      <c r="W71" s="56" t="s">
        <v>2551</v>
      </c>
      <c r="X71" s="56" t="s">
        <v>2552</v>
      </c>
      <c r="Y71" s="56" t="s">
        <v>2553</v>
      </c>
      <c r="Z71" s="56" t="s">
        <v>2554</v>
      </c>
      <c r="AA71" s="56" t="s">
        <v>2564</v>
      </c>
      <c r="AB71" s="56" t="s">
        <v>2564</v>
      </c>
      <c r="AC71" s="56" t="s">
        <v>2564</v>
      </c>
      <c r="AD71" s="56" t="s">
        <v>2564</v>
      </c>
      <c r="AE71" s="56" t="s">
        <v>2564</v>
      </c>
      <c r="AF71" s="56" t="s">
        <v>55</v>
      </c>
      <c r="AG71" s="56" t="s">
        <v>52</v>
      </c>
      <c r="AH71" s="56" t="s">
        <v>2609</v>
      </c>
    </row>
    <row r="72" spans="2:34" ht="15.75" hidden="1" customHeight="1" x14ac:dyDescent="0.25">
      <c r="B72" s="56" t="s">
        <v>1926</v>
      </c>
      <c r="C72" s="56" t="s">
        <v>939</v>
      </c>
      <c r="D72" s="56" t="s">
        <v>2145</v>
      </c>
      <c r="E72" s="56" t="s">
        <v>940</v>
      </c>
      <c r="F72" s="56" t="s">
        <v>2154</v>
      </c>
      <c r="G72" s="56" t="s">
        <v>1011</v>
      </c>
      <c r="H72" s="56" t="s">
        <v>2155</v>
      </c>
      <c r="I72" s="56" t="s">
        <v>2156</v>
      </c>
      <c r="J72" s="56" t="s">
        <v>82</v>
      </c>
      <c r="K72" s="56" t="s">
        <v>224</v>
      </c>
      <c r="L72" s="56" t="s">
        <v>2157</v>
      </c>
      <c r="M72" s="56" t="s">
        <v>55</v>
      </c>
      <c r="N72" s="56" t="s">
        <v>2158</v>
      </c>
      <c r="O72" s="56" t="s">
        <v>55</v>
      </c>
      <c r="P72" s="56" t="s">
        <v>2134</v>
      </c>
      <c r="Q72" s="56" t="s">
        <v>55</v>
      </c>
      <c r="R72" s="56" t="s">
        <v>2160</v>
      </c>
      <c r="S72" s="56" t="s">
        <v>55</v>
      </c>
      <c r="T72" s="56" t="s">
        <v>2548</v>
      </c>
      <c r="U72" s="56" t="s">
        <v>2549</v>
      </c>
      <c r="V72" s="56" t="s">
        <v>2550</v>
      </c>
      <c r="W72" s="56" t="s">
        <v>2551</v>
      </c>
      <c r="X72" s="56" t="s">
        <v>2552</v>
      </c>
      <c r="Y72" s="56" t="s">
        <v>2564</v>
      </c>
      <c r="Z72" s="56" t="s">
        <v>2564</v>
      </c>
      <c r="AA72" s="56" t="s">
        <v>2564</v>
      </c>
      <c r="AB72" s="56" t="s">
        <v>2564</v>
      </c>
      <c r="AC72" s="56" t="s">
        <v>2564</v>
      </c>
      <c r="AD72" s="56" t="s">
        <v>2564</v>
      </c>
      <c r="AE72" s="56" t="s">
        <v>2564</v>
      </c>
      <c r="AF72" s="56" t="s">
        <v>55</v>
      </c>
      <c r="AG72" s="56" t="s">
        <v>52</v>
      </c>
      <c r="AH72" s="56" t="s">
        <v>2609</v>
      </c>
    </row>
    <row r="73" spans="2:34" ht="15.75" hidden="1" customHeight="1" x14ac:dyDescent="0.25">
      <c r="B73" s="56" t="s">
        <v>1926</v>
      </c>
      <c r="C73" s="56" t="s">
        <v>939</v>
      </c>
      <c r="D73" s="56" t="s">
        <v>2145</v>
      </c>
      <c r="E73" s="56" t="s">
        <v>940</v>
      </c>
      <c r="F73" s="56" t="s">
        <v>2161</v>
      </c>
      <c r="G73" s="56" t="s">
        <v>1014</v>
      </c>
      <c r="H73" s="56" t="s">
        <v>2163</v>
      </c>
      <c r="I73" s="56" t="s">
        <v>2164</v>
      </c>
      <c r="J73" s="56" t="s">
        <v>82</v>
      </c>
      <c r="K73" s="56" t="s">
        <v>224</v>
      </c>
      <c r="L73" s="56" t="s">
        <v>2165</v>
      </c>
      <c r="M73" s="56" t="s">
        <v>55</v>
      </c>
      <c r="N73" s="56" t="s">
        <v>2166</v>
      </c>
      <c r="O73" s="56" t="s">
        <v>55</v>
      </c>
      <c r="P73" s="56" t="s">
        <v>2134</v>
      </c>
      <c r="Q73" s="56" t="s">
        <v>55</v>
      </c>
      <c r="R73" s="56" t="s">
        <v>2167</v>
      </c>
      <c r="S73" s="56" t="s">
        <v>55</v>
      </c>
      <c r="T73" s="56" t="s">
        <v>2548</v>
      </c>
      <c r="U73" s="56" t="s">
        <v>2549</v>
      </c>
      <c r="V73" s="56" t="s">
        <v>2550</v>
      </c>
      <c r="W73" s="56" t="s">
        <v>2551</v>
      </c>
      <c r="X73" s="56" t="s">
        <v>2552</v>
      </c>
      <c r="Y73" s="56" t="s">
        <v>2553</v>
      </c>
      <c r="Z73" s="56" t="s">
        <v>2554</v>
      </c>
      <c r="AA73" s="56" t="s">
        <v>2564</v>
      </c>
      <c r="AB73" s="56" t="s">
        <v>2564</v>
      </c>
      <c r="AC73" s="56" t="s">
        <v>2564</v>
      </c>
      <c r="AD73" s="56" t="s">
        <v>2564</v>
      </c>
      <c r="AE73" s="56" t="s">
        <v>2559</v>
      </c>
      <c r="AF73" s="56" t="s">
        <v>55</v>
      </c>
      <c r="AG73" s="56" t="s">
        <v>52</v>
      </c>
      <c r="AH73" s="56" t="s">
        <v>2609</v>
      </c>
    </row>
    <row r="74" spans="2:34" ht="15.75" hidden="1" customHeight="1" x14ac:dyDescent="0.25">
      <c r="B74" s="56" t="s">
        <v>1926</v>
      </c>
      <c r="C74" s="56" t="s">
        <v>939</v>
      </c>
      <c r="D74" s="56" t="s">
        <v>2169</v>
      </c>
      <c r="E74" s="56" t="s">
        <v>970</v>
      </c>
      <c r="F74" s="56" t="s">
        <v>2170</v>
      </c>
      <c r="G74" s="56" t="s">
        <v>1054</v>
      </c>
      <c r="H74" s="56" t="s">
        <v>2172</v>
      </c>
      <c r="I74" s="56" t="s">
        <v>2174</v>
      </c>
      <c r="J74" s="56" t="s">
        <v>82</v>
      </c>
      <c r="K74" s="56" t="s">
        <v>224</v>
      </c>
      <c r="L74" s="56" t="s">
        <v>2175</v>
      </c>
      <c r="M74" s="56" t="s">
        <v>55</v>
      </c>
      <c r="N74" s="56" t="s">
        <v>2176</v>
      </c>
      <c r="O74" s="56" t="s">
        <v>55</v>
      </c>
      <c r="P74" s="56" t="s">
        <v>2142</v>
      </c>
      <c r="Q74" s="56" t="s">
        <v>55</v>
      </c>
      <c r="R74" s="56" t="s">
        <v>2178</v>
      </c>
      <c r="S74" s="56" t="s">
        <v>55</v>
      </c>
      <c r="T74" s="56" t="s">
        <v>2548</v>
      </c>
      <c r="U74" s="56" t="s">
        <v>2549</v>
      </c>
      <c r="V74" s="56" t="s">
        <v>2550</v>
      </c>
      <c r="W74" s="56" t="s">
        <v>2551</v>
      </c>
      <c r="X74" s="56" t="s">
        <v>2552</v>
      </c>
      <c r="Y74" s="56" t="s">
        <v>2564</v>
      </c>
      <c r="Z74" s="56" t="s">
        <v>2564</v>
      </c>
      <c r="AA74" s="56" t="s">
        <v>2564</v>
      </c>
      <c r="AB74" s="56" t="s">
        <v>2564</v>
      </c>
      <c r="AC74" s="56" t="s">
        <v>2564</v>
      </c>
      <c r="AD74" s="56" t="s">
        <v>2564</v>
      </c>
      <c r="AE74" s="56" t="s">
        <v>2564</v>
      </c>
      <c r="AF74" s="56" t="s">
        <v>55</v>
      </c>
      <c r="AG74" s="56" t="s">
        <v>52</v>
      </c>
      <c r="AH74" s="56" t="s">
        <v>2610</v>
      </c>
    </row>
    <row r="75" spans="2:34" ht="15.75" hidden="1" customHeight="1" x14ac:dyDescent="0.25">
      <c r="B75" s="56" t="s">
        <v>1926</v>
      </c>
      <c r="C75" s="56" t="s">
        <v>939</v>
      </c>
      <c r="D75" s="56" t="s">
        <v>2169</v>
      </c>
      <c r="E75" s="56" t="s">
        <v>970</v>
      </c>
      <c r="F75" s="56" t="s">
        <v>2179</v>
      </c>
      <c r="G75" s="56" t="s">
        <v>1058</v>
      </c>
      <c r="H75" s="56" t="s">
        <v>2180</v>
      </c>
      <c r="I75" s="56" t="s">
        <v>2181</v>
      </c>
      <c r="J75" s="56" t="s">
        <v>52</v>
      </c>
      <c r="K75" s="56" t="s">
        <v>224</v>
      </c>
      <c r="L75" s="56" t="s">
        <v>2182</v>
      </c>
      <c r="M75" s="56" t="s">
        <v>55</v>
      </c>
      <c r="N75" s="56" t="s">
        <v>2184</v>
      </c>
      <c r="O75" s="56" t="s">
        <v>55</v>
      </c>
      <c r="P75" s="56" t="s">
        <v>2185</v>
      </c>
      <c r="Q75" s="56" t="s">
        <v>55</v>
      </c>
      <c r="R75" s="56" t="s">
        <v>2187</v>
      </c>
      <c r="S75" s="56" t="s">
        <v>55</v>
      </c>
      <c r="T75" s="56"/>
      <c r="U75" s="56"/>
      <c r="V75" s="56"/>
      <c r="W75" s="56"/>
      <c r="X75" s="56"/>
      <c r="Y75" s="56"/>
      <c r="Z75" s="56"/>
      <c r="AA75" s="56"/>
      <c r="AB75" s="56"/>
      <c r="AC75" s="56"/>
      <c r="AD75" s="56"/>
      <c r="AE75" s="56"/>
      <c r="AF75" s="56" t="s">
        <v>55</v>
      </c>
      <c r="AG75" s="56" t="s">
        <v>52</v>
      </c>
      <c r="AH75" s="56" t="s">
        <v>2611</v>
      </c>
    </row>
    <row r="76" spans="2:34" ht="15.75" hidden="1" customHeight="1" x14ac:dyDescent="0.25">
      <c r="B76" s="56" t="s">
        <v>1926</v>
      </c>
      <c r="C76" s="56" t="s">
        <v>939</v>
      </c>
      <c r="D76" s="56" t="s">
        <v>2188</v>
      </c>
      <c r="E76" s="56" t="s">
        <v>972</v>
      </c>
      <c r="F76" s="56" t="s">
        <v>2189</v>
      </c>
      <c r="G76" s="56" t="s">
        <v>1062</v>
      </c>
      <c r="H76" s="56" t="s">
        <v>2190</v>
      </c>
      <c r="I76" s="56" t="s">
        <v>2191</v>
      </c>
      <c r="J76" s="56" t="s">
        <v>82</v>
      </c>
      <c r="K76" s="56" t="s">
        <v>224</v>
      </c>
      <c r="L76" s="56" t="s">
        <v>2192</v>
      </c>
      <c r="M76" s="56" t="s">
        <v>55</v>
      </c>
      <c r="N76" s="56" t="s">
        <v>2194</v>
      </c>
      <c r="O76" s="56" t="s">
        <v>55</v>
      </c>
      <c r="P76" s="56" t="s">
        <v>2142</v>
      </c>
      <c r="Q76" s="56" t="s">
        <v>55</v>
      </c>
      <c r="R76" s="56" t="s">
        <v>2195</v>
      </c>
      <c r="S76" s="56" t="s">
        <v>55</v>
      </c>
      <c r="T76" s="56" t="s">
        <v>2548</v>
      </c>
      <c r="U76" s="56" t="s">
        <v>2549</v>
      </c>
      <c r="V76" s="56" t="s">
        <v>2550</v>
      </c>
      <c r="W76" s="56" t="s">
        <v>2551</v>
      </c>
      <c r="X76" s="56" t="s">
        <v>2552</v>
      </c>
      <c r="Y76" s="56" t="s">
        <v>2564</v>
      </c>
      <c r="Z76" s="56" t="s">
        <v>2564</v>
      </c>
      <c r="AA76" s="56" t="s">
        <v>2564</v>
      </c>
      <c r="AB76" s="56" t="s">
        <v>2564</v>
      </c>
      <c r="AC76" s="56" t="s">
        <v>2564</v>
      </c>
      <c r="AD76" s="56" t="s">
        <v>2564</v>
      </c>
      <c r="AE76" s="56" t="s">
        <v>2564</v>
      </c>
      <c r="AF76" s="56" t="s">
        <v>55</v>
      </c>
      <c r="AG76" s="56" t="s">
        <v>52</v>
      </c>
      <c r="AH76" s="56" t="s">
        <v>2610</v>
      </c>
    </row>
    <row r="77" spans="2:34" ht="15.75" hidden="1" customHeight="1" x14ac:dyDescent="0.25">
      <c r="B77" s="56" t="s">
        <v>1926</v>
      </c>
      <c r="C77" s="56" t="s">
        <v>939</v>
      </c>
      <c r="D77" s="56" t="s">
        <v>2188</v>
      </c>
      <c r="E77" s="56" t="s">
        <v>972</v>
      </c>
      <c r="F77" s="56" t="s">
        <v>2196</v>
      </c>
      <c r="G77" s="56" t="s">
        <v>1064</v>
      </c>
      <c r="H77" s="56" t="s">
        <v>2197</v>
      </c>
      <c r="I77" s="56" t="s">
        <v>2198</v>
      </c>
      <c r="J77" s="56" t="s">
        <v>82</v>
      </c>
      <c r="K77" s="56" t="s">
        <v>224</v>
      </c>
      <c r="L77" s="56" t="s">
        <v>2200</v>
      </c>
      <c r="M77" s="56" t="s">
        <v>55</v>
      </c>
      <c r="N77" s="56" t="s">
        <v>2201</v>
      </c>
      <c r="O77" s="56" t="s">
        <v>55</v>
      </c>
      <c r="P77" s="56" t="s">
        <v>2142</v>
      </c>
      <c r="Q77" s="56" t="s">
        <v>55</v>
      </c>
      <c r="R77" s="56" t="s">
        <v>2203</v>
      </c>
      <c r="S77" s="56" t="s">
        <v>55</v>
      </c>
      <c r="T77" s="56" t="s">
        <v>2548</v>
      </c>
      <c r="U77" s="56" t="s">
        <v>2549</v>
      </c>
      <c r="V77" s="56" t="s">
        <v>2550</v>
      </c>
      <c r="W77" s="56" t="s">
        <v>2551</v>
      </c>
      <c r="X77" s="56" t="s">
        <v>2552</v>
      </c>
      <c r="Y77" s="56" t="s">
        <v>2564</v>
      </c>
      <c r="Z77" s="56" t="s">
        <v>2564</v>
      </c>
      <c r="AA77" s="56" t="s">
        <v>2564</v>
      </c>
      <c r="AB77" s="56" t="s">
        <v>2564</v>
      </c>
      <c r="AC77" s="56" t="s">
        <v>2564</v>
      </c>
      <c r="AD77" s="56" t="s">
        <v>2564</v>
      </c>
      <c r="AE77" s="56" t="s">
        <v>2564</v>
      </c>
      <c r="AF77" s="56" t="s">
        <v>55</v>
      </c>
      <c r="AG77" s="56" t="s">
        <v>52</v>
      </c>
      <c r="AH77" s="56" t="s">
        <v>2610</v>
      </c>
    </row>
    <row r="78" spans="2:34" ht="15.75" hidden="1" customHeight="1" x14ac:dyDescent="0.25">
      <c r="B78" s="56" t="s">
        <v>1926</v>
      </c>
      <c r="C78" s="56" t="s">
        <v>939</v>
      </c>
      <c r="D78" s="56" t="s">
        <v>2188</v>
      </c>
      <c r="E78" s="56" t="s">
        <v>972</v>
      </c>
      <c r="F78" s="56" t="s">
        <v>2204</v>
      </c>
      <c r="G78" s="56" t="s">
        <v>1065</v>
      </c>
      <c r="H78" s="56" t="s">
        <v>2205</v>
      </c>
      <c r="I78" s="56" t="s">
        <v>2206</v>
      </c>
      <c r="J78" s="56" t="s">
        <v>82</v>
      </c>
      <c r="K78" s="56" t="s">
        <v>224</v>
      </c>
      <c r="L78" s="56" t="s">
        <v>2207</v>
      </c>
      <c r="M78" s="56" t="s">
        <v>55</v>
      </c>
      <c r="N78" s="56" t="s">
        <v>2209</v>
      </c>
      <c r="O78" s="56" t="s">
        <v>55</v>
      </c>
      <c r="P78" s="56" t="s">
        <v>2142</v>
      </c>
      <c r="Q78" s="56" t="s">
        <v>55</v>
      </c>
      <c r="R78" s="56" t="s">
        <v>2210</v>
      </c>
      <c r="S78" s="56" t="s">
        <v>55</v>
      </c>
      <c r="T78" s="56" t="s">
        <v>2548</v>
      </c>
      <c r="U78" s="56" t="s">
        <v>2549</v>
      </c>
      <c r="V78" s="56" t="s">
        <v>2550</v>
      </c>
      <c r="W78" s="56" t="s">
        <v>2551</v>
      </c>
      <c r="X78" s="56" t="s">
        <v>2552</v>
      </c>
      <c r="Y78" s="56" t="s">
        <v>2564</v>
      </c>
      <c r="Z78" s="56" t="s">
        <v>2564</v>
      </c>
      <c r="AA78" s="56" t="s">
        <v>2564</v>
      </c>
      <c r="AB78" s="56" t="s">
        <v>2564</v>
      </c>
      <c r="AC78" s="56" t="s">
        <v>2564</v>
      </c>
      <c r="AD78" s="56" t="s">
        <v>2564</v>
      </c>
      <c r="AE78" s="56" t="s">
        <v>2564</v>
      </c>
      <c r="AF78" s="56" t="s">
        <v>55</v>
      </c>
      <c r="AG78" s="56" t="s">
        <v>52</v>
      </c>
      <c r="AH78" s="56" t="s">
        <v>2610</v>
      </c>
    </row>
    <row r="79" spans="2:34" ht="15.75" hidden="1" customHeight="1" x14ac:dyDescent="0.25">
      <c r="B79" s="56" t="s">
        <v>1926</v>
      </c>
      <c r="C79" s="56" t="s">
        <v>939</v>
      </c>
      <c r="D79" s="56" t="s">
        <v>1927</v>
      </c>
      <c r="E79" s="56" t="s">
        <v>973</v>
      </c>
      <c r="F79" s="56" t="s">
        <v>2211</v>
      </c>
      <c r="G79" s="56" t="s">
        <v>1067</v>
      </c>
      <c r="H79" s="56" t="s">
        <v>2212</v>
      </c>
      <c r="I79" s="56" t="s">
        <v>2213</v>
      </c>
      <c r="J79" s="56" t="s">
        <v>82</v>
      </c>
      <c r="K79" s="56" t="s">
        <v>493</v>
      </c>
      <c r="L79" s="56" t="s">
        <v>2214</v>
      </c>
      <c r="M79" s="56" t="s">
        <v>55</v>
      </c>
      <c r="N79" s="56" t="s">
        <v>2142</v>
      </c>
      <c r="O79" s="56" t="s">
        <v>55</v>
      </c>
      <c r="P79" s="56" t="s">
        <v>1932</v>
      </c>
      <c r="Q79" s="56" t="s">
        <v>55</v>
      </c>
      <c r="R79" s="56" t="s">
        <v>2216</v>
      </c>
      <c r="S79" s="56" t="s">
        <v>55</v>
      </c>
      <c r="T79" s="56" t="s">
        <v>2564</v>
      </c>
      <c r="U79" s="56" t="s">
        <v>2564</v>
      </c>
      <c r="V79" s="56" t="s">
        <v>2564</v>
      </c>
      <c r="W79" s="56" t="s">
        <v>2551</v>
      </c>
      <c r="X79" s="56" t="s">
        <v>2552</v>
      </c>
      <c r="Y79" s="56" t="s">
        <v>2553</v>
      </c>
      <c r="Z79" s="56" t="s">
        <v>2554</v>
      </c>
      <c r="AA79" s="56" t="s">
        <v>2555</v>
      </c>
      <c r="AB79" s="56" t="s">
        <v>2564</v>
      </c>
      <c r="AC79" s="56" t="s">
        <v>2557</v>
      </c>
      <c r="AD79" s="56" t="s">
        <v>2558</v>
      </c>
      <c r="AE79" s="56" t="s">
        <v>2564</v>
      </c>
      <c r="AF79" s="56" t="s">
        <v>55</v>
      </c>
      <c r="AG79" s="56" t="s">
        <v>82</v>
      </c>
      <c r="AH79" s="56" t="s">
        <v>55</v>
      </c>
    </row>
    <row r="80" spans="2:34" ht="15.75" hidden="1" customHeight="1" x14ac:dyDescent="0.25">
      <c r="B80" s="56" t="s">
        <v>1926</v>
      </c>
      <c r="C80" s="56" t="s">
        <v>939</v>
      </c>
      <c r="D80" s="56" t="s">
        <v>2217</v>
      </c>
      <c r="E80" s="56" t="s">
        <v>943</v>
      </c>
      <c r="F80" s="56" t="s">
        <v>2218</v>
      </c>
      <c r="G80" s="56" t="s">
        <v>1018</v>
      </c>
      <c r="H80" s="56" t="s">
        <v>2219</v>
      </c>
      <c r="I80" s="56" t="s">
        <v>2220</v>
      </c>
      <c r="J80" s="56" t="s">
        <v>82</v>
      </c>
      <c r="K80" s="56" t="s">
        <v>1561</v>
      </c>
      <c r="L80" s="56" t="s">
        <v>2221</v>
      </c>
      <c r="M80" s="56" t="s">
        <v>2613</v>
      </c>
      <c r="N80" s="56" t="s">
        <v>2223</v>
      </c>
      <c r="O80" s="56" t="s">
        <v>55</v>
      </c>
      <c r="P80" s="56" t="s">
        <v>2224</v>
      </c>
      <c r="Q80" s="56" t="s">
        <v>55</v>
      </c>
      <c r="R80" s="56" t="s">
        <v>2225</v>
      </c>
      <c r="S80" s="56" t="s">
        <v>55</v>
      </c>
      <c r="T80" s="56" t="s">
        <v>2564</v>
      </c>
      <c r="U80" s="56" t="s">
        <v>2564</v>
      </c>
      <c r="V80" s="56" t="s">
        <v>2564</v>
      </c>
      <c r="W80" s="56" t="s">
        <v>2564</v>
      </c>
      <c r="X80" s="56" t="s">
        <v>2552</v>
      </c>
      <c r="Y80" s="56" t="s">
        <v>2553</v>
      </c>
      <c r="Z80" s="56" t="s">
        <v>2554</v>
      </c>
      <c r="AA80" s="56" t="s">
        <v>2555</v>
      </c>
      <c r="AB80" s="56" t="s">
        <v>2564</v>
      </c>
      <c r="AC80" s="56" t="s">
        <v>2557</v>
      </c>
      <c r="AD80" s="56" t="s">
        <v>2558</v>
      </c>
      <c r="AE80" s="56" t="s">
        <v>2564</v>
      </c>
      <c r="AF80" s="56" t="s">
        <v>55</v>
      </c>
      <c r="AG80" s="56" t="s">
        <v>82</v>
      </c>
      <c r="AH80" s="56" t="s">
        <v>55</v>
      </c>
    </row>
    <row r="81" spans="2:34" ht="15.75" hidden="1" customHeight="1" x14ac:dyDescent="0.25">
      <c r="B81" s="56" t="s">
        <v>1926</v>
      </c>
      <c r="C81" s="56" t="s">
        <v>939</v>
      </c>
      <c r="D81" s="56" t="s">
        <v>2217</v>
      </c>
      <c r="E81" s="56" t="s">
        <v>943</v>
      </c>
      <c r="F81" s="56" t="s">
        <v>2226</v>
      </c>
      <c r="G81" s="56" t="s">
        <v>1019</v>
      </c>
      <c r="H81" s="56" t="s">
        <v>2227</v>
      </c>
      <c r="I81" s="56" t="s">
        <v>2228</v>
      </c>
      <c r="J81" s="56" t="s">
        <v>82</v>
      </c>
      <c r="K81" s="56" t="s">
        <v>1632</v>
      </c>
      <c r="L81" s="56" t="s">
        <v>2229</v>
      </c>
      <c r="M81" s="56" t="s">
        <v>55</v>
      </c>
      <c r="N81" s="56" t="s">
        <v>2230</v>
      </c>
      <c r="O81" s="56" t="s">
        <v>55</v>
      </c>
      <c r="P81" s="56" t="s">
        <v>2232</v>
      </c>
      <c r="Q81" s="56" t="s">
        <v>55</v>
      </c>
      <c r="R81" s="56" t="s">
        <v>2233</v>
      </c>
      <c r="S81" s="56" t="s">
        <v>55</v>
      </c>
      <c r="T81" s="56" t="s">
        <v>2564</v>
      </c>
      <c r="U81" s="56" t="s">
        <v>2564</v>
      </c>
      <c r="V81" s="56" t="s">
        <v>2564</v>
      </c>
      <c r="W81" s="56" t="s">
        <v>2564</v>
      </c>
      <c r="X81" s="56" t="s">
        <v>2564</v>
      </c>
      <c r="Y81" s="56" t="s">
        <v>2553</v>
      </c>
      <c r="Z81" s="56" t="s">
        <v>2554</v>
      </c>
      <c r="AA81" s="56" t="s">
        <v>2555</v>
      </c>
      <c r="AB81" s="56" t="s">
        <v>2564</v>
      </c>
      <c r="AC81" s="56" t="s">
        <v>2557</v>
      </c>
      <c r="AD81" s="56" t="s">
        <v>2558</v>
      </c>
      <c r="AE81" s="56" t="s">
        <v>2564</v>
      </c>
      <c r="AF81" s="56" t="s">
        <v>55</v>
      </c>
      <c r="AG81" s="56" t="s">
        <v>82</v>
      </c>
      <c r="AH81" s="56" t="s">
        <v>55</v>
      </c>
    </row>
    <row r="82" spans="2:34" ht="15.75" hidden="1" customHeight="1" x14ac:dyDescent="0.25">
      <c r="B82" s="56" t="s">
        <v>1926</v>
      </c>
      <c r="C82" s="56" t="s">
        <v>939</v>
      </c>
      <c r="D82" s="56" t="s">
        <v>2234</v>
      </c>
      <c r="E82" s="56" t="s">
        <v>945</v>
      </c>
      <c r="F82" s="56" t="s">
        <v>2235</v>
      </c>
      <c r="G82" s="56" t="s">
        <v>1023</v>
      </c>
      <c r="H82" s="56" t="s">
        <v>2236</v>
      </c>
      <c r="I82" s="56" t="s">
        <v>2237</v>
      </c>
      <c r="J82" s="56" t="s">
        <v>82</v>
      </c>
      <c r="K82" s="56" t="s">
        <v>1561</v>
      </c>
      <c r="L82" s="56" t="s">
        <v>2238</v>
      </c>
      <c r="M82" s="56" t="s">
        <v>2238</v>
      </c>
      <c r="N82" s="56" t="s">
        <v>2239</v>
      </c>
      <c r="O82" s="56" t="s">
        <v>55</v>
      </c>
      <c r="P82" s="56" t="s">
        <v>2240</v>
      </c>
      <c r="Q82" s="56" t="s">
        <v>55</v>
      </c>
      <c r="R82" s="56" t="s">
        <v>2242</v>
      </c>
      <c r="S82" s="56" t="s">
        <v>55</v>
      </c>
      <c r="T82" s="56" t="s">
        <v>2564</v>
      </c>
      <c r="U82" s="56" t="s">
        <v>2564</v>
      </c>
      <c r="V82" s="56" t="s">
        <v>2564</v>
      </c>
      <c r="W82" s="56" t="s">
        <v>2564</v>
      </c>
      <c r="X82" s="56" t="s">
        <v>2552</v>
      </c>
      <c r="Y82" s="56" t="s">
        <v>2553</v>
      </c>
      <c r="Z82" s="56" t="s">
        <v>2554</v>
      </c>
      <c r="AA82" s="56" t="s">
        <v>2555</v>
      </c>
      <c r="AB82" s="56" t="s">
        <v>2564</v>
      </c>
      <c r="AC82" s="56" t="s">
        <v>2557</v>
      </c>
      <c r="AD82" s="56" t="s">
        <v>2558</v>
      </c>
      <c r="AE82" s="56" t="s">
        <v>2564</v>
      </c>
      <c r="AF82" s="56" t="s">
        <v>55</v>
      </c>
      <c r="AG82" s="56" t="s">
        <v>82</v>
      </c>
      <c r="AH82" s="56" t="s">
        <v>55</v>
      </c>
    </row>
    <row r="83" spans="2:34" ht="15.75" hidden="1" customHeight="1" x14ac:dyDescent="0.25">
      <c r="B83" s="56" t="s">
        <v>1926</v>
      </c>
      <c r="C83" s="56" t="s">
        <v>939</v>
      </c>
      <c r="D83" s="56" t="s">
        <v>2234</v>
      </c>
      <c r="E83" s="56" t="s">
        <v>945</v>
      </c>
      <c r="F83" s="56" t="s">
        <v>2243</v>
      </c>
      <c r="G83" s="56" t="s">
        <v>1026</v>
      </c>
      <c r="H83" s="56" t="s">
        <v>2244</v>
      </c>
      <c r="I83" s="56" t="s">
        <v>2245</v>
      </c>
      <c r="J83" s="56" t="s">
        <v>82</v>
      </c>
      <c r="K83" s="56" t="s">
        <v>1632</v>
      </c>
      <c r="L83" s="56" t="s">
        <v>2246</v>
      </c>
      <c r="M83" s="56" t="s">
        <v>55</v>
      </c>
      <c r="N83" s="56" t="s">
        <v>2247</v>
      </c>
      <c r="O83" s="56" t="s">
        <v>55</v>
      </c>
      <c r="P83" s="56" t="s">
        <v>2248</v>
      </c>
      <c r="Q83" s="56" t="s">
        <v>55</v>
      </c>
      <c r="R83" s="56" t="s">
        <v>2233</v>
      </c>
      <c r="S83" s="56" t="s">
        <v>55</v>
      </c>
      <c r="T83" s="56" t="s">
        <v>2564</v>
      </c>
      <c r="U83" s="56" t="s">
        <v>2564</v>
      </c>
      <c r="V83" s="56" t="s">
        <v>2564</v>
      </c>
      <c r="W83" s="56" t="s">
        <v>2564</v>
      </c>
      <c r="X83" s="56" t="s">
        <v>2564</v>
      </c>
      <c r="Y83" s="56" t="s">
        <v>2553</v>
      </c>
      <c r="Z83" s="56" t="s">
        <v>2554</v>
      </c>
      <c r="AA83" s="56" t="s">
        <v>2555</v>
      </c>
      <c r="AB83" s="56" t="s">
        <v>2564</v>
      </c>
      <c r="AC83" s="56" t="s">
        <v>2557</v>
      </c>
      <c r="AD83" s="56" t="s">
        <v>2558</v>
      </c>
      <c r="AE83" s="56" t="s">
        <v>2564</v>
      </c>
      <c r="AF83" s="56" t="s">
        <v>55</v>
      </c>
      <c r="AG83" s="56" t="s">
        <v>82</v>
      </c>
      <c r="AH83" s="56" t="s">
        <v>55</v>
      </c>
    </row>
    <row r="84" spans="2:34" ht="15.75" hidden="1" customHeight="1" x14ac:dyDescent="0.25">
      <c r="B84" s="56" t="s">
        <v>1926</v>
      </c>
      <c r="C84" s="56" t="s">
        <v>939</v>
      </c>
      <c r="D84" s="56" t="s">
        <v>2251</v>
      </c>
      <c r="E84" s="56" t="s">
        <v>947</v>
      </c>
      <c r="F84" s="56" t="s">
        <v>2252</v>
      </c>
      <c r="G84" s="56" t="s">
        <v>1027</v>
      </c>
      <c r="H84" s="56" t="s">
        <v>2253</v>
      </c>
      <c r="I84" s="56" t="s">
        <v>2254</v>
      </c>
      <c r="J84" s="56" t="s">
        <v>82</v>
      </c>
      <c r="K84" s="56" t="s">
        <v>1561</v>
      </c>
      <c r="L84" s="56" t="s">
        <v>2255</v>
      </c>
      <c r="M84" s="56" t="s">
        <v>55</v>
      </c>
      <c r="N84" s="56" t="s">
        <v>2256</v>
      </c>
      <c r="O84" s="56" t="s">
        <v>55</v>
      </c>
      <c r="P84" s="56" t="s">
        <v>2257</v>
      </c>
      <c r="Q84" s="56" t="s">
        <v>55</v>
      </c>
      <c r="R84" s="56" t="s">
        <v>2259</v>
      </c>
      <c r="S84" s="56" t="s">
        <v>55</v>
      </c>
      <c r="T84" s="56" t="s">
        <v>2564</v>
      </c>
      <c r="U84" s="56" t="s">
        <v>2564</v>
      </c>
      <c r="V84" s="56" t="s">
        <v>2564</v>
      </c>
      <c r="W84" s="56" t="s">
        <v>2564</v>
      </c>
      <c r="X84" s="56" t="s">
        <v>2552</v>
      </c>
      <c r="Y84" s="56" t="s">
        <v>2553</v>
      </c>
      <c r="Z84" s="56" t="s">
        <v>2554</v>
      </c>
      <c r="AA84" s="56" t="s">
        <v>2555</v>
      </c>
      <c r="AB84" s="56" t="s">
        <v>2564</v>
      </c>
      <c r="AC84" s="56" t="s">
        <v>2557</v>
      </c>
      <c r="AD84" s="56" t="s">
        <v>2558</v>
      </c>
      <c r="AE84" s="56" t="s">
        <v>2564</v>
      </c>
      <c r="AF84" s="56" t="s">
        <v>55</v>
      </c>
      <c r="AG84" s="56" t="s">
        <v>82</v>
      </c>
      <c r="AH84" s="56" t="s">
        <v>55</v>
      </c>
    </row>
    <row r="85" spans="2:34" ht="15.75" hidden="1" customHeight="1" x14ac:dyDescent="0.25">
      <c r="B85" s="56" t="s">
        <v>1926</v>
      </c>
      <c r="C85" s="56" t="s">
        <v>939</v>
      </c>
      <c r="D85" s="56" t="s">
        <v>2251</v>
      </c>
      <c r="E85" s="56" t="s">
        <v>947</v>
      </c>
      <c r="F85" s="56" t="s">
        <v>2260</v>
      </c>
      <c r="G85" s="56" t="s">
        <v>1029</v>
      </c>
      <c r="H85" s="56" t="s">
        <v>2261</v>
      </c>
      <c r="I85" s="56" t="s">
        <v>2262</v>
      </c>
      <c r="J85" s="56" t="s">
        <v>82</v>
      </c>
      <c r="K85" s="56" t="s">
        <v>1632</v>
      </c>
      <c r="L85" s="56" t="s">
        <v>2263</v>
      </c>
      <c r="M85" s="56" t="s">
        <v>55</v>
      </c>
      <c r="N85" s="56" t="s">
        <v>2256</v>
      </c>
      <c r="O85" s="56" t="s">
        <v>55</v>
      </c>
      <c r="P85" s="56" t="s">
        <v>2264</v>
      </c>
      <c r="Q85" s="56" t="s">
        <v>55</v>
      </c>
      <c r="R85" s="56" t="s">
        <v>2233</v>
      </c>
      <c r="S85" s="56" t="s">
        <v>55</v>
      </c>
      <c r="T85" s="56" t="s">
        <v>2564</v>
      </c>
      <c r="U85" s="56" t="s">
        <v>2564</v>
      </c>
      <c r="V85" s="56" t="s">
        <v>2564</v>
      </c>
      <c r="W85" s="56" t="s">
        <v>2564</v>
      </c>
      <c r="X85" s="56" t="s">
        <v>2564</v>
      </c>
      <c r="Y85" s="56" t="s">
        <v>2553</v>
      </c>
      <c r="Z85" s="56" t="s">
        <v>2554</v>
      </c>
      <c r="AA85" s="56" t="s">
        <v>2555</v>
      </c>
      <c r="AB85" s="56" t="s">
        <v>2564</v>
      </c>
      <c r="AC85" s="56" t="s">
        <v>2557</v>
      </c>
      <c r="AD85" s="56" t="s">
        <v>2558</v>
      </c>
      <c r="AE85" s="56" t="s">
        <v>2564</v>
      </c>
      <c r="AF85" s="56" t="s">
        <v>55</v>
      </c>
      <c r="AG85" s="56" t="s">
        <v>82</v>
      </c>
      <c r="AH85" s="56" t="s">
        <v>55</v>
      </c>
    </row>
    <row r="86" spans="2:34" ht="15.75" hidden="1" customHeight="1" x14ac:dyDescent="0.25">
      <c r="B86" s="56" t="s">
        <v>1926</v>
      </c>
      <c r="C86" s="56" t="s">
        <v>939</v>
      </c>
      <c r="D86" s="56" t="s">
        <v>2266</v>
      </c>
      <c r="E86" s="56" t="s">
        <v>949</v>
      </c>
      <c r="F86" s="56" t="s">
        <v>2267</v>
      </c>
      <c r="G86" s="56" t="s">
        <v>1031</v>
      </c>
      <c r="H86" s="56" t="s">
        <v>2268</v>
      </c>
      <c r="I86" s="56" t="s">
        <v>2269</v>
      </c>
      <c r="J86" s="56" t="s">
        <v>82</v>
      </c>
      <c r="K86" s="56" t="s">
        <v>1561</v>
      </c>
      <c r="L86" s="56" t="s">
        <v>2270</v>
      </c>
      <c r="M86" s="56" t="s">
        <v>55</v>
      </c>
      <c r="N86" s="56" t="s">
        <v>2271</v>
      </c>
      <c r="O86" s="56" t="s">
        <v>55</v>
      </c>
      <c r="P86" s="56" t="s">
        <v>2272</v>
      </c>
      <c r="Q86" s="56" t="s">
        <v>55</v>
      </c>
      <c r="R86" s="56" t="s">
        <v>2273</v>
      </c>
      <c r="S86" s="56" t="s">
        <v>55</v>
      </c>
      <c r="T86" s="56" t="s">
        <v>2564</v>
      </c>
      <c r="U86" s="56" t="s">
        <v>2564</v>
      </c>
      <c r="V86" s="56" t="s">
        <v>2564</v>
      </c>
      <c r="W86" s="56" t="s">
        <v>2564</v>
      </c>
      <c r="X86" s="56" t="s">
        <v>2552</v>
      </c>
      <c r="Y86" s="56" t="s">
        <v>2553</v>
      </c>
      <c r="Z86" s="56" t="s">
        <v>2554</v>
      </c>
      <c r="AA86" s="56" t="s">
        <v>2555</v>
      </c>
      <c r="AB86" s="56" t="s">
        <v>2564</v>
      </c>
      <c r="AC86" s="56" t="s">
        <v>2557</v>
      </c>
      <c r="AD86" s="56" t="s">
        <v>2558</v>
      </c>
      <c r="AE86" s="56" t="s">
        <v>2564</v>
      </c>
      <c r="AF86" s="56" t="s">
        <v>55</v>
      </c>
      <c r="AG86" s="56" t="s">
        <v>82</v>
      </c>
      <c r="AH86" s="56" t="s">
        <v>55</v>
      </c>
    </row>
    <row r="87" spans="2:34" ht="15.75" hidden="1" customHeight="1" x14ac:dyDescent="0.25">
      <c r="B87" s="56" t="s">
        <v>1926</v>
      </c>
      <c r="C87" s="56" t="s">
        <v>939</v>
      </c>
      <c r="D87" s="56" t="s">
        <v>2266</v>
      </c>
      <c r="E87" s="56" t="s">
        <v>949</v>
      </c>
      <c r="F87" s="56" t="s">
        <v>2275</v>
      </c>
      <c r="G87" s="56" t="s">
        <v>1032</v>
      </c>
      <c r="H87" s="56" t="s">
        <v>2276</v>
      </c>
      <c r="I87" s="56" t="s">
        <v>2277</v>
      </c>
      <c r="J87" s="56" t="s">
        <v>82</v>
      </c>
      <c r="K87" s="56" t="s">
        <v>1632</v>
      </c>
      <c r="L87" s="56" t="s">
        <v>2278</v>
      </c>
      <c r="M87" s="56" t="s">
        <v>2620</v>
      </c>
      <c r="N87" s="56" t="s">
        <v>2279</v>
      </c>
      <c r="O87" s="56" t="s">
        <v>55</v>
      </c>
      <c r="P87" s="56" t="s">
        <v>2280</v>
      </c>
      <c r="Q87" s="56" t="s">
        <v>55</v>
      </c>
      <c r="R87" s="56" t="s">
        <v>2233</v>
      </c>
      <c r="S87" s="56" t="s">
        <v>55</v>
      </c>
      <c r="T87" s="56" t="s">
        <v>2564</v>
      </c>
      <c r="U87" s="56" t="s">
        <v>2564</v>
      </c>
      <c r="V87" s="56" t="s">
        <v>2564</v>
      </c>
      <c r="W87" s="56" t="s">
        <v>2564</v>
      </c>
      <c r="X87" s="56" t="s">
        <v>2552</v>
      </c>
      <c r="Y87" s="56" t="s">
        <v>2553</v>
      </c>
      <c r="Z87" s="56" t="s">
        <v>2554</v>
      </c>
      <c r="AA87" s="56" t="s">
        <v>2555</v>
      </c>
      <c r="AB87" s="56" t="s">
        <v>2564</v>
      </c>
      <c r="AC87" s="56" t="s">
        <v>2557</v>
      </c>
      <c r="AD87" s="56" t="s">
        <v>2558</v>
      </c>
      <c r="AE87" s="56" t="s">
        <v>2564</v>
      </c>
      <c r="AF87" s="56" t="s">
        <v>55</v>
      </c>
      <c r="AG87" s="56" t="s">
        <v>82</v>
      </c>
      <c r="AH87" s="56" t="s">
        <v>55</v>
      </c>
    </row>
    <row r="88" spans="2:34" ht="15.75" hidden="1" customHeight="1" x14ac:dyDescent="0.25">
      <c r="B88" s="56" t="s">
        <v>1926</v>
      </c>
      <c r="C88" s="56" t="s">
        <v>939</v>
      </c>
      <c r="D88" s="56" t="s">
        <v>2282</v>
      </c>
      <c r="E88" s="56" t="s">
        <v>951</v>
      </c>
      <c r="F88" s="56" t="s">
        <v>2283</v>
      </c>
      <c r="G88" s="56" t="s">
        <v>1033</v>
      </c>
      <c r="H88" s="56" t="s">
        <v>2284</v>
      </c>
      <c r="I88" s="56" t="s">
        <v>2285</v>
      </c>
      <c r="J88" s="56" t="s">
        <v>82</v>
      </c>
      <c r="K88" s="56" t="s">
        <v>1561</v>
      </c>
      <c r="L88" s="56" t="s">
        <v>2286</v>
      </c>
      <c r="M88" s="56" t="s">
        <v>55</v>
      </c>
      <c r="N88" s="56" t="s">
        <v>2256</v>
      </c>
      <c r="O88" s="56" t="s">
        <v>55</v>
      </c>
      <c r="P88" s="56" t="s">
        <v>2287</v>
      </c>
      <c r="Q88" s="56" t="s">
        <v>55</v>
      </c>
      <c r="R88" s="56" t="s">
        <v>2288</v>
      </c>
      <c r="S88" s="56" t="s">
        <v>55</v>
      </c>
      <c r="T88" s="56" t="s">
        <v>2564</v>
      </c>
      <c r="U88" s="56" t="s">
        <v>2564</v>
      </c>
      <c r="V88" s="56" t="s">
        <v>2564</v>
      </c>
      <c r="W88" s="56" t="s">
        <v>2564</v>
      </c>
      <c r="X88" s="56" t="s">
        <v>2552</v>
      </c>
      <c r="Y88" s="56" t="s">
        <v>2553</v>
      </c>
      <c r="Z88" s="56" t="s">
        <v>2554</v>
      </c>
      <c r="AA88" s="56" t="s">
        <v>2555</v>
      </c>
      <c r="AB88" s="56" t="s">
        <v>2564</v>
      </c>
      <c r="AC88" s="56" t="s">
        <v>2557</v>
      </c>
      <c r="AD88" s="56" t="s">
        <v>2558</v>
      </c>
      <c r="AE88" s="56" t="s">
        <v>2564</v>
      </c>
      <c r="AF88" s="56" t="s">
        <v>55</v>
      </c>
      <c r="AG88" s="56" t="s">
        <v>82</v>
      </c>
      <c r="AH88" s="56" t="s">
        <v>55</v>
      </c>
    </row>
    <row r="89" spans="2:34" ht="15.75" hidden="1" customHeight="1" x14ac:dyDescent="0.25">
      <c r="B89" s="56" t="s">
        <v>1926</v>
      </c>
      <c r="C89" s="56" t="s">
        <v>939</v>
      </c>
      <c r="D89" s="56" t="s">
        <v>2282</v>
      </c>
      <c r="E89" s="56" t="s">
        <v>951</v>
      </c>
      <c r="F89" s="56" t="s">
        <v>2290</v>
      </c>
      <c r="G89" s="56" t="s">
        <v>1034</v>
      </c>
      <c r="H89" s="56" t="s">
        <v>2291</v>
      </c>
      <c r="I89" s="56" t="s">
        <v>2292</v>
      </c>
      <c r="J89" s="56" t="s">
        <v>82</v>
      </c>
      <c r="K89" s="56" t="s">
        <v>1632</v>
      </c>
      <c r="L89" s="56" t="s">
        <v>2293</v>
      </c>
      <c r="M89" s="56" t="s">
        <v>55</v>
      </c>
      <c r="N89" s="56" t="s">
        <v>2279</v>
      </c>
      <c r="O89" s="56" t="s">
        <v>55</v>
      </c>
      <c r="P89" s="56" t="s">
        <v>2294</v>
      </c>
      <c r="Q89" s="56" t="s">
        <v>55</v>
      </c>
      <c r="R89" s="56" t="s">
        <v>2233</v>
      </c>
      <c r="S89" s="56" t="s">
        <v>55</v>
      </c>
      <c r="T89" s="56" t="s">
        <v>2564</v>
      </c>
      <c r="U89" s="56" t="s">
        <v>2564</v>
      </c>
      <c r="V89" s="56" t="s">
        <v>2564</v>
      </c>
      <c r="W89" s="56" t="s">
        <v>2564</v>
      </c>
      <c r="X89" s="56" t="s">
        <v>2564</v>
      </c>
      <c r="Y89" s="56" t="s">
        <v>2553</v>
      </c>
      <c r="Z89" s="56" t="s">
        <v>2554</v>
      </c>
      <c r="AA89" s="56" t="s">
        <v>2555</v>
      </c>
      <c r="AB89" s="56" t="s">
        <v>2564</v>
      </c>
      <c r="AC89" s="56" t="s">
        <v>2557</v>
      </c>
      <c r="AD89" s="56" t="s">
        <v>2558</v>
      </c>
      <c r="AE89" s="56" t="s">
        <v>2564</v>
      </c>
      <c r="AF89" s="56" t="s">
        <v>55</v>
      </c>
      <c r="AG89" s="56" t="s">
        <v>82</v>
      </c>
      <c r="AH89" s="56" t="s">
        <v>55</v>
      </c>
    </row>
    <row r="90" spans="2:34" ht="15.75" hidden="1" customHeight="1" x14ac:dyDescent="0.25">
      <c r="B90" s="56" t="s">
        <v>1926</v>
      </c>
      <c r="C90" s="56" t="s">
        <v>939</v>
      </c>
      <c r="D90" s="56" t="s">
        <v>2295</v>
      </c>
      <c r="E90" s="56" t="s">
        <v>953</v>
      </c>
      <c r="F90" s="56" t="s">
        <v>2296</v>
      </c>
      <c r="G90" s="56" t="s">
        <v>1035</v>
      </c>
      <c r="H90" s="56" t="s">
        <v>2297</v>
      </c>
      <c r="I90" s="56" t="s">
        <v>2298</v>
      </c>
      <c r="J90" s="56" t="s">
        <v>82</v>
      </c>
      <c r="K90" s="56" t="s">
        <v>1561</v>
      </c>
      <c r="L90" s="56" t="s">
        <v>2299</v>
      </c>
      <c r="M90" s="56" t="s">
        <v>55</v>
      </c>
      <c r="N90" s="56" t="s">
        <v>2301</v>
      </c>
      <c r="O90" s="56" t="s">
        <v>55</v>
      </c>
      <c r="P90" s="56" t="s">
        <v>2302</v>
      </c>
      <c r="Q90" s="56" t="s">
        <v>55</v>
      </c>
      <c r="R90" s="56" t="s">
        <v>2303</v>
      </c>
      <c r="S90" s="56" t="s">
        <v>55</v>
      </c>
      <c r="T90" s="56" t="s">
        <v>2564</v>
      </c>
      <c r="U90" s="56" t="s">
        <v>2564</v>
      </c>
      <c r="V90" s="56" t="s">
        <v>2564</v>
      </c>
      <c r="W90" s="56" t="s">
        <v>2564</v>
      </c>
      <c r="X90" s="56" t="s">
        <v>2552</v>
      </c>
      <c r="Y90" s="56" t="s">
        <v>2553</v>
      </c>
      <c r="Z90" s="56" t="s">
        <v>2554</v>
      </c>
      <c r="AA90" s="56" t="s">
        <v>2555</v>
      </c>
      <c r="AB90" s="56" t="s">
        <v>2564</v>
      </c>
      <c r="AC90" s="56" t="s">
        <v>2557</v>
      </c>
      <c r="AD90" s="56" t="s">
        <v>2558</v>
      </c>
      <c r="AE90" s="56" t="s">
        <v>2564</v>
      </c>
      <c r="AF90" s="56" t="s">
        <v>55</v>
      </c>
      <c r="AG90" s="56" t="s">
        <v>82</v>
      </c>
      <c r="AH90" s="56" t="s">
        <v>55</v>
      </c>
    </row>
    <row r="91" spans="2:34" ht="15.75" hidden="1" customHeight="1" x14ac:dyDescent="0.25">
      <c r="B91" s="56" t="s">
        <v>1926</v>
      </c>
      <c r="C91" s="56" t="s">
        <v>939</v>
      </c>
      <c r="D91" s="56" t="s">
        <v>2295</v>
      </c>
      <c r="E91" s="56" t="s">
        <v>953</v>
      </c>
      <c r="F91" s="56" t="s">
        <v>2304</v>
      </c>
      <c r="G91" s="56" t="s">
        <v>1038</v>
      </c>
      <c r="H91" s="56" t="s">
        <v>2305</v>
      </c>
      <c r="I91" s="56" t="s">
        <v>2306</v>
      </c>
      <c r="J91" s="56" t="s">
        <v>82</v>
      </c>
      <c r="K91" s="56" t="s">
        <v>1632</v>
      </c>
      <c r="L91" s="56" t="s">
        <v>2307</v>
      </c>
      <c r="M91" s="56" t="s">
        <v>55</v>
      </c>
      <c r="N91" s="56" t="s">
        <v>2279</v>
      </c>
      <c r="O91" s="56" t="s">
        <v>55</v>
      </c>
      <c r="P91" s="56" t="s">
        <v>2309</v>
      </c>
      <c r="Q91" s="56" t="s">
        <v>55</v>
      </c>
      <c r="R91" s="56" t="s">
        <v>2233</v>
      </c>
      <c r="S91" s="56" t="s">
        <v>55</v>
      </c>
      <c r="T91" s="56" t="s">
        <v>2564</v>
      </c>
      <c r="U91" s="56" t="s">
        <v>2564</v>
      </c>
      <c r="V91" s="56" t="s">
        <v>2564</v>
      </c>
      <c r="W91" s="56" t="s">
        <v>2564</v>
      </c>
      <c r="X91" s="56" t="s">
        <v>2564</v>
      </c>
      <c r="Y91" s="56" t="s">
        <v>2553</v>
      </c>
      <c r="Z91" s="56" t="s">
        <v>2554</v>
      </c>
      <c r="AA91" s="56" t="s">
        <v>2555</v>
      </c>
      <c r="AB91" s="56" t="s">
        <v>2564</v>
      </c>
      <c r="AC91" s="56" t="s">
        <v>2557</v>
      </c>
      <c r="AD91" s="56" t="s">
        <v>2558</v>
      </c>
      <c r="AE91" s="56" t="s">
        <v>2564</v>
      </c>
      <c r="AF91" s="56" t="s">
        <v>55</v>
      </c>
      <c r="AG91" s="56" t="s">
        <v>82</v>
      </c>
      <c r="AH91" s="56" t="s">
        <v>55</v>
      </c>
    </row>
    <row r="92" spans="2:34" ht="15.75" hidden="1" customHeight="1" x14ac:dyDescent="0.25">
      <c r="B92" s="56" t="s">
        <v>1926</v>
      </c>
      <c r="C92" s="56" t="s">
        <v>939</v>
      </c>
      <c r="D92" s="56" t="s">
        <v>2310</v>
      </c>
      <c r="E92" s="56" t="s">
        <v>957</v>
      </c>
      <c r="F92" s="56" t="s">
        <v>2311</v>
      </c>
      <c r="G92" s="56" t="s">
        <v>1040</v>
      </c>
      <c r="H92" s="56" t="s">
        <v>2312</v>
      </c>
      <c r="I92" s="56" t="s">
        <v>2313</v>
      </c>
      <c r="J92" s="56" t="s">
        <v>82</v>
      </c>
      <c r="K92" s="56" t="s">
        <v>1561</v>
      </c>
      <c r="L92" s="56" t="s">
        <v>2314</v>
      </c>
      <c r="M92" s="56" t="s">
        <v>55</v>
      </c>
      <c r="N92" s="56" t="s">
        <v>2256</v>
      </c>
      <c r="O92" s="56" t="s">
        <v>55</v>
      </c>
      <c r="P92" s="56" t="s">
        <v>2316</v>
      </c>
      <c r="Q92" s="56" t="s">
        <v>55</v>
      </c>
      <c r="R92" s="56" t="s">
        <v>2317</v>
      </c>
      <c r="S92" s="56" t="s">
        <v>55</v>
      </c>
      <c r="T92" s="56" t="s">
        <v>2564</v>
      </c>
      <c r="U92" s="56" t="s">
        <v>2564</v>
      </c>
      <c r="V92" s="56" t="s">
        <v>2564</v>
      </c>
      <c r="W92" s="56" t="s">
        <v>2564</v>
      </c>
      <c r="X92" s="56" t="s">
        <v>2552</v>
      </c>
      <c r="Y92" s="56" t="s">
        <v>2553</v>
      </c>
      <c r="Z92" s="56" t="s">
        <v>2554</v>
      </c>
      <c r="AA92" s="56" t="s">
        <v>2555</v>
      </c>
      <c r="AB92" s="56" t="s">
        <v>2564</v>
      </c>
      <c r="AC92" s="56" t="s">
        <v>2557</v>
      </c>
      <c r="AD92" s="56" t="s">
        <v>2558</v>
      </c>
      <c r="AE92" s="56" t="s">
        <v>2564</v>
      </c>
      <c r="AF92" s="56" t="s">
        <v>55</v>
      </c>
      <c r="AG92" s="56" t="s">
        <v>82</v>
      </c>
      <c r="AH92" s="56" t="s">
        <v>55</v>
      </c>
    </row>
    <row r="93" spans="2:34" ht="15.75" hidden="1" customHeight="1" x14ac:dyDescent="0.25">
      <c r="B93" s="56" t="s">
        <v>1926</v>
      </c>
      <c r="C93" s="56" t="s">
        <v>939</v>
      </c>
      <c r="D93" s="56" t="s">
        <v>2310</v>
      </c>
      <c r="E93" s="56" t="s">
        <v>957</v>
      </c>
      <c r="F93" s="56" t="s">
        <v>2318</v>
      </c>
      <c r="G93" s="56" t="s">
        <v>1041</v>
      </c>
      <c r="H93" s="56" t="s">
        <v>2319</v>
      </c>
      <c r="I93" s="56" t="s">
        <v>2320</v>
      </c>
      <c r="J93" s="56" t="s">
        <v>82</v>
      </c>
      <c r="K93" s="56" t="s">
        <v>1632</v>
      </c>
      <c r="L93" s="56" t="s">
        <v>2321</v>
      </c>
      <c r="M93" s="56" t="s">
        <v>55</v>
      </c>
      <c r="N93" s="56" t="s">
        <v>2279</v>
      </c>
      <c r="O93" s="56" t="s">
        <v>55</v>
      </c>
      <c r="P93" s="56" t="s">
        <v>2294</v>
      </c>
      <c r="Q93" s="56" t="s">
        <v>55</v>
      </c>
      <c r="R93" s="56" t="s">
        <v>2233</v>
      </c>
      <c r="S93" s="56" t="s">
        <v>55</v>
      </c>
      <c r="T93" s="56" t="s">
        <v>2564</v>
      </c>
      <c r="U93" s="56" t="s">
        <v>2564</v>
      </c>
      <c r="V93" s="56" t="s">
        <v>2564</v>
      </c>
      <c r="W93" s="56" t="s">
        <v>2564</v>
      </c>
      <c r="X93" s="56" t="s">
        <v>2564</v>
      </c>
      <c r="Y93" s="56" t="s">
        <v>2564</v>
      </c>
      <c r="Z93" s="56" t="s">
        <v>2554</v>
      </c>
      <c r="AA93" s="56" t="s">
        <v>2555</v>
      </c>
      <c r="AB93" s="56" t="s">
        <v>2564</v>
      </c>
      <c r="AC93" s="56" t="s">
        <v>2564</v>
      </c>
      <c r="AD93" s="56" t="s">
        <v>2558</v>
      </c>
      <c r="AE93" s="56" t="s">
        <v>2564</v>
      </c>
      <c r="AF93" s="56" t="s">
        <v>55</v>
      </c>
      <c r="AG93" s="56" t="s">
        <v>82</v>
      </c>
      <c r="AH93" s="56" t="s">
        <v>55</v>
      </c>
    </row>
    <row r="94" spans="2:34" ht="15.75" hidden="1" customHeight="1" x14ac:dyDescent="0.25">
      <c r="B94" s="56" t="s">
        <v>1926</v>
      </c>
      <c r="C94" s="56" t="s">
        <v>939</v>
      </c>
      <c r="D94" s="56" t="s">
        <v>2323</v>
      </c>
      <c r="E94" s="56" t="s">
        <v>959</v>
      </c>
      <c r="F94" s="56" t="s">
        <v>2324</v>
      </c>
      <c r="G94" s="56" t="s">
        <v>1043</v>
      </c>
      <c r="H94" s="56" t="s">
        <v>2325</v>
      </c>
      <c r="I94" s="56" t="s">
        <v>2326</v>
      </c>
      <c r="J94" s="56" t="s">
        <v>82</v>
      </c>
      <c r="K94" s="56" t="s">
        <v>1561</v>
      </c>
      <c r="L94" s="56" t="s">
        <v>2327</v>
      </c>
      <c r="M94" s="56" t="s">
        <v>55</v>
      </c>
      <c r="N94" s="56" t="s">
        <v>2328</v>
      </c>
      <c r="O94" s="56" t="s">
        <v>55</v>
      </c>
      <c r="P94" s="56" t="s">
        <v>2330</v>
      </c>
      <c r="Q94" s="56" t="s">
        <v>55</v>
      </c>
      <c r="R94" s="56" t="s">
        <v>2331</v>
      </c>
      <c r="S94" s="56" t="s">
        <v>55</v>
      </c>
      <c r="T94" s="56" t="s">
        <v>2564</v>
      </c>
      <c r="U94" s="56" t="s">
        <v>2564</v>
      </c>
      <c r="V94" s="56" t="s">
        <v>2564</v>
      </c>
      <c r="W94" s="56" t="s">
        <v>2564</v>
      </c>
      <c r="X94" s="56" t="s">
        <v>2552</v>
      </c>
      <c r="Y94" s="56" t="s">
        <v>2553</v>
      </c>
      <c r="Z94" s="56" t="s">
        <v>2554</v>
      </c>
      <c r="AA94" s="56" t="s">
        <v>2555</v>
      </c>
      <c r="AB94" s="56" t="s">
        <v>2564</v>
      </c>
      <c r="AC94" s="56" t="s">
        <v>2557</v>
      </c>
      <c r="AD94" s="56" t="s">
        <v>2558</v>
      </c>
      <c r="AE94" s="56" t="s">
        <v>2564</v>
      </c>
      <c r="AF94" s="56" t="s">
        <v>55</v>
      </c>
      <c r="AG94" s="56" t="s">
        <v>82</v>
      </c>
      <c r="AH94" s="56" t="s">
        <v>55</v>
      </c>
    </row>
    <row r="95" spans="2:34" ht="15.75" hidden="1" customHeight="1" x14ac:dyDescent="0.25">
      <c r="B95" s="56" t="s">
        <v>1926</v>
      </c>
      <c r="C95" s="56" t="s">
        <v>939</v>
      </c>
      <c r="D95" s="56" t="s">
        <v>2323</v>
      </c>
      <c r="E95" s="56" t="s">
        <v>959</v>
      </c>
      <c r="F95" s="56" t="s">
        <v>2332</v>
      </c>
      <c r="G95" s="56" t="s">
        <v>1044</v>
      </c>
      <c r="H95" s="56" t="s">
        <v>2333</v>
      </c>
      <c r="I95" s="56" t="s">
        <v>2334</v>
      </c>
      <c r="J95" s="56" t="s">
        <v>82</v>
      </c>
      <c r="K95" s="56" t="s">
        <v>1632</v>
      </c>
      <c r="L95" s="56" t="s">
        <v>2335</v>
      </c>
      <c r="M95" s="56" t="s">
        <v>55</v>
      </c>
      <c r="N95" s="56" t="s">
        <v>2337</v>
      </c>
      <c r="O95" s="56" t="s">
        <v>55</v>
      </c>
      <c r="P95" s="56" t="s">
        <v>2337</v>
      </c>
      <c r="Q95" s="56" t="s">
        <v>55</v>
      </c>
      <c r="R95" s="56" t="s">
        <v>2233</v>
      </c>
      <c r="S95" s="56" t="s">
        <v>55</v>
      </c>
      <c r="T95" s="56" t="s">
        <v>2564</v>
      </c>
      <c r="U95" s="56" t="s">
        <v>2564</v>
      </c>
      <c r="V95" s="56" t="s">
        <v>2564</v>
      </c>
      <c r="W95" s="56" t="s">
        <v>2564</v>
      </c>
      <c r="X95" s="56" t="s">
        <v>2564</v>
      </c>
      <c r="Y95" s="56" t="s">
        <v>2553</v>
      </c>
      <c r="Z95" s="56" t="s">
        <v>2554</v>
      </c>
      <c r="AA95" s="56" t="s">
        <v>2555</v>
      </c>
      <c r="AB95" s="56" t="s">
        <v>2564</v>
      </c>
      <c r="AC95" s="56" t="s">
        <v>2557</v>
      </c>
      <c r="AD95" s="56" t="s">
        <v>2558</v>
      </c>
      <c r="AE95" s="56" t="s">
        <v>2564</v>
      </c>
      <c r="AF95" s="56" t="s">
        <v>55</v>
      </c>
      <c r="AG95" s="56" t="s">
        <v>82</v>
      </c>
      <c r="AH95" s="56" t="s">
        <v>55</v>
      </c>
    </row>
    <row r="96" spans="2:34" ht="15.75" hidden="1" customHeight="1" x14ac:dyDescent="0.25">
      <c r="B96" s="56" t="s">
        <v>1926</v>
      </c>
      <c r="C96" s="56" t="s">
        <v>939</v>
      </c>
      <c r="D96" s="56" t="s">
        <v>2339</v>
      </c>
      <c r="E96" s="56" t="s">
        <v>962</v>
      </c>
      <c r="F96" s="56" t="s">
        <v>2340</v>
      </c>
      <c r="G96" s="56" t="s">
        <v>1045</v>
      </c>
      <c r="H96" s="56" t="s">
        <v>2341</v>
      </c>
      <c r="I96" s="56" t="s">
        <v>2342</v>
      </c>
      <c r="J96" s="56" t="s">
        <v>82</v>
      </c>
      <c r="K96" s="56" t="s">
        <v>1561</v>
      </c>
      <c r="L96" s="56" t="s">
        <v>2343</v>
      </c>
      <c r="M96" s="56" t="s">
        <v>55</v>
      </c>
      <c r="N96" s="56" t="s">
        <v>2345</v>
      </c>
      <c r="O96" s="56" t="s">
        <v>55</v>
      </c>
      <c r="P96" s="56" t="s">
        <v>2316</v>
      </c>
      <c r="Q96" s="56" t="s">
        <v>55</v>
      </c>
      <c r="R96" s="56" t="s">
        <v>2346</v>
      </c>
      <c r="S96" s="56" t="s">
        <v>55</v>
      </c>
      <c r="T96" s="56" t="s">
        <v>2564</v>
      </c>
      <c r="U96" s="56" t="s">
        <v>2564</v>
      </c>
      <c r="V96" s="56" t="s">
        <v>2564</v>
      </c>
      <c r="W96" s="56" t="s">
        <v>2564</v>
      </c>
      <c r="X96" s="56" t="s">
        <v>2552</v>
      </c>
      <c r="Y96" s="56" t="s">
        <v>2553</v>
      </c>
      <c r="Z96" s="56" t="s">
        <v>2554</v>
      </c>
      <c r="AA96" s="56" t="s">
        <v>2555</v>
      </c>
      <c r="AB96" s="56" t="s">
        <v>2564</v>
      </c>
      <c r="AC96" s="56" t="s">
        <v>2557</v>
      </c>
      <c r="AD96" s="56" t="s">
        <v>2558</v>
      </c>
      <c r="AE96" s="56" t="s">
        <v>2564</v>
      </c>
      <c r="AF96" s="56" t="s">
        <v>55</v>
      </c>
      <c r="AG96" s="56" t="s">
        <v>82</v>
      </c>
      <c r="AH96" s="56" t="s">
        <v>55</v>
      </c>
    </row>
    <row r="97" spans="2:34" ht="15.75" hidden="1" customHeight="1" x14ac:dyDescent="0.25">
      <c r="B97" s="56" t="s">
        <v>1926</v>
      </c>
      <c r="C97" s="56" t="s">
        <v>939</v>
      </c>
      <c r="D97" s="56" t="s">
        <v>2339</v>
      </c>
      <c r="E97" s="56" t="s">
        <v>962</v>
      </c>
      <c r="F97" s="56" t="s">
        <v>2347</v>
      </c>
      <c r="G97" s="56" t="s">
        <v>1047</v>
      </c>
      <c r="H97" s="56" t="s">
        <v>2348</v>
      </c>
      <c r="I97" s="56" t="s">
        <v>2349</v>
      </c>
      <c r="J97" s="56" t="s">
        <v>82</v>
      </c>
      <c r="K97" s="56" t="s">
        <v>1632</v>
      </c>
      <c r="L97" s="56" t="s">
        <v>2350</v>
      </c>
      <c r="M97" s="56" t="s">
        <v>55</v>
      </c>
      <c r="N97" s="56" t="s">
        <v>2301</v>
      </c>
      <c r="O97" s="56" t="s">
        <v>55</v>
      </c>
      <c r="P97" s="56" t="s">
        <v>2352</v>
      </c>
      <c r="Q97" s="56" t="s">
        <v>55</v>
      </c>
      <c r="R97" s="56" t="s">
        <v>2233</v>
      </c>
      <c r="S97" s="56" t="s">
        <v>55</v>
      </c>
      <c r="T97" s="56" t="s">
        <v>2564</v>
      </c>
      <c r="U97" s="56" t="s">
        <v>2564</v>
      </c>
      <c r="V97" s="56" t="s">
        <v>2564</v>
      </c>
      <c r="W97" s="56" t="s">
        <v>2564</v>
      </c>
      <c r="X97" s="56" t="s">
        <v>2564</v>
      </c>
      <c r="Y97" s="56" t="s">
        <v>2553</v>
      </c>
      <c r="Z97" s="56" t="s">
        <v>2554</v>
      </c>
      <c r="AA97" s="56" t="s">
        <v>2555</v>
      </c>
      <c r="AB97" s="56" t="s">
        <v>2564</v>
      </c>
      <c r="AC97" s="56" t="s">
        <v>2557</v>
      </c>
      <c r="AD97" s="56" t="s">
        <v>2558</v>
      </c>
      <c r="AE97" s="56" t="s">
        <v>2564</v>
      </c>
      <c r="AF97" s="56" t="s">
        <v>55</v>
      </c>
      <c r="AG97" s="56" t="s">
        <v>82</v>
      </c>
      <c r="AH97" s="56" t="s">
        <v>55</v>
      </c>
    </row>
    <row r="98" spans="2:34" ht="15.75" hidden="1" customHeight="1" x14ac:dyDescent="0.25">
      <c r="B98" s="56" t="s">
        <v>1926</v>
      </c>
      <c r="C98" s="56" t="s">
        <v>939</v>
      </c>
      <c r="D98" s="56" t="s">
        <v>2354</v>
      </c>
      <c r="E98" s="56" t="s">
        <v>964</v>
      </c>
      <c r="F98" s="56" t="s">
        <v>2355</v>
      </c>
      <c r="G98" s="56" t="s">
        <v>1048</v>
      </c>
      <c r="H98" s="56" t="s">
        <v>2356</v>
      </c>
      <c r="I98" s="56" t="s">
        <v>2357</v>
      </c>
      <c r="J98" s="56" t="s">
        <v>82</v>
      </c>
      <c r="K98" s="56" t="s">
        <v>1561</v>
      </c>
      <c r="L98" s="56" t="s">
        <v>2358</v>
      </c>
      <c r="M98" s="56" t="s">
        <v>55</v>
      </c>
      <c r="N98" s="56" t="s">
        <v>2301</v>
      </c>
      <c r="O98" s="56" t="s">
        <v>55</v>
      </c>
      <c r="P98" s="56" t="s">
        <v>2287</v>
      </c>
      <c r="Q98" s="56" t="s">
        <v>55</v>
      </c>
      <c r="R98" s="56" t="s">
        <v>2360</v>
      </c>
      <c r="S98" s="56" t="s">
        <v>55</v>
      </c>
      <c r="T98" s="56" t="s">
        <v>2564</v>
      </c>
      <c r="U98" s="56" t="s">
        <v>2564</v>
      </c>
      <c r="V98" s="56" t="s">
        <v>2564</v>
      </c>
      <c r="W98" s="56" t="s">
        <v>2564</v>
      </c>
      <c r="X98" s="56" t="s">
        <v>2552</v>
      </c>
      <c r="Y98" s="56" t="s">
        <v>2553</v>
      </c>
      <c r="Z98" s="56" t="s">
        <v>2554</v>
      </c>
      <c r="AA98" s="56" t="s">
        <v>2555</v>
      </c>
      <c r="AB98" s="56" t="s">
        <v>2564</v>
      </c>
      <c r="AC98" s="56" t="s">
        <v>2557</v>
      </c>
      <c r="AD98" s="56" t="s">
        <v>2558</v>
      </c>
      <c r="AE98" s="56" t="s">
        <v>2564</v>
      </c>
      <c r="AF98" s="56" t="s">
        <v>55</v>
      </c>
      <c r="AG98" s="56" t="s">
        <v>82</v>
      </c>
      <c r="AH98" s="56" t="s">
        <v>55</v>
      </c>
    </row>
    <row r="99" spans="2:34" ht="15.75" hidden="1" customHeight="1" x14ac:dyDescent="0.25">
      <c r="B99" s="56" t="s">
        <v>1926</v>
      </c>
      <c r="C99" s="56" t="s">
        <v>939</v>
      </c>
      <c r="D99" s="56" t="s">
        <v>2354</v>
      </c>
      <c r="E99" s="56" t="s">
        <v>964</v>
      </c>
      <c r="F99" s="56" t="s">
        <v>2364</v>
      </c>
      <c r="G99" s="56" t="s">
        <v>1049</v>
      </c>
      <c r="H99" s="56" t="s">
        <v>2365</v>
      </c>
      <c r="I99" s="56" t="s">
        <v>2366</v>
      </c>
      <c r="J99" s="56" t="s">
        <v>82</v>
      </c>
      <c r="K99" s="56" t="s">
        <v>1632</v>
      </c>
      <c r="L99" s="56" t="s">
        <v>2367</v>
      </c>
      <c r="M99" s="56" t="s">
        <v>55</v>
      </c>
      <c r="N99" s="56" t="s">
        <v>2337</v>
      </c>
      <c r="O99" s="56" t="s">
        <v>55</v>
      </c>
      <c r="P99" s="56" t="s">
        <v>2294</v>
      </c>
      <c r="Q99" s="56" t="s">
        <v>55</v>
      </c>
      <c r="R99" s="56" t="s">
        <v>2233</v>
      </c>
      <c r="S99" s="56" t="s">
        <v>55</v>
      </c>
      <c r="T99" s="56" t="s">
        <v>2564</v>
      </c>
      <c r="U99" s="56" t="s">
        <v>2564</v>
      </c>
      <c r="V99" s="56" t="s">
        <v>2564</v>
      </c>
      <c r="W99" s="56" t="s">
        <v>2564</v>
      </c>
      <c r="X99" s="56" t="s">
        <v>2552</v>
      </c>
      <c r="Y99" s="56" t="s">
        <v>2553</v>
      </c>
      <c r="Z99" s="56" t="s">
        <v>2554</v>
      </c>
      <c r="AA99" s="56" t="s">
        <v>2555</v>
      </c>
      <c r="AB99" s="56" t="s">
        <v>2564</v>
      </c>
      <c r="AC99" s="56" t="s">
        <v>2557</v>
      </c>
      <c r="AD99" s="56" t="s">
        <v>2558</v>
      </c>
      <c r="AE99" s="56" t="s">
        <v>2564</v>
      </c>
      <c r="AF99" s="56" t="s">
        <v>55</v>
      </c>
      <c r="AG99" s="56" t="s">
        <v>82</v>
      </c>
      <c r="AH99" s="56" t="s">
        <v>55</v>
      </c>
    </row>
    <row r="100" spans="2:34" ht="15.75" hidden="1" customHeight="1" x14ac:dyDescent="0.25">
      <c r="B100" s="56" t="s">
        <v>1926</v>
      </c>
      <c r="C100" s="56" t="s">
        <v>939</v>
      </c>
      <c r="D100" s="56" t="s">
        <v>2371</v>
      </c>
      <c r="E100" s="56" t="s">
        <v>975</v>
      </c>
      <c r="F100" s="56" t="s">
        <v>2372</v>
      </c>
      <c r="G100" s="56" t="s">
        <v>1069</v>
      </c>
      <c r="H100" s="56" t="s">
        <v>2374</v>
      </c>
      <c r="I100" s="56" t="s">
        <v>2375</v>
      </c>
      <c r="J100" s="56" t="s">
        <v>82</v>
      </c>
      <c r="K100" s="56" t="s">
        <v>493</v>
      </c>
      <c r="L100" s="56" t="s">
        <v>2376</v>
      </c>
      <c r="M100" s="56" t="s">
        <v>55</v>
      </c>
      <c r="N100" s="56" t="s">
        <v>2377</v>
      </c>
      <c r="O100" s="56" t="s">
        <v>55</v>
      </c>
      <c r="P100" s="56" t="s">
        <v>2378</v>
      </c>
      <c r="Q100" s="56" t="s">
        <v>55</v>
      </c>
      <c r="R100" s="56" t="s">
        <v>2379</v>
      </c>
      <c r="S100" s="56" t="s">
        <v>55</v>
      </c>
      <c r="T100" s="56" t="s">
        <v>2564</v>
      </c>
      <c r="U100" s="56" t="s">
        <v>2564</v>
      </c>
      <c r="V100" s="56" t="s">
        <v>2564</v>
      </c>
      <c r="W100" s="56" t="s">
        <v>2564</v>
      </c>
      <c r="X100" s="56" t="s">
        <v>2552</v>
      </c>
      <c r="Y100" s="56" t="s">
        <v>2553</v>
      </c>
      <c r="Z100" s="56" t="s">
        <v>2554</v>
      </c>
      <c r="AA100" s="56" t="s">
        <v>2555</v>
      </c>
      <c r="AB100" s="56" t="s">
        <v>2564</v>
      </c>
      <c r="AC100" s="56" t="s">
        <v>2557</v>
      </c>
      <c r="AD100" s="56" t="s">
        <v>2558</v>
      </c>
      <c r="AE100" s="56" t="s">
        <v>2564</v>
      </c>
      <c r="AF100" s="56" t="s">
        <v>55</v>
      </c>
      <c r="AG100" s="56" t="s">
        <v>82</v>
      </c>
      <c r="AH100" s="56" t="s">
        <v>55</v>
      </c>
    </row>
    <row r="101" spans="2:34" ht="15.75" hidden="1" customHeight="1" x14ac:dyDescent="0.25">
      <c r="B101" s="56" t="s">
        <v>1926</v>
      </c>
      <c r="C101" s="56" t="s">
        <v>939</v>
      </c>
      <c r="D101" s="56" t="s">
        <v>2371</v>
      </c>
      <c r="E101" s="56" t="s">
        <v>975</v>
      </c>
      <c r="F101" s="56" t="s">
        <v>2383</v>
      </c>
      <c r="G101" s="56" t="s">
        <v>1070</v>
      </c>
      <c r="H101" s="56" t="s">
        <v>2384</v>
      </c>
      <c r="I101" s="56" t="s">
        <v>2386</v>
      </c>
      <c r="J101" s="56" t="s">
        <v>82</v>
      </c>
      <c r="K101" s="56" t="s">
        <v>493</v>
      </c>
      <c r="L101" s="56" t="s">
        <v>2387</v>
      </c>
      <c r="M101" s="56" t="s">
        <v>2656</v>
      </c>
      <c r="N101" s="56" t="s">
        <v>2388</v>
      </c>
      <c r="O101" s="56" t="s">
        <v>55</v>
      </c>
      <c r="P101" s="56" t="s">
        <v>2389</v>
      </c>
      <c r="Q101" s="56" t="s">
        <v>55</v>
      </c>
      <c r="R101" s="56" t="s">
        <v>2379</v>
      </c>
      <c r="S101" s="56" t="s">
        <v>55</v>
      </c>
      <c r="T101" s="56" t="s">
        <v>2548</v>
      </c>
      <c r="U101" s="56" t="s">
        <v>2549</v>
      </c>
      <c r="V101" s="56" t="s">
        <v>2550</v>
      </c>
      <c r="W101" s="56" t="s">
        <v>2551</v>
      </c>
      <c r="X101" s="56" t="s">
        <v>2552</v>
      </c>
      <c r="Y101" s="56" t="s">
        <v>2564</v>
      </c>
      <c r="Z101" s="56" t="s">
        <v>2564</v>
      </c>
      <c r="AA101" s="56" t="s">
        <v>2564</v>
      </c>
      <c r="AB101" s="56" t="s">
        <v>2564</v>
      </c>
      <c r="AC101" s="56" t="s">
        <v>2564</v>
      </c>
      <c r="AD101" s="56" t="s">
        <v>2564</v>
      </c>
      <c r="AE101" s="56" t="s">
        <v>2564</v>
      </c>
      <c r="AF101" s="56" t="s">
        <v>55</v>
      </c>
      <c r="AG101" s="56" t="s">
        <v>82</v>
      </c>
      <c r="AH101" s="56" t="s">
        <v>55</v>
      </c>
    </row>
    <row r="102" spans="2:34" ht="15.75" hidden="1" customHeight="1" x14ac:dyDescent="0.25">
      <c r="B102" s="56" t="s">
        <v>2391</v>
      </c>
      <c r="C102" s="56" t="s">
        <v>987</v>
      </c>
      <c r="D102" s="56" t="s">
        <v>2392</v>
      </c>
      <c r="E102" s="56" t="s">
        <v>988</v>
      </c>
      <c r="F102" s="56" t="s">
        <v>2393</v>
      </c>
      <c r="G102" s="56" t="s">
        <v>1095</v>
      </c>
      <c r="H102" s="56" t="s">
        <v>2395</v>
      </c>
      <c r="I102" s="56" t="s">
        <v>2396</v>
      </c>
      <c r="J102" s="56" t="s">
        <v>52</v>
      </c>
      <c r="K102" s="56" t="s">
        <v>493</v>
      </c>
      <c r="L102" s="56" t="s">
        <v>2397</v>
      </c>
      <c r="M102" s="56" t="s">
        <v>55</v>
      </c>
      <c r="N102" s="56" t="s">
        <v>264</v>
      </c>
      <c r="O102" s="56" t="s">
        <v>55</v>
      </c>
      <c r="P102" s="56" t="s">
        <v>2398</v>
      </c>
      <c r="Q102" s="56" t="s">
        <v>55</v>
      </c>
      <c r="R102" s="56" t="s">
        <v>2399</v>
      </c>
      <c r="S102" s="56" t="s">
        <v>55</v>
      </c>
      <c r="T102" s="56" t="s">
        <v>2564</v>
      </c>
      <c r="U102" s="56" t="s">
        <v>2564</v>
      </c>
      <c r="V102" s="56" t="s">
        <v>2564</v>
      </c>
      <c r="W102" s="56" t="s">
        <v>2564</v>
      </c>
      <c r="X102" s="56" t="s">
        <v>2552</v>
      </c>
      <c r="Y102" s="56" t="s">
        <v>2553</v>
      </c>
      <c r="Z102" s="56" t="s">
        <v>2554</v>
      </c>
      <c r="AA102" s="56" t="s">
        <v>2555</v>
      </c>
      <c r="AB102" s="56" t="s">
        <v>2564</v>
      </c>
      <c r="AC102" s="56" t="s">
        <v>2557</v>
      </c>
      <c r="AD102" s="56" t="s">
        <v>2558</v>
      </c>
      <c r="AE102" s="56" t="s">
        <v>2564</v>
      </c>
      <c r="AF102" s="56" t="s">
        <v>55</v>
      </c>
      <c r="AG102" s="56" t="s">
        <v>55</v>
      </c>
      <c r="AH102" s="56" t="s">
        <v>55</v>
      </c>
    </row>
    <row r="103" spans="2:34" ht="15.75" hidden="1" customHeight="1" x14ac:dyDescent="0.25">
      <c r="B103" s="56" t="s">
        <v>2391</v>
      </c>
      <c r="C103" s="56" t="s">
        <v>987</v>
      </c>
      <c r="D103" s="56" t="s">
        <v>2392</v>
      </c>
      <c r="E103" s="56" t="s">
        <v>988</v>
      </c>
      <c r="F103" s="56" t="s">
        <v>2393</v>
      </c>
      <c r="G103" s="56" t="s">
        <v>1095</v>
      </c>
      <c r="H103" s="56" t="s">
        <v>2405</v>
      </c>
      <c r="I103" s="56" t="s">
        <v>2406</v>
      </c>
      <c r="J103" s="56" t="s">
        <v>82</v>
      </c>
      <c r="K103" s="56" t="s">
        <v>493</v>
      </c>
      <c r="L103" s="56" t="s">
        <v>2407</v>
      </c>
      <c r="M103" s="56" t="s">
        <v>55</v>
      </c>
      <c r="N103" s="56" t="s">
        <v>264</v>
      </c>
      <c r="O103" s="56" t="s">
        <v>55</v>
      </c>
      <c r="P103" s="56" t="s">
        <v>2398</v>
      </c>
      <c r="Q103" s="56" t="s">
        <v>55</v>
      </c>
      <c r="R103" s="56" t="s">
        <v>2409</v>
      </c>
      <c r="S103" s="56" t="s">
        <v>55</v>
      </c>
      <c r="T103" s="56" t="s">
        <v>2564</v>
      </c>
      <c r="U103" s="56" t="s">
        <v>2564</v>
      </c>
      <c r="V103" s="56" t="s">
        <v>2564</v>
      </c>
      <c r="W103" s="56" t="s">
        <v>2564</v>
      </c>
      <c r="X103" s="56" t="s">
        <v>2552</v>
      </c>
      <c r="Y103" s="56" t="s">
        <v>2553</v>
      </c>
      <c r="Z103" s="56" t="s">
        <v>2554</v>
      </c>
      <c r="AA103" s="56" t="s">
        <v>2555</v>
      </c>
      <c r="AB103" s="56" t="s">
        <v>2564</v>
      </c>
      <c r="AC103" s="56" t="s">
        <v>2557</v>
      </c>
      <c r="AD103" s="56" t="s">
        <v>2558</v>
      </c>
      <c r="AE103" s="56" t="s">
        <v>2564</v>
      </c>
      <c r="AF103" s="56" t="s">
        <v>55</v>
      </c>
      <c r="AG103" s="56" t="s">
        <v>55</v>
      </c>
      <c r="AH103" s="56" t="s">
        <v>55</v>
      </c>
    </row>
    <row r="104" spans="2:34" ht="15.75" hidden="1" customHeight="1" x14ac:dyDescent="0.25">
      <c r="B104" s="56" t="s">
        <v>2391</v>
      </c>
      <c r="C104" s="56" t="s">
        <v>987</v>
      </c>
      <c r="D104" s="56" t="s">
        <v>2392</v>
      </c>
      <c r="E104" s="56" t="s">
        <v>988</v>
      </c>
      <c r="F104" s="56" t="s">
        <v>2393</v>
      </c>
      <c r="G104" s="56" t="s">
        <v>1095</v>
      </c>
      <c r="H104" s="56" t="s">
        <v>2413</v>
      </c>
      <c r="I104" s="56" t="s">
        <v>2414</v>
      </c>
      <c r="J104" s="56" t="s">
        <v>82</v>
      </c>
      <c r="K104" s="56" t="s">
        <v>493</v>
      </c>
      <c r="L104" s="56" t="s">
        <v>2415</v>
      </c>
      <c r="M104" s="56" t="s">
        <v>55</v>
      </c>
      <c r="N104" s="56" t="s">
        <v>264</v>
      </c>
      <c r="O104" s="56" t="s">
        <v>55</v>
      </c>
      <c r="P104" s="56" t="s">
        <v>2398</v>
      </c>
      <c r="Q104" s="56" t="s">
        <v>55</v>
      </c>
      <c r="R104" s="56" t="s">
        <v>2417</v>
      </c>
      <c r="S104" s="56" t="s">
        <v>55</v>
      </c>
      <c r="T104" s="56" t="s">
        <v>2564</v>
      </c>
      <c r="U104" s="56" t="s">
        <v>2564</v>
      </c>
      <c r="V104" s="56" t="s">
        <v>2564</v>
      </c>
      <c r="W104" s="56" t="s">
        <v>2564</v>
      </c>
      <c r="X104" s="56" t="s">
        <v>2552</v>
      </c>
      <c r="Y104" s="56" t="s">
        <v>2553</v>
      </c>
      <c r="Z104" s="56" t="s">
        <v>2554</v>
      </c>
      <c r="AA104" s="56" t="s">
        <v>2555</v>
      </c>
      <c r="AB104" s="56" t="s">
        <v>2564</v>
      </c>
      <c r="AC104" s="56" t="s">
        <v>2557</v>
      </c>
      <c r="AD104" s="56" t="s">
        <v>2558</v>
      </c>
      <c r="AE104" s="56" t="s">
        <v>2564</v>
      </c>
      <c r="AF104" s="56" t="s">
        <v>55</v>
      </c>
      <c r="AG104" s="56" t="s">
        <v>55</v>
      </c>
      <c r="AH104" s="56" t="s">
        <v>55</v>
      </c>
    </row>
    <row r="105" spans="2:34" ht="15.75" hidden="1" customHeight="1" x14ac:dyDescent="0.25">
      <c r="B105" s="56" t="s">
        <v>2391</v>
      </c>
      <c r="C105" s="56" t="s">
        <v>987</v>
      </c>
      <c r="D105" s="56" t="s">
        <v>2392</v>
      </c>
      <c r="E105" s="56" t="s">
        <v>988</v>
      </c>
      <c r="F105" s="56" t="s">
        <v>2393</v>
      </c>
      <c r="G105" s="56" t="s">
        <v>1095</v>
      </c>
      <c r="H105" s="56" t="s">
        <v>2420</v>
      </c>
      <c r="I105" s="56" t="s">
        <v>2421</v>
      </c>
      <c r="J105" s="56" t="s">
        <v>52</v>
      </c>
      <c r="K105" s="56" t="s">
        <v>493</v>
      </c>
      <c r="L105" s="56" t="s">
        <v>2422</v>
      </c>
      <c r="M105" s="56" t="s">
        <v>55</v>
      </c>
      <c r="N105" s="56" t="s">
        <v>264</v>
      </c>
      <c r="O105" s="56" t="s">
        <v>55</v>
      </c>
      <c r="P105" s="56"/>
      <c r="Q105" s="56" t="s">
        <v>55</v>
      </c>
      <c r="R105" s="56" t="s">
        <v>2424</v>
      </c>
      <c r="S105" s="56" t="s">
        <v>55</v>
      </c>
      <c r="T105" s="56" t="s">
        <v>2564</v>
      </c>
      <c r="U105" s="56" t="s">
        <v>2564</v>
      </c>
      <c r="V105" s="56" t="s">
        <v>2564</v>
      </c>
      <c r="W105" s="56" t="s">
        <v>2564</v>
      </c>
      <c r="X105" s="56" t="s">
        <v>2552</v>
      </c>
      <c r="Y105" s="56" t="s">
        <v>2553</v>
      </c>
      <c r="Z105" s="56" t="s">
        <v>2554</v>
      </c>
      <c r="AA105" s="56" t="s">
        <v>2555</v>
      </c>
      <c r="AB105" s="56" t="s">
        <v>2564</v>
      </c>
      <c r="AC105" s="56" t="s">
        <v>2557</v>
      </c>
      <c r="AD105" s="56" t="s">
        <v>2558</v>
      </c>
      <c r="AE105" s="56" t="s">
        <v>2564</v>
      </c>
      <c r="AF105" s="56" t="s">
        <v>55</v>
      </c>
      <c r="AG105" s="56" t="s">
        <v>55</v>
      </c>
      <c r="AH105" s="56" t="s">
        <v>55</v>
      </c>
    </row>
    <row r="106" spans="2:34" ht="15.75" hidden="1" customHeight="1" x14ac:dyDescent="0.25">
      <c r="B106" s="56" t="s">
        <v>2391</v>
      </c>
      <c r="C106" s="56" t="s">
        <v>987</v>
      </c>
      <c r="D106" s="56" t="s">
        <v>2392</v>
      </c>
      <c r="E106" s="56" t="s">
        <v>988</v>
      </c>
      <c r="F106" s="56" t="s">
        <v>2393</v>
      </c>
      <c r="G106" s="56" t="s">
        <v>1095</v>
      </c>
      <c r="H106" s="56" t="s">
        <v>2427</v>
      </c>
      <c r="I106" s="56" t="s">
        <v>2428</v>
      </c>
      <c r="J106" s="56" t="s">
        <v>82</v>
      </c>
      <c r="K106" s="56" t="s">
        <v>493</v>
      </c>
      <c r="L106" s="56" t="s">
        <v>2429</v>
      </c>
      <c r="M106" s="56" t="s">
        <v>55</v>
      </c>
      <c r="N106" s="56" t="s">
        <v>264</v>
      </c>
      <c r="O106" s="56" t="s">
        <v>55</v>
      </c>
      <c r="P106" s="56"/>
      <c r="Q106" s="56" t="s">
        <v>55</v>
      </c>
      <c r="R106" s="56" t="s">
        <v>2430</v>
      </c>
      <c r="S106" s="56" t="s">
        <v>55</v>
      </c>
      <c r="T106" s="56" t="s">
        <v>2564</v>
      </c>
      <c r="U106" s="56" t="s">
        <v>2564</v>
      </c>
      <c r="V106" s="56" t="s">
        <v>2564</v>
      </c>
      <c r="W106" s="56" t="s">
        <v>2551</v>
      </c>
      <c r="X106" s="56" t="s">
        <v>2552</v>
      </c>
      <c r="Y106" s="56" t="s">
        <v>2553</v>
      </c>
      <c r="Z106" s="56" t="s">
        <v>2554</v>
      </c>
      <c r="AA106" s="56" t="s">
        <v>2555</v>
      </c>
      <c r="AB106" s="56" t="s">
        <v>2564</v>
      </c>
      <c r="AC106" s="56" t="s">
        <v>2557</v>
      </c>
      <c r="AD106" s="56" t="s">
        <v>2558</v>
      </c>
      <c r="AE106" s="56" t="s">
        <v>2564</v>
      </c>
      <c r="AF106" s="56" t="s">
        <v>55</v>
      </c>
      <c r="AG106" s="56" t="s">
        <v>55</v>
      </c>
      <c r="AH106" s="56" t="s">
        <v>55</v>
      </c>
    </row>
    <row r="107" spans="2:34" ht="15.75" hidden="1" customHeight="1" x14ac:dyDescent="0.25">
      <c r="B107" s="56" t="s">
        <v>2391</v>
      </c>
      <c r="C107" s="56" t="s">
        <v>987</v>
      </c>
      <c r="D107" s="56" t="s">
        <v>2392</v>
      </c>
      <c r="E107" s="56" t="s">
        <v>988</v>
      </c>
      <c r="F107" s="56" t="s">
        <v>2393</v>
      </c>
      <c r="G107" s="56" t="s">
        <v>1095</v>
      </c>
      <c r="H107" s="56" t="s">
        <v>2434</v>
      </c>
      <c r="I107" s="56" t="s">
        <v>2435</v>
      </c>
      <c r="J107" s="56" t="s">
        <v>82</v>
      </c>
      <c r="K107" s="56" t="s">
        <v>493</v>
      </c>
      <c r="L107" s="56" t="s">
        <v>2436</v>
      </c>
      <c r="M107" s="56" t="s">
        <v>55</v>
      </c>
      <c r="N107" s="56" t="s">
        <v>264</v>
      </c>
      <c r="O107" s="56" t="s">
        <v>55</v>
      </c>
      <c r="P107" s="56"/>
      <c r="Q107" s="56" t="s">
        <v>55</v>
      </c>
      <c r="R107" s="56" t="s">
        <v>2437</v>
      </c>
      <c r="S107" s="56" t="s">
        <v>55</v>
      </c>
      <c r="T107" s="56" t="s">
        <v>2564</v>
      </c>
      <c r="U107" s="56" t="s">
        <v>2564</v>
      </c>
      <c r="V107" s="56" t="s">
        <v>2564</v>
      </c>
      <c r="W107" s="56" t="s">
        <v>2551</v>
      </c>
      <c r="X107" s="56" t="s">
        <v>2552</v>
      </c>
      <c r="Y107" s="56" t="s">
        <v>2553</v>
      </c>
      <c r="Z107" s="56" t="s">
        <v>2554</v>
      </c>
      <c r="AA107" s="56" t="s">
        <v>2555</v>
      </c>
      <c r="AB107" s="56" t="s">
        <v>2564</v>
      </c>
      <c r="AC107" s="56" t="s">
        <v>2557</v>
      </c>
      <c r="AD107" s="56" t="s">
        <v>2558</v>
      </c>
      <c r="AE107" s="56" t="s">
        <v>2564</v>
      </c>
      <c r="AF107" s="56" t="s">
        <v>55</v>
      </c>
      <c r="AG107" s="56" t="s">
        <v>55</v>
      </c>
      <c r="AH107" s="56" t="s">
        <v>55</v>
      </c>
    </row>
    <row r="108" spans="2:34" ht="15.75" hidden="1" customHeight="1" x14ac:dyDescent="0.25">
      <c r="B108" s="56" t="s">
        <v>2391</v>
      </c>
      <c r="C108" s="56" t="s">
        <v>987</v>
      </c>
      <c r="D108" s="56" t="s">
        <v>2392</v>
      </c>
      <c r="E108" s="56" t="s">
        <v>988</v>
      </c>
      <c r="F108" s="56" t="s">
        <v>2393</v>
      </c>
      <c r="G108" s="56" t="s">
        <v>1095</v>
      </c>
      <c r="H108" s="56" t="s">
        <v>2439</v>
      </c>
      <c r="I108" s="56" t="s">
        <v>2440</v>
      </c>
      <c r="J108" s="56" t="s">
        <v>82</v>
      </c>
      <c r="K108" s="56" t="s">
        <v>493</v>
      </c>
      <c r="L108" s="56" t="s">
        <v>2442</v>
      </c>
      <c r="M108" s="56" t="s">
        <v>55</v>
      </c>
      <c r="N108" s="56" t="s">
        <v>264</v>
      </c>
      <c r="O108" s="56" t="s">
        <v>55</v>
      </c>
      <c r="P108" s="56" t="s">
        <v>2398</v>
      </c>
      <c r="Q108" s="56" t="s">
        <v>55</v>
      </c>
      <c r="R108" s="56" t="s">
        <v>2443</v>
      </c>
      <c r="S108" s="56" t="s">
        <v>55</v>
      </c>
      <c r="T108" s="56" t="s">
        <v>2564</v>
      </c>
      <c r="U108" s="56" t="s">
        <v>2564</v>
      </c>
      <c r="V108" s="56" t="s">
        <v>2564</v>
      </c>
      <c r="W108" s="56" t="s">
        <v>2551</v>
      </c>
      <c r="X108" s="56" t="s">
        <v>2552</v>
      </c>
      <c r="Y108" s="56" t="s">
        <v>2553</v>
      </c>
      <c r="Z108" s="56" t="s">
        <v>2554</v>
      </c>
      <c r="AA108" s="56" t="s">
        <v>2555</v>
      </c>
      <c r="AB108" s="56" t="s">
        <v>2564</v>
      </c>
      <c r="AC108" s="56" t="s">
        <v>2557</v>
      </c>
      <c r="AD108" s="56" t="s">
        <v>2558</v>
      </c>
      <c r="AE108" s="56" t="s">
        <v>2564</v>
      </c>
      <c r="AF108" s="56" t="s">
        <v>55</v>
      </c>
      <c r="AG108" s="56" t="s">
        <v>55</v>
      </c>
      <c r="AH108" s="56" t="s">
        <v>55</v>
      </c>
    </row>
    <row r="109" spans="2:34" ht="15.75" hidden="1" customHeight="1" x14ac:dyDescent="0.25">
      <c r="B109" s="56" t="s">
        <v>2391</v>
      </c>
      <c r="C109" s="56" t="s">
        <v>987</v>
      </c>
      <c r="D109" s="56" t="s">
        <v>2392</v>
      </c>
      <c r="E109" s="56" t="s">
        <v>988</v>
      </c>
      <c r="F109" s="56" t="s">
        <v>2393</v>
      </c>
      <c r="G109" s="56" t="s">
        <v>1095</v>
      </c>
      <c r="H109" s="56" t="s">
        <v>2447</v>
      </c>
      <c r="I109" s="56" t="s">
        <v>2448</v>
      </c>
      <c r="J109" s="56" t="s">
        <v>82</v>
      </c>
      <c r="K109" s="56" t="s">
        <v>493</v>
      </c>
      <c r="L109" s="56" t="s">
        <v>2449</v>
      </c>
      <c r="M109" s="56" t="s">
        <v>55</v>
      </c>
      <c r="N109" s="56" t="s">
        <v>264</v>
      </c>
      <c r="O109" s="56" t="s">
        <v>55</v>
      </c>
      <c r="P109" s="56" t="s">
        <v>2398</v>
      </c>
      <c r="Q109" s="56" t="s">
        <v>55</v>
      </c>
      <c r="R109" s="56" t="s">
        <v>2451</v>
      </c>
      <c r="S109" s="56" t="s">
        <v>55</v>
      </c>
      <c r="T109" s="56" t="s">
        <v>2564</v>
      </c>
      <c r="U109" s="56" t="s">
        <v>2564</v>
      </c>
      <c r="V109" s="56" t="s">
        <v>2564</v>
      </c>
      <c r="W109" s="56" t="s">
        <v>2551</v>
      </c>
      <c r="X109" s="56" t="s">
        <v>2552</v>
      </c>
      <c r="Y109" s="56" t="s">
        <v>2553</v>
      </c>
      <c r="Z109" s="56" t="s">
        <v>2554</v>
      </c>
      <c r="AA109" s="56" t="s">
        <v>2555</v>
      </c>
      <c r="AB109" s="56" t="s">
        <v>2564</v>
      </c>
      <c r="AC109" s="56" t="s">
        <v>2557</v>
      </c>
      <c r="AD109" s="56" t="s">
        <v>2558</v>
      </c>
      <c r="AE109" s="56" t="s">
        <v>2564</v>
      </c>
      <c r="AF109" s="56" t="s">
        <v>55</v>
      </c>
      <c r="AG109" s="56" t="s">
        <v>55</v>
      </c>
      <c r="AH109" s="56" t="s">
        <v>55</v>
      </c>
    </row>
    <row r="110" spans="2:34" ht="15.75" hidden="1" customHeight="1" x14ac:dyDescent="0.25">
      <c r="B110" s="56" t="s">
        <v>2391</v>
      </c>
      <c r="C110" s="56" t="s">
        <v>987</v>
      </c>
      <c r="D110" s="56" t="s">
        <v>2392</v>
      </c>
      <c r="E110" s="56" t="s">
        <v>988</v>
      </c>
      <c r="F110" s="56" t="s">
        <v>2393</v>
      </c>
      <c r="G110" s="56" t="s">
        <v>1095</v>
      </c>
      <c r="H110" s="56" t="s">
        <v>2456</v>
      </c>
      <c r="I110" s="56" t="s">
        <v>2457</v>
      </c>
      <c r="J110" s="56" t="s">
        <v>82</v>
      </c>
      <c r="K110" s="56" t="s">
        <v>493</v>
      </c>
      <c r="L110" s="56" t="s">
        <v>2458</v>
      </c>
      <c r="M110" s="56" t="s">
        <v>55</v>
      </c>
      <c r="N110" s="56" t="s">
        <v>264</v>
      </c>
      <c r="O110" s="56" t="s">
        <v>55</v>
      </c>
      <c r="P110" s="56" t="s">
        <v>2398</v>
      </c>
      <c r="Q110" s="56" t="s">
        <v>55</v>
      </c>
      <c r="R110" s="56" t="s">
        <v>2459</v>
      </c>
      <c r="S110" s="56" t="s">
        <v>55</v>
      </c>
      <c r="T110" s="56" t="s">
        <v>2564</v>
      </c>
      <c r="U110" s="56" t="s">
        <v>2564</v>
      </c>
      <c r="V110" s="56" t="s">
        <v>2564</v>
      </c>
      <c r="W110" s="56" t="s">
        <v>2564</v>
      </c>
      <c r="X110" s="56" t="s">
        <v>2552</v>
      </c>
      <c r="Y110" s="56" t="s">
        <v>2553</v>
      </c>
      <c r="Z110" s="56" t="s">
        <v>2554</v>
      </c>
      <c r="AA110" s="56" t="s">
        <v>2555</v>
      </c>
      <c r="AB110" s="56" t="s">
        <v>2564</v>
      </c>
      <c r="AC110" s="56" t="s">
        <v>2557</v>
      </c>
      <c r="AD110" s="56" t="s">
        <v>2558</v>
      </c>
      <c r="AE110" s="56" t="s">
        <v>2564</v>
      </c>
      <c r="AF110" s="56" t="s">
        <v>55</v>
      </c>
      <c r="AG110" s="56" t="s">
        <v>55</v>
      </c>
      <c r="AH110" s="56" t="s">
        <v>55</v>
      </c>
    </row>
    <row r="111" spans="2:34" ht="15.75" hidden="1" customHeight="1" x14ac:dyDescent="0.25">
      <c r="B111" s="56" t="s">
        <v>2391</v>
      </c>
      <c r="C111" s="56" t="s">
        <v>987</v>
      </c>
      <c r="D111" s="56" t="s">
        <v>2392</v>
      </c>
      <c r="E111" s="56" t="s">
        <v>988</v>
      </c>
      <c r="F111" s="56" t="s">
        <v>2393</v>
      </c>
      <c r="G111" s="56" t="s">
        <v>1095</v>
      </c>
      <c r="H111" s="56" t="s">
        <v>2460</v>
      </c>
      <c r="I111" s="56" t="s">
        <v>2461</v>
      </c>
      <c r="J111" s="56" t="s">
        <v>82</v>
      </c>
      <c r="K111" s="56" t="s">
        <v>493</v>
      </c>
      <c r="L111" s="56" t="s">
        <v>2462</v>
      </c>
      <c r="M111" s="56" t="s">
        <v>55</v>
      </c>
      <c r="N111" s="56" t="s">
        <v>264</v>
      </c>
      <c r="O111" s="56" t="s">
        <v>55</v>
      </c>
      <c r="P111" s="56" t="s">
        <v>2398</v>
      </c>
      <c r="Q111" s="56" t="s">
        <v>55</v>
      </c>
      <c r="R111" s="56" t="s">
        <v>2464</v>
      </c>
      <c r="S111" s="56" t="s">
        <v>55</v>
      </c>
      <c r="T111" s="56" t="s">
        <v>2564</v>
      </c>
      <c r="U111" s="56" t="s">
        <v>2564</v>
      </c>
      <c r="V111" s="56" t="s">
        <v>2564</v>
      </c>
      <c r="W111" s="56" t="s">
        <v>2564</v>
      </c>
      <c r="X111" s="56" t="s">
        <v>2552</v>
      </c>
      <c r="Y111" s="56" t="s">
        <v>2553</v>
      </c>
      <c r="Z111" s="56" t="s">
        <v>2554</v>
      </c>
      <c r="AA111" s="56" t="s">
        <v>2555</v>
      </c>
      <c r="AB111" s="56" t="s">
        <v>2564</v>
      </c>
      <c r="AC111" s="56" t="s">
        <v>2557</v>
      </c>
      <c r="AD111" s="56" t="s">
        <v>2558</v>
      </c>
      <c r="AE111" s="56" t="s">
        <v>2564</v>
      </c>
      <c r="AF111" s="56" t="s">
        <v>55</v>
      </c>
      <c r="AG111" s="56" t="s">
        <v>55</v>
      </c>
      <c r="AH111" s="56" t="s">
        <v>55</v>
      </c>
    </row>
    <row r="112" spans="2:34" ht="15.75" hidden="1" customHeight="1" x14ac:dyDescent="0.25">
      <c r="B112" s="56" t="s">
        <v>2391</v>
      </c>
      <c r="C112" s="56" t="s">
        <v>987</v>
      </c>
      <c r="D112" s="56" t="s">
        <v>2392</v>
      </c>
      <c r="E112" s="56" t="s">
        <v>988</v>
      </c>
      <c r="F112" s="56" t="s">
        <v>2393</v>
      </c>
      <c r="G112" s="56" t="s">
        <v>1095</v>
      </c>
      <c r="H112" s="56" t="s">
        <v>2466</v>
      </c>
      <c r="I112" s="56" t="s">
        <v>2467</v>
      </c>
      <c r="J112" s="56" t="s">
        <v>52</v>
      </c>
      <c r="K112" s="56" t="s">
        <v>493</v>
      </c>
      <c r="L112" s="56" t="s">
        <v>2468</v>
      </c>
      <c r="M112" s="56" t="s">
        <v>55</v>
      </c>
      <c r="N112" s="56" t="s">
        <v>264</v>
      </c>
      <c r="O112" s="56" t="s">
        <v>55</v>
      </c>
      <c r="P112" s="56" t="s">
        <v>2398</v>
      </c>
      <c r="Q112" s="56" t="s">
        <v>55</v>
      </c>
      <c r="R112" s="56" t="s">
        <v>2471</v>
      </c>
      <c r="S112" s="56" t="s">
        <v>55</v>
      </c>
      <c r="T112" s="56" t="s">
        <v>2564</v>
      </c>
      <c r="U112" s="56" t="s">
        <v>2564</v>
      </c>
      <c r="V112" s="56" t="s">
        <v>2564</v>
      </c>
      <c r="W112" s="56" t="s">
        <v>2551</v>
      </c>
      <c r="X112" s="56" t="s">
        <v>2552</v>
      </c>
      <c r="Y112" s="56" t="s">
        <v>2553</v>
      </c>
      <c r="Z112" s="56" t="s">
        <v>2554</v>
      </c>
      <c r="AA112" s="56" t="s">
        <v>2555</v>
      </c>
      <c r="AB112" s="56" t="s">
        <v>2564</v>
      </c>
      <c r="AC112" s="56" t="s">
        <v>2557</v>
      </c>
      <c r="AD112" s="56" t="s">
        <v>2558</v>
      </c>
      <c r="AE112" s="56" t="s">
        <v>2564</v>
      </c>
      <c r="AF112" s="56" t="s">
        <v>55</v>
      </c>
      <c r="AG112" s="56" t="s">
        <v>55</v>
      </c>
      <c r="AH112" s="56" t="s">
        <v>55</v>
      </c>
    </row>
    <row r="113" spans="2:34" ht="15.75" hidden="1" customHeight="1" x14ac:dyDescent="0.25">
      <c r="B113" s="56" t="s">
        <v>2391</v>
      </c>
      <c r="C113" s="56" t="s">
        <v>987</v>
      </c>
      <c r="D113" s="56" t="s">
        <v>2392</v>
      </c>
      <c r="E113" s="56" t="s">
        <v>988</v>
      </c>
      <c r="F113" s="56" t="s">
        <v>2393</v>
      </c>
      <c r="G113" s="56" t="s">
        <v>1095</v>
      </c>
      <c r="H113" s="56" t="s">
        <v>2474</v>
      </c>
      <c r="I113" s="56" t="s">
        <v>2475</v>
      </c>
      <c r="J113" s="56" t="s">
        <v>52</v>
      </c>
      <c r="K113" s="56" t="s">
        <v>493</v>
      </c>
      <c r="L113" s="56" t="s">
        <v>2476</v>
      </c>
      <c r="M113" s="56" t="s">
        <v>55</v>
      </c>
      <c r="N113" s="56" t="s">
        <v>264</v>
      </c>
      <c r="O113" s="56" t="s">
        <v>55</v>
      </c>
      <c r="P113" s="56" t="s">
        <v>2398</v>
      </c>
      <c r="Q113" s="56" t="s">
        <v>55</v>
      </c>
      <c r="R113" s="56" t="s">
        <v>2478</v>
      </c>
      <c r="S113" s="56" t="s">
        <v>55</v>
      </c>
      <c r="T113" s="56" t="s">
        <v>2564</v>
      </c>
      <c r="U113" s="56" t="s">
        <v>2564</v>
      </c>
      <c r="V113" s="56" t="s">
        <v>2564</v>
      </c>
      <c r="W113" s="56" t="s">
        <v>2551</v>
      </c>
      <c r="X113" s="56" t="s">
        <v>2552</v>
      </c>
      <c r="Y113" s="56" t="s">
        <v>2553</v>
      </c>
      <c r="Z113" s="56" t="s">
        <v>2554</v>
      </c>
      <c r="AA113" s="56" t="s">
        <v>2555</v>
      </c>
      <c r="AB113" s="56" t="s">
        <v>2564</v>
      </c>
      <c r="AC113" s="56" t="s">
        <v>2557</v>
      </c>
      <c r="AD113" s="56" t="s">
        <v>2558</v>
      </c>
      <c r="AE113" s="56" t="s">
        <v>2564</v>
      </c>
      <c r="AF113" s="56" t="s">
        <v>55</v>
      </c>
      <c r="AG113" s="56" t="s">
        <v>55</v>
      </c>
      <c r="AH113" s="56" t="s">
        <v>55</v>
      </c>
    </row>
    <row r="114" spans="2:34" ht="15.75" hidden="1" customHeight="1" x14ac:dyDescent="0.25">
      <c r="B114" s="56" t="s">
        <v>2391</v>
      </c>
      <c r="C114" s="56" t="s">
        <v>987</v>
      </c>
      <c r="D114" s="56" t="s">
        <v>2392</v>
      </c>
      <c r="E114" s="56" t="s">
        <v>988</v>
      </c>
      <c r="F114" s="56" t="s">
        <v>2479</v>
      </c>
      <c r="G114" s="56" t="s">
        <v>1096</v>
      </c>
      <c r="H114" s="56" t="s">
        <v>2480</v>
      </c>
      <c r="I114" s="56" t="s">
        <v>2481</v>
      </c>
      <c r="J114" s="56" t="s">
        <v>82</v>
      </c>
      <c r="K114" s="56" t="s">
        <v>493</v>
      </c>
      <c r="L114" s="56" t="s">
        <v>2482</v>
      </c>
      <c r="M114" s="56" t="s">
        <v>55</v>
      </c>
      <c r="N114" s="56" t="s">
        <v>264</v>
      </c>
      <c r="O114" s="56" t="s">
        <v>55</v>
      </c>
      <c r="P114" s="56" t="s">
        <v>2398</v>
      </c>
      <c r="Q114" s="56" t="s">
        <v>55</v>
      </c>
      <c r="R114" s="56" t="s">
        <v>2485</v>
      </c>
      <c r="S114" s="56" t="s">
        <v>55</v>
      </c>
      <c r="T114" s="56" t="s">
        <v>2564</v>
      </c>
      <c r="U114" s="56" t="s">
        <v>2564</v>
      </c>
      <c r="V114" s="56" t="s">
        <v>2564</v>
      </c>
      <c r="W114" s="56" t="s">
        <v>2564</v>
      </c>
      <c r="X114" s="56" t="s">
        <v>2552</v>
      </c>
      <c r="Y114" s="56" t="s">
        <v>2553</v>
      </c>
      <c r="Z114" s="56" t="s">
        <v>2554</v>
      </c>
      <c r="AA114" s="56" t="s">
        <v>2555</v>
      </c>
      <c r="AB114" s="56" t="s">
        <v>2564</v>
      </c>
      <c r="AC114" s="56" t="s">
        <v>2557</v>
      </c>
      <c r="AD114" s="56" t="s">
        <v>2558</v>
      </c>
      <c r="AE114" s="56" t="s">
        <v>2564</v>
      </c>
      <c r="AF114" s="56" t="s">
        <v>55</v>
      </c>
      <c r="AG114" s="56" t="s">
        <v>55</v>
      </c>
      <c r="AH114" s="56" t="s">
        <v>55</v>
      </c>
    </row>
    <row r="115" spans="2:34" ht="15.75" hidden="1" customHeight="1" x14ac:dyDescent="0.25">
      <c r="B115" s="56" t="s">
        <v>2391</v>
      </c>
      <c r="C115" s="56" t="s">
        <v>987</v>
      </c>
      <c r="D115" s="56" t="s">
        <v>2392</v>
      </c>
      <c r="E115" s="56" t="s">
        <v>988</v>
      </c>
      <c r="F115" s="56" t="s">
        <v>2479</v>
      </c>
      <c r="G115" s="56" t="s">
        <v>1096</v>
      </c>
      <c r="H115" s="56" t="s">
        <v>2488</v>
      </c>
      <c r="I115" s="56" t="s">
        <v>2489</v>
      </c>
      <c r="J115" s="56" t="s">
        <v>52</v>
      </c>
      <c r="K115" s="56" t="s">
        <v>493</v>
      </c>
      <c r="L115" s="56" t="s">
        <v>2490</v>
      </c>
      <c r="M115" s="56" t="s">
        <v>55</v>
      </c>
      <c r="N115" s="56" t="s">
        <v>264</v>
      </c>
      <c r="O115" s="56" t="s">
        <v>55</v>
      </c>
      <c r="P115" s="56" t="s">
        <v>2398</v>
      </c>
      <c r="Q115" s="56" t="s">
        <v>55</v>
      </c>
      <c r="R115" s="56" t="s">
        <v>2492</v>
      </c>
      <c r="S115" s="56" t="s">
        <v>55</v>
      </c>
      <c r="T115" s="56" t="s">
        <v>2564</v>
      </c>
      <c r="U115" s="56" t="s">
        <v>2564</v>
      </c>
      <c r="V115" s="56" t="s">
        <v>2564</v>
      </c>
      <c r="W115" s="56" t="s">
        <v>2564</v>
      </c>
      <c r="X115" s="56" t="s">
        <v>2552</v>
      </c>
      <c r="Y115" s="56" t="s">
        <v>2553</v>
      </c>
      <c r="Z115" s="56" t="s">
        <v>2554</v>
      </c>
      <c r="AA115" s="56" t="s">
        <v>2555</v>
      </c>
      <c r="AB115" s="56" t="s">
        <v>2564</v>
      </c>
      <c r="AC115" s="56" t="s">
        <v>2557</v>
      </c>
      <c r="AD115" s="56" t="s">
        <v>2558</v>
      </c>
      <c r="AE115" s="56" t="s">
        <v>2564</v>
      </c>
      <c r="AF115" s="56" t="s">
        <v>55</v>
      </c>
      <c r="AG115" s="56" t="s">
        <v>55</v>
      </c>
      <c r="AH115" s="56" t="s">
        <v>55</v>
      </c>
    </row>
    <row r="116" spans="2:34" ht="15.75" hidden="1" customHeight="1" x14ac:dyDescent="0.25">
      <c r="B116" s="56" t="s">
        <v>2391</v>
      </c>
      <c r="C116" s="56" t="s">
        <v>987</v>
      </c>
      <c r="D116" s="56" t="s">
        <v>2392</v>
      </c>
      <c r="E116" s="56" t="s">
        <v>988</v>
      </c>
      <c r="F116" s="56" t="s">
        <v>2479</v>
      </c>
      <c r="G116" s="56" t="s">
        <v>1096</v>
      </c>
      <c r="H116" s="56" t="s">
        <v>2494</v>
      </c>
      <c r="I116" s="56" t="s">
        <v>2495</v>
      </c>
      <c r="J116" s="56" t="s">
        <v>52</v>
      </c>
      <c r="K116" s="56" t="s">
        <v>493</v>
      </c>
      <c r="L116" s="56" t="s">
        <v>2496</v>
      </c>
      <c r="M116" s="56" t="s">
        <v>55</v>
      </c>
      <c r="N116" s="56" t="s">
        <v>264</v>
      </c>
      <c r="O116" s="56" t="s">
        <v>55</v>
      </c>
      <c r="P116" s="56" t="s">
        <v>2398</v>
      </c>
      <c r="Q116" s="56" t="s">
        <v>55</v>
      </c>
      <c r="R116" s="56" t="s">
        <v>2498</v>
      </c>
      <c r="S116" s="56" t="s">
        <v>55</v>
      </c>
      <c r="T116" s="56" t="s">
        <v>2564</v>
      </c>
      <c r="U116" s="56" t="s">
        <v>2564</v>
      </c>
      <c r="V116" s="56" t="s">
        <v>2564</v>
      </c>
      <c r="W116" s="56" t="s">
        <v>2564</v>
      </c>
      <c r="X116" s="56" t="s">
        <v>2552</v>
      </c>
      <c r="Y116" s="56" t="s">
        <v>2553</v>
      </c>
      <c r="Z116" s="56" t="s">
        <v>2554</v>
      </c>
      <c r="AA116" s="56" t="s">
        <v>2555</v>
      </c>
      <c r="AB116" s="56" t="s">
        <v>2564</v>
      </c>
      <c r="AC116" s="56" t="s">
        <v>2557</v>
      </c>
      <c r="AD116" s="56" t="s">
        <v>2558</v>
      </c>
      <c r="AE116" s="56" t="s">
        <v>2564</v>
      </c>
      <c r="AF116" s="56" t="s">
        <v>55</v>
      </c>
      <c r="AG116" s="56" t="s">
        <v>55</v>
      </c>
      <c r="AH116" s="56" t="s">
        <v>55</v>
      </c>
    </row>
    <row r="117" spans="2:34" ht="15.75" hidden="1" customHeight="1" x14ac:dyDescent="0.25">
      <c r="B117" s="56" t="s">
        <v>2391</v>
      </c>
      <c r="C117" s="56" t="s">
        <v>987</v>
      </c>
      <c r="D117" s="56" t="s">
        <v>2392</v>
      </c>
      <c r="E117" s="56" t="s">
        <v>988</v>
      </c>
      <c r="F117" s="56" t="s">
        <v>2479</v>
      </c>
      <c r="G117" s="56" t="s">
        <v>1096</v>
      </c>
      <c r="H117" s="56" t="s">
        <v>2501</v>
      </c>
      <c r="I117" s="56" t="s">
        <v>2502</v>
      </c>
      <c r="J117" s="56" t="s">
        <v>82</v>
      </c>
      <c r="K117" s="56" t="s">
        <v>493</v>
      </c>
      <c r="L117" s="56" t="s">
        <v>2503</v>
      </c>
      <c r="M117" s="56" t="s">
        <v>55</v>
      </c>
      <c r="N117" s="56" t="s">
        <v>264</v>
      </c>
      <c r="O117" s="56" t="s">
        <v>55</v>
      </c>
      <c r="P117" s="56" t="s">
        <v>2398</v>
      </c>
      <c r="Q117" s="56" t="s">
        <v>55</v>
      </c>
      <c r="R117" s="56" t="s">
        <v>2504</v>
      </c>
      <c r="S117" s="56" t="s">
        <v>55</v>
      </c>
      <c r="T117" s="56" t="s">
        <v>2564</v>
      </c>
      <c r="U117" s="56" t="s">
        <v>2564</v>
      </c>
      <c r="V117" s="56" t="s">
        <v>2564</v>
      </c>
      <c r="W117" s="56" t="s">
        <v>2564</v>
      </c>
      <c r="X117" s="56" t="s">
        <v>2552</v>
      </c>
      <c r="Y117" s="56" t="s">
        <v>2553</v>
      </c>
      <c r="Z117" s="56" t="s">
        <v>2554</v>
      </c>
      <c r="AA117" s="56" t="s">
        <v>2555</v>
      </c>
      <c r="AB117" s="56" t="s">
        <v>2564</v>
      </c>
      <c r="AC117" s="56" t="s">
        <v>2557</v>
      </c>
      <c r="AD117" s="56" t="s">
        <v>2558</v>
      </c>
      <c r="AE117" s="56" t="s">
        <v>2564</v>
      </c>
      <c r="AF117" s="56" t="s">
        <v>55</v>
      </c>
      <c r="AG117" s="56" t="s">
        <v>55</v>
      </c>
      <c r="AH117" s="56" t="s">
        <v>55</v>
      </c>
    </row>
    <row r="118" spans="2:34" ht="15.75" hidden="1" customHeight="1" x14ac:dyDescent="0.25">
      <c r="B118" s="56" t="s">
        <v>2391</v>
      </c>
      <c r="C118" s="56" t="s">
        <v>987</v>
      </c>
      <c r="D118" s="56" t="s">
        <v>2392</v>
      </c>
      <c r="E118" s="56" t="s">
        <v>988</v>
      </c>
      <c r="F118" s="56" t="s">
        <v>2479</v>
      </c>
      <c r="G118" s="56" t="s">
        <v>1096</v>
      </c>
      <c r="H118" s="56" t="s">
        <v>2506</v>
      </c>
      <c r="I118" s="56" t="s">
        <v>2507</v>
      </c>
      <c r="J118" s="56" t="s">
        <v>82</v>
      </c>
      <c r="K118" s="56" t="s">
        <v>493</v>
      </c>
      <c r="L118" s="56" t="s">
        <v>2508</v>
      </c>
      <c r="M118" s="56" t="s">
        <v>55</v>
      </c>
      <c r="N118" s="56" t="s">
        <v>264</v>
      </c>
      <c r="O118" s="56" t="s">
        <v>55</v>
      </c>
      <c r="P118" s="56" t="s">
        <v>2398</v>
      </c>
      <c r="Q118" s="56" t="s">
        <v>55</v>
      </c>
      <c r="R118" s="56" t="s">
        <v>2509</v>
      </c>
      <c r="S118" s="56" t="s">
        <v>55</v>
      </c>
      <c r="T118" s="56" t="s">
        <v>2564</v>
      </c>
      <c r="U118" s="56" t="s">
        <v>2564</v>
      </c>
      <c r="V118" s="56" t="s">
        <v>2564</v>
      </c>
      <c r="W118" s="56" t="s">
        <v>2564</v>
      </c>
      <c r="X118" s="56" t="s">
        <v>2552</v>
      </c>
      <c r="Y118" s="56" t="s">
        <v>2553</v>
      </c>
      <c r="Z118" s="56" t="s">
        <v>2554</v>
      </c>
      <c r="AA118" s="56" t="s">
        <v>2555</v>
      </c>
      <c r="AB118" s="56" t="s">
        <v>2564</v>
      </c>
      <c r="AC118" s="56" t="s">
        <v>2557</v>
      </c>
      <c r="AD118" s="56" t="s">
        <v>2558</v>
      </c>
      <c r="AE118" s="56" t="s">
        <v>2564</v>
      </c>
      <c r="AF118" s="56" t="s">
        <v>55</v>
      </c>
      <c r="AG118" s="56" t="s">
        <v>55</v>
      </c>
      <c r="AH118" s="56" t="s">
        <v>55</v>
      </c>
    </row>
    <row r="119" spans="2:34" ht="15.75" hidden="1" customHeight="1" x14ac:dyDescent="0.25">
      <c r="B119" s="56" t="s">
        <v>2391</v>
      </c>
      <c r="C119" s="56" t="s">
        <v>987</v>
      </c>
      <c r="D119" s="56" t="s">
        <v>2392</v>
      </c>
      <c r="E119" s="56" t="s">
        <v>988</v>
      </c>
      <c r="F119" s="56" t="s">
        <v>2511</v>
      </c>
      <c r="G119" s="56" t="s">
        <v>1097</v>
      </c>
      <c r="H119" s="56" t="s">
        <v>2512</v>
      </c>
      <c r="I119" s="56" t="s">
        <v>2513</v>
      </c>
      <c r="J119" s="56" t="s">
        <v>82</v>
      </c>
      <c r="K119" s="56" t="s">
        <v>493</v>
      </c>
      <c r="L119" s="56" t="s">
        <v>2514</v>
      </c>
      <c r="M119" s="56" t="s">
        <v>55</v>
      </c>
      <c r="N119" s="56" t="s">
        <v>264</v>
      </c>
      <c r="O119" s="56" t="s">
        <v>55</v>
      </c>
      <c r="P119" s="56" t="s">
        <v>2398</v>
      </c>
      <c r="Q119" s="56" t="s">
        <v>55</v>
      </c>
      <c r="R119" s="56" t="s">
        <v>2515</v>
      </c>
      <c r="S119" s="56" t="s">
        <v>55</v>
      </c>
      <c r="T119" s="56" t="s">
        <v>2564</v>
      </c>
      <c r="U119" s="56" t="s">
        <v>2564</v>
      </c>
      <c r="V119" s="56" t="s">
        <v>2564</v>
      </c>
      <c r="W119" s="56" t="s">
        <v>2564</v>
      </c>
      <c r="X119" s="56" t="s">
        <v>2552</v>
      </c>
      <c r="Y119" s="56" t="s">
        <v>2553</v>
      </c>
      <c r="Z119" s="56" t="s">
        <v>2554</v>
      </c>
      <c r="AA119" s="56" t="s">
        <v>2555</v>
      </c>
      <c r="AB119" s="56" t="s">
        <v>2564</v>
      </c>
      <c r="AC119" s="56" t="s">
        <v>2557</v>
      </c>
      <c r="AD119" s="56" t="s">
        <v>2558</v>
      </c>
      <c r="AE119" s="56" t="s">
        <v>2564</v>
      </c>
      <c r="AF119" s="56" t="s">
        <v>55</v>
      </c>
      <c r="AG119" s="56" t="s">
        <v>55</v>
      </c>
      <c r="AH119" s="56" t="s">
        <v>55</v>
      </c>
    </row>
    <row r="120" spans="2:34" ht="15.75" hidden="1" customHeight="1" x14ac:dyDescent="0.25">
      <c r="B120" s="56" t="s">
        <v>2391</v>
      </c>
      <c r="C120" s="56" t="s">
        <v>987</v>
      </c>
      <c r="D120" s="56" t="s">
        <v>2392</v>
      </c>
      <c r="E120" s="56" t="s">
        <v>988</v>
      </c>
      <c r="F120" s="56" t="s">
        <v>2511</v>
      </c>
      <c r="G120" s="56" t="s">
        <v>1097</v>
      </c>
      <c r="H120" s="56" t="s">
        <v>2517</v>
      </c>
      <c r="I120" s="56" t="s">
        <v>2518</v>
      </c>
      <c r="J120" s="56" t="s">
        <v>52</v>
      </c>
      <c r="K120" s="56" t="s">
        <v>493</v>
      </c>
      <c r="L120" s="56" t="s">
        <v>2519</v>
      </c>
      <c r="M120" s="56" t="s">
        <v>55</v>
      </c>
      <c r="N120" s="56" t="s">
        <v>264</v>
      </c>
      <c r="O120" s="56" t="s">
        <v>55</v>
      </c>
      <c r="P120" s="56" t="s">
        <v>2398</v>
      </c>
      <c r="Q120" s="56" t="s">
        <v>55</v>
      </c>
      <c r="R120" s="56" t="s">
        <v>2522</v>
      </c>
      <c r="S120" s="56" t="s">
        <v>55</v>
      </c>
      <c r="T120" s="56" t="s">
        <v>2564</v>
      </c>
      <c r="U120" s="56" t="s">
        <v>2564</v>
      </c>
      <c r="V120" s="56" t="s">
        <v>2564</v>
      </c>
      <c r="W120" s="56" t="s">
        <v>2551</v>
      </c>
      <c r="X120" s="56" t="s">
        <v>2552</v>
      </c>
      <c r="Y120" s="56" t="s">
        <v>2553</v>
      </c>
      <c r="Z120" s="56" t="s">
        <v>2554</v>
      </c>
      <c r="AA120" s="56" t="s">
        <v>2555</v>
      </c>
      <c r="AB120" s="56" t="s">
        <v>2564</v>
      </c>
      <c r="AC120" s="56" t="s">
        <v>2557</v>
      </c>
      <c r="AD120" s="56" t="s">
        <v>2558</v>
      </c>
      <c r="AE120" s="56" t="s">
        <v>2564</v>
      </c>
      <c r="AF120" s="56" t="s">
        <v>55</v>
      </c>
      <c r="AG120" s="56" t="s">
        <v>55</v>
      </c>
      <c r="AH120" s="56" t="s">
        <v>55</v>
      </c>
    </row>
    <row r="121" spans="2:34" ht="15.75" hidden="1" customHeight="1" x14ac:dyDescent="0.25">
      <c r="B121" s="56" t="s">
        <v>2391</v>
      </c>
      <c r="C121" s="56" t="s">
        <v>987</v>
      </c>
      <c r="D121" s="56" t="s">
        <v>2392</v>
      </c>
      <c r="E121" s="56" t="s">
        <v>988</v>
      </c>
      <c r="F121" s="56" t="s">
        <v>2511</v>
      </c>
      <c r="G121" s="56" t="s">
        <v>1097</v>
      </c>
      <c r="H121" s="56" t="s">
        <v>2524</v>
      </c>
      <c r="I121" s="56" t="s">
        <v>2525</v>
      </c>
      <c r="J121" s="56" t="s">
        <v>82</v>
      </c>
      <c r="K121" s="56" t="s">
        <v>493</v>
      </c>
      <c r="L121" s="56" t="s">
        <v>2527</v>
      </c>
      <c r="M121" s="56" t="s">
        <v>55</v>
      </c>
      <c r="N121" s="56" t="s">
        <v>2398</v>
      </c>
      <c r="O121" s="56" t="s">
        <v>55</v>
      </c>
      <c r="P121" s="56" t="s">
        <v>2398</v>
      </c>
      <c r="Q121" s="56" t="s">
        <v>55</v>
      </c>
      <c r="R121" s="56" t="s">
        <v>2529</v>
      </c>
      <c r="S121" s="56" t="s">
        <v>55</v>
      </c>
      <c r="T121" s="56" t="s">
        <v>2564</v>
      </c>
      <c r="U121" s="56" t="s">
        <v>2564</v>
      </c>
      <c r="V121" s="56" t="s">
        <v>2564</v>
      </c>
      <c r="W121" s="56" t="s">
        <v>2564</v>
      </c>
      <c r="X121" s="56" t="s">
        <v>2552</v>
      </c>
      <c r="Y121" s="56" t="s">
        <v>2553</v>
      </c>
      <c r="Z121" s="56" t="s">
        <v>2554</v>
      </c>
      <c r="AA121" s="56" t="s">
        <v>2555</v>
      </c>
      <c r="AB121" s="56" t="s">
        <v>2564</v>
      </c>
      <c r="AC121" s="56" t="s">
        <v>2557</v>
      </c>
      <c r="AD121" s="56" t="s">
        <v>2558</v>
      </c>
      <c r="AE121" s="56" t="s">
        <v>2564</v>
      </c>
      <c r="AF121" s="56" t="s">
        <v>55</v>
      </c>
      <c r="AG121" s="56" t="s">
        <v>55</v>
      </c>
      <c r="AH121" s="56" t="s">
        <v>55</v>
      </c>
    </row>
    <row r="122" spans="2:34" ht="15.75" hidden="1" customHeight="1" x14ac:dyDescent="0.25">
      <c r="B122" s="56" t="s">
        <v>2391</v>
      </c>
      <c r="C122" s="56" t="s">
        <v>987</v>
      </c>
      <c r="D122" s="56" t="s">
        <v>2392</v>
      </c>
      <c r="E122" s="56" t="s">
        <v>988</v>
      </c>
      <c r="F122" s="56" t="s">
        <v>2511</v>
      </c>
      <c r="G122" s="56" t="s">
        <v>1097</v>
      </c>
      <c r="H122" s="56" t="s">
        <v>2530</v>
      </c>
      <c r="I122" s="56" t="s">
        <v>2531</v>
      </c>
      <c r="J122" s="56" t="s">
        <v>52</v>
      </c>
      <c r="K122" s="56" t="s">
        <v>493</v>
      </c>
      <c r="L122" s="56" t="s">
        <v>2532</v>
      </c>
      <c r="M122" s="56" t="s">
        <v>55</v>
      </c>
      <c r="N122" s="56" t="s">
        <v>2398</v>
      </c>
      <c r="O122" s="56" t="s">
        <v>55</v>
      </c>
      <c r="P122" s="56" t="s">
        <v>2398</v>
      </c>
      <c r="Q122" s="56" t="s">
        <v>55</v>
      </c>
      <c r="R122" s="56" t="s">
        <v>2534</v>
      </c>
      <c r="S122" s="56" t="s">
        <v>55</v>
      </c>
      <c r="T122" s="56" t="s">
        <v>2564</v>
      </c>
      <c r="U122" s="56" t="s">
        <v>2564</v>
      </c>
      <c r="V122" s="56" t="s">
        <v>2564</v>
      </c>
      <c r="W122" s="56" t="s">
        <v>2564</v>
      </c>
      <c r="X122" s="56" t="s">
        <v>2552</v>
      </c>
      <c r="Y122" s="56" t="s">
        <v>2553</v>
      </c>
      <c r="Z122" s="56" t="s">
        <v>2554</v>
      </c>
      <c r="AA122" s="56" t="s">
        <v>2555</v>
      </c>
      <c r="AB122" s="56" t="s">
        <v>2564</v>
      </c>
      <c r="AC122" s="56" t="s">
        <v>2557</v>
      </c>
      <c r="AD122" s="56" t="s">
        <v>2558</v>
      </c>
      <c r="AE122" s="56" t="s">
        <v>2564</v>
      </c>
      <c r="AF122" s="56" t="s">
        <v>55</v>
      </c>
      <c r="AG122" s="56" t="s">
        <v>55</v>
      </c>
      <c r="AH122" s="56" t="s">
        <v>55</v>
      </c>
    </row>
    <row r="123" spans="2:34" ht="15.75" hidden="1" customHeight="1" x14ac:dyDescent="0.25">
      <c r="B123" s="56" t="s">
        <v>413</v>
      </c>
      <c r="C123" s="56" t="s">
        <v>414</v>
      </c>
      <c r="D123" s="56" t="s">
        <v>415</v>
      </c>
      <c r="E123" s="56" t="s">
        <v>416</v>
      </c>
      <c r="F123" s="56" t="s">
        <v>417</v>
      </c>
      <c r="G123" s="56" t="s">
        <v>418</v>
      </c>
      <c r="H123" s="56" t="s">
        <v>419</v>
      </c>
      <c r="I123" s="56" t="s">
        <v>420</v>
      </c>
      <c r="J123" s="56" t="s">
        <v>82</v>
      </c>
      <c r="K123" s="56" t="s">
        <v>421</v>
      </c>
      <c r="L123" s="56" t="s">
        <v>422</v>
      </c>
      <c r="M123" s="56" t="s">
        <v>55</v>
      </c>
      <c r="N123" s="56" t="s">
        <v>424</v>
      </c>
      <c r="O123" s="56" t="s">
        <v>55</v>
      </c>
      <c r="P123" s="56" t="s">
        <v>264</v>
      </c>
      <c r="Q123" s="56" t="s">
        <v>55</v>
      </c>
      <c r="R123" s="56" t="s">
        <v>426</v>
      </c>
      <c r="S123" s="56" t="s">
        <v>55</v>
      </c>
      <c r="T123" s="56" t="s">
        <v>2548</v>
      </c>
      <c r="U123" s="56" t="s">
        <v>2549</v>
      </c>
      <c r="V123" s="56" t="s">
        <v>2550</v>
      </c>
      <c r="W123" s="56" t="s">
        <v>2551</v>
      </c>
      <c r="X123" s="56" t="s">
        <v>2552</v>
      </c>
      <c r="Y123" s="56" t="s">
        <v>2553</v>
      </c>
      <c r="Z123" s="56" t="s">
        <v>2554</v>
      </c>
      <c r="AA123" s="56" t="s">
        <v>2555</v>
      </c>
      <c r="AB123" s="56" t="s">
        <v>2564</v>
      </c>
      <c r="AC123" s="56" t="s">
        <v>2557</v>
      </c>
      <c r="AD123" s="56" t="s">
        <v>2558</v>
      </c>
      <c r="AE123" s="56" t="s">
        <v>2564</v>
      </c>
      <c r="AF123" s="56" t="s">
        <v>55</v>
      </c>
      <c r="AG123" s="56" t="s">
        <v>55</v>
      </c>
      <c r="AH123" s="56" t="s">
        <v>55</v>
      </c>
    </row>
    <row r="124" spans="2:34" ht="15.75" hidden="1" customHeight="1" x14ac:dyDescent="0.25">
      <c r="B124" s="56" t="s">
        <v>413</v>
      </c>
      <c r="C124" s="56" t="s">
        <v>414</v>
      </c>
      <c r="D124" s="56" t="s">
        <v>415</v>
      </c>
      <c r="E124" s="56" t="s">
        <v>416</v>
      </c>
      <c r="F124" s="56" t="s">
        <v>417</v>
      </c>
      <c r="G124" s="56" t="s">
        <v>418</v>
      </c>
      <c r="H124" s="56" t="s">
        <v>429</v>
      </c>
      <c r="I124" s="56" t="s">
        <v>430</v>
      </c>
      <c r="J124" s="56" t="s">
        <v>52</v>
      </c>
      <c r="K124" s="56" t="s">
        <v>421</v>
      </c>
      <c r="L124" s="56" t="s">
        <v>431</v>
      </c>
      <c r="M124" s="56" t="s">
        <v>55</v>
      </c>
      <c r="N124" s="56" t="s">
        <v>264</v>
      </c>
      <c r="O124" s="56" t="s">
        <v>55</v>
      </c>
      <c r="P124" s="56" t="s">
        <v>433</v>
      </c>
      <c r="Q124" s="56" t="s">
        <v>55</v>
      </c>
      <c r="R124" s="56" t="s">
        <v>434</v>
      </c>
      <c r="S124" s="56" t="s">
        <v>55</v>
      </c>
      <c r="T124" s="56" t="s">
        <v>2548</v>
      </c>
      <c r="U124" s="56" t="s">
        <v>2549</v>
      </c>
      <c r="V124" s="56" t="s">
        <v>2550</v>
      </c>
      <c r="W124" s="56" t="s">
        <v>2551</v>
      </c>
      <c r="X124" s="56" t="s">
        <v>2552</v>
      </c>
      <c r="Y124" s="56" t="s">
        <v>2564</v>
      </c>
      <c r="Z124" s="56" t="s">
        <v>2564</v>
      </c>
      <c r="AA124" s="56" t="s">
        <v>2564</v>
      </c>
      <c r="AB124" s="56" t="s">
        <v>2564</v>
      </c>
      <c r="AC124" s="56" t="s">
        <v>2564</v>
      </c>
      <c r="AD124" s="56" t="s">
        <v>2564</v>
      </c>
      <c r="AE124" s="56" t="s">
        <v>2564</v>
      </c>
      <c r="AF124" s="56" t="s">
        <v>55</v>
      </c>
      <c r="AG124" s="56" t="s">
        <v>55</v>
      </c>
      <c r="AH124" s="56" t="s">
        <v>55</v>
      </c>
    </row>
    <row r="125" spans="2:34" ht="15.75" hidden="1" customHeight="1" x14ac:dyDescent="0.25">
      <c r="B125" s="56" t="s">
        <v>413</v>
      </c>
      <c r="C125" s="56" t="s">
        <v>414</v>
      </c>
      <c r="D125" s="56" t="s">
        <v>415</v>
      </c>
      <c r="E125" s="56" t="s">
        <v>416</v>
      </c>
      <c r="F125" s="56" t="s">
        <v>417</v>
      </c>
      <c r="G125" s="56" t="s">
        <v>418</v>
      </c>
      <c r="H125" s="56" t="s">
        <v>435</v>
      </c>
      <c r="I125" s="56" t="s">
        <v>436</v>
      </c>
      <c r="J125" s="56" t="s">
        <v>82</v>
      </c>
      <c r="K125" s="56" t="s">
        <v>437</v>
      </c>
      <c r="L125" s="56" t="s">
        <v>438</v>
      </c>
      <c r="M125" s="56" t="s">
        <v>55</v>
      </c>
      <c r="N125" s="56" t="s">
        <v>264</v>
      </c>
      <c r="O125" s="56" t="s">
        <v>55</v>
      </c>
      <c r="P125" s="56" t="s">
        <v>433</v>
      </c>
      <c r="Q125" s="56" t="s">
        <v>55</v>
      </c>
      <c r="R125" s="56" t="s">
        <v>439</v>
      </c>
      <c r="S125" s="56" t="s">
        <v>55</v>
      </c>
      <c r="T125" s="56" t="s">
        <v>2564</v>
      </c>
      <c r="U125" s="56" t="s">
        <v>2564</v>
      </c>
      <c r="V125" s="56" t="s">
        <v>2550</v>
      </c>
      <c r="W125" s="56" t="s">
        <v>2551</v>
      </c>
      <c r="X125" s="56" t="s">
        <v>2552</v>
      </c>
      <c r="Y125" s="56" t="s">
        <v>2553</v>
      </c>
      <c r="Z125" s="56" t="s">
        <v>2554</v>
      </c>
      <c r="AA125" s="56" t="s">
        <v>2555</v>
      </c>
      <c r="AB125" s="56" t="s">
        <v>2564</v>
      </c>
      <c r="AC125" s="56" t="s">
        <v>2557</v>
      </c>
      <c r="AD125" s="56" t="s">
        <v>2558</v>
      </c>
      <c r="AE125" s="56" t="s">
        <v>2564</v>
      </c>
      <c r="AF125" s="56" t="s">
        <v>55</v>
      </c>
      <c r="AG125" s="56" t="s">
        <v>55</v>
      </c>
      <c r="AH125" s="56" t="s">
        <v>55</v>
      </c>
    </row>
    <row r="126" spans="2:34" ht="15.75" hidden="1" customHeight="1" x14ac:dyDescent="0.25">
      <c r="B126" s="56" t="s">
        <v>413</v>
      </c>
      <c r="C126" s="56" t="s">
        <v>414</v>
      </c>
      <c r="D126" s="56" t="s">
        <v>415</v>
      </c>
      <c r="E126" s="56" t="s">
        <v>416</v>
      </c>
      <c r="F126" s="56" t="s">
        <v>417</v>
      </c>
      <c r="G126" s="56" t="s">
        <v>418</v>
      </c>
      <c r="H126" s="56" t="s">
        <v>440</v>
      </c>
      <c r="I126" s="56" t="s">
        <v>441</v>
      </c>
      <c r="J126" s="56" t="s">
        <v>82</v>
      </c>
      <c r="K126" s="56" t="s">
        <v>437</v>
      </c>
      <c r="L126" s="56" t="s">
        <v>438</v>
      </c>
      <c r="M126" s="56" t="s">
        <v>55</v>
      </c>
      <c r="N126" s="56" t="s">
        <v>264</v>
      </c>
      <c r="O126" s="56" t="s">
        <v>55</v>
      </c>
      <c r="P126" s="56" t="s">
        <v>433</v>
      </c>
      <c r="Q126" s="56" t="s">
        <v>55</v>
      </c>
      <c r="R126" s="56" t="s">
        <v>442</v>
      </c>
      <c r="S126" s="56" t="s">
        <v>55</v>
      </c>
      <c r="T126" s="56" t="s">
        <v>2564</v>
      </c>
      <c r="U126" s="56" t="s">
        <v>2564</v>
      </c>
      <c r="V126" s="56" t="s">
        <v>2564</v>
      </c>
      <c r="W126" s="56" t="s">
        <v>2551</v>
      </c>
      <c r="X126" s="56" t="s">
        <v>2552</v>
      </c>
      <c r="Y126" s="56" t="s">
        <v>2553</v>
      </c>
      <c r="Z126" s="56" t="s">
        <v>2554</v>
      </c>
      <c r="AA126" s="56" t="s">
        <v>2555</v>
      </c>
      <c r="AB126" s="56" t="s">
        <v>2564</v>
      </c>
      <c r="AC126" s="56" t="s">
        <v>2557</v>
      </c>
      <c r="AD126" s="56" t="s">
        <v>2558</v>
      </c>
      <c r="AE126" s="56" t="s">
        <v>2564</v>
      </c>
      <c r="AF126" s="56" t="s">
        <v>55</v>
      </c>
      <c r="AG126" s="56" t="s">
        <v>55</v>
      </c>
      <c r="AH126" s="56" t="s">
        <v>55</v>
      </c>
    </row>
    <row r="127" spans="2:34" ht="15.75" hidden="1" customHeight="1" x14ac:dyDescent="0.25">
      <c r="B127" s="56" t="s">
        <v>413</v>
      </c>
      <c r="C127" s="56" t="s">
        <v>414</v>
      </c>
      <c r="D127" s="56" t="s">
        <v>415</v>
      </c>
      <c r="E127" s="56" t="s">
        <v>416</v>
      </c>
      <c r="F127" s="56" t="s">
        <v>417</v>
      </c>
      <c r="G127" s="56" t="s">
        <v>418</v>
      </c>
      <c r="H127" s="56" t="s">
        <v>443</v>
      </c>
      <c r="I127" s="56" t="s">
        <v>444</v>
      </c>
      <c r="J127" s="56" t="s">
        <v>82</v>
      </c>
      <c r="K127" s="56" t="s">
        <v>437</v>
      </c>
      <c r="L127" s="56" t="s">
        <v>445</v>
      </c>
      <c r="M127" s="56" t="s">
        <v>55</v>
      </c>
      <c r="N127" s="56" t="s">
        <v>264</v>
      </c>
      <c r="O127" s="56" t="s">
        <v>55</v>
      </c>
      <c r="P127" s="56" t="s">
        <v>433</v>
      </c>
      <c r="Q127" s="56" t="s">
        <v>55</v>
      </c>
      <c r="R127" s="56" t="s">
        <v>447</v>
      </c>
      <c r="S127" s="56" t="s">
        <v>55</v>
      </c>
      <c r="T127" s="56" t="s">
        <v>2564</v>
      </c>
      <c r="U127" s="56" t="s">
        <v>2564</v>
      </c>
      <c r="V127" s="56" t="s">
        <v>2550</v>
      </c>
      <c r="W127" s="56" t="s">
        <v>2551</v>
      </c>
      <c r="X127" s="56" t="s">
        <v>2552</v>
      </c>
      <c r="Y127" s="56" t="s">
        <v>2553</v>
      </c>
      <c r="Z127" s="56" t="s">
        <v>2554</v>
      </c>
      <c r="AA127" s="56" t="s">
        <v>2555</v>
      </c>
      <c r="AB127" s="56" t="s">
        <v>2564</v>
      </c>
      <c r="AC127" s="56" t="s">
        <v>2557</v>
      </c>
      <c r="AD127" s="56" t="s">
        <v>2558</v>
      </c>
      <c r="AE127" s="56" t="s">
        <v>2564</v>
      </c>
      <c r="AF127" s="56" t="s">
        <v>55</v>
      </c>
      <c r="AG127" s="56" t="s">
        <v>55</v>
      </c>
      <c r="AH127" s="56" t="s">
        <v>55</v>
      </c>
    </row>
    <row r="128" spans="2:34" ht="15.75" hidden="1" customHeight="1" x14ac:dyDescent="0.25">
      <c r="B128" s="56" t="s">
        <v>413</v>
      </c>
      <c r="C128" s="56" t="s">
        <v>414</v>
      </c>
      <c r="D128" s="56" t="s">
        <v>415</v>
      </c>
      <c r="E128" s="56" t="s">
        <v>416</v>
      </c>
      <c r="F128" s="56" t="s">
        <v>417</v>
      </c>
      <c r="G128" s="56" t="s">
        <v>418</v>
      </c>
      <c r="H128" s="56" t="s">
        <v>448</v>
      </c>
      <c r="I128" s="56" t="s">
        <v>449</v>
      </c>
      <c r="J128" s="56" t="s">
        <v>82</v>
      </c>
      <c r="K128" s="56" t="s">
        <v>450</v>
      </c>
      <c r="L128" s="56" t="s">
        <v>451</v>
      </c>
      <c r="M128" s="56" t="s">
        <v>55</v>
      </c>
      <c r="N128" s="56" t="s">
        <v>264</v>
      </c>
      <c r="O128" s="56" t="s">
        <v>55</v>
      </c>
      <c r="P128" s="56" t="s">
        <v>433</v>
      </c>
      <c r="Q128" s="56" t="s">
        <v>55</v>
      </c>
      <c r="R128" s="56" t="s">
        <v>453</v>
      </c>
      <c r="S128" s="56" t="s">
        <v>55</v>
      </c>
      <c r="T128" s="56" t="s">
        <v>2564</v>
      </c>
      <c r="U128" s="56" t="s">
        <v>2564</v>
      </c>
      <c r="V128" s="56" t="s">
        <v>2564</v>
      </c>
      <c r="W128" s="56" t="s">
        <v>2551</v>
      </c>
      <c r="X128" s="56" t="s">
        <v>2552</v>
      </c>
      <c r="Y128" s="56" t="s">
        <v>2553</v>
      </c>
      <c r="Z128" s="56" t="s">
        <v>2554</v>
      </c>
      <c r="AA128" s="56" t="s">
        <v>2555</v>
      </c>
      <c r="AB128" s="56" t="s">
        <v>2564</v>
      </c>
      <c r="AC128" s="56" t="s">
        <v>2557</v>
      </c>
      <c r="AD128" s="56" t="s">
        <v>2558</v>
      </c>
      <c r="AE128" s="56" t="s">
        <v>2564</v>
      </c>
      <c r="AF128" s="56" t="s">
        <v>55</v>
      </c>
      <c r="AG128" s="56" t="s">
        <v>55</v>
      </c>
      <c r="AH128" s="56" t="s">
        <v>55</v>
      </c>
    </row>
    <row r="129" spans="2:34" ht="15.75" hidden="1" customHeight="1" x14ac:dyDescent="0.25">
      <c r="B129" s="56" t="s">
        <v>44</v>
      </c>
      <c r="C129" s="56" t="s">
        <v>45</v>
      </c>
      <c r="D129" s="56" t="s">
        <v>69</v>
      </c>
      <c r="E129" s="56" t="s">
        <v>70</v>
      </c>
      <c r="F129" s="56" t="s">
        <v>71</v>
      </c>
      <c r="G129" s="56" t="s">
        <v>72</v>
      </c>
      <c r="H129" s="56" t="s">
        <v>73</v>
      </c>
      <c r="I129" s="56" t="s">
        <v>74</v>
      </c>
      <c r="J129" s="56" t="s">
        <v>52</v>
      </c>
      <c r="K129" s="56" t="s">
        <v>75</v>
      </c>
      <c r="L129" s="56" t="s">
        <v>76</v>
      </c>
      <c r="M129" s="56" t="s">
        <v>2725</v>
      </c>
      <c r="N129" s="56" t="s">
        <v>77</v>
      </c>
      <c r="O129" s="56" t="s">
        <v>55</v>
      </c>
      <c r="P129" s="56"/>
      <c r="Q129" s="56" t="s">
        <v>55</v>
      </c>
      <c r="R129" s="56" t="s">
        <v>78</v>
      </c>
      <c r="S129" s="56" t="s">
        <v>55</v>
      </c>
      <c r="T129" s="56" t="s">
        <v>2564</v>
      </c>
      <c r="U129" s="56" t="s">
        <v>2564</v>
      </c>
      <c r="V129" s="56" t="s">
        <v>2550</v>
      </c>
      <c r="W129" s="56" t="s">
        <v>2551</v>
      </c>
      <c r="X129" s="56" t="s">
        <v>2552</v>
      </c>
      <c r="Y129" s="56" t="s">
        <v>2564</v>
      </c>
      <c r="Z129" s="56" t="s">
        <v>2564</v>
      </c>
      <c r="AA129" s="56" t="s">
        <v>2564</v>
      </c>
      <c r="AB129" s="56" t="s">
        <v>2564</v>
      </c>
      <c r="AC129" s="56" t="s">
        <v>2564</v>
      </c>
      <c r="AD129" s="56" t="s">
        <v>2564</v>
      </c>
      <c r="AE129" s="56" t="s">
        <v>2564</v>
      </c>
      <c r="AF129" s="56" t="s">
        <v>55</v>
      </c>
      <c r="AG129" s="56" t="s">
        <v>52</v>
      </c>
      <c r="AH129" s="56" t="s">
        <v>2727</v>
      </c>
    </row>
    <row r="130" spans="2:34" ht="15.75" hidden="1" customHeight="1" x14ac:dyDescent="0.25">
      <c r="B130" s="56" t="s">
        <v>44</v>
      </c>
      <c r="C130" s="56" t="s">
        <v>45</v>
      </c>
      <c r="D130" s="56" t="s">
        <v>69</v>
      </c>
      <c r="E130" s="56" t="s">
        <v>70</v>
      </c>
      <c r="F130" s="56" t="s">
        <v>71</v>
      </c>
      <c r="G130" s="56" t="s">
        <v>72</v>
      </c>
      <c r="H130" s="56" t="s">
        <v>80</v>
      </c>
      <c r="I130" s="56" t="s">
        <v>81</v>
      </c>
      <c r="J130" s="56" t="s">
        <v>82</v>
      </c>
      <c r="K130" s="56" t="s">
        <v>83</v>
      </c>
      <c r="L130" s="56" t="s">
        <v>84</v>
      </c>
      <c r="M130" s="56" t="s">
        <v>2728</v>
      </c>
      <c r="N130" s="56" t="s">
        <v>85</v>
      </c>
      <c r="O130" s="56" t="s">
        <v>55</v>
      </c>
      <c r="P130" s="56"/>
      <c r="Q130" s="56" t="s">
        <v>55</v>
      </c>
      <c r="R130" s="56" t="s">
        <v>86</v>
      </c>
      <c r="S130" s="56" t="s">
        <v>55</v>
      </c>
      <c r="T130" s="56" t="s">
        <v>2548</v>
      </c>
      <c r="U130" s="56" t="s">
        <v>2549</v>
      </c>
      <c r="V130" s="56" t="s">
        <v>2550</v>
      </c>
      <c r="W130" s="56" t="s">
        <v>2551</v>
      </c>
      <c r="X130" s="56" t="s">
        <v>2552</v>
      </c>
      <c r="Y130" s="56" t="s">
        <v>2564</v>
      </c>
      <c r="Z130" s="56" t="s">
        <v>2564</v>
      </c>
      <c r="AA130" s="56" t="s">
        <v>2564</v>
      </c>
      <c r="AB130" s="56" t="s">
        <v>2564</v>
      </c>
      <c r="AC130" s="56" t="s">
        <v>2564</v>
      </c>
      <c r="AD130" s="56" t="s">
        <v>2564</v>
      </c>
      <c r="AE130" s="56" t="s">
        <v>2564</v>
      </c>
      <c r="AF130" s="56" t="s">
        <v>2733</v>
      </c>
      <c r="AG130" s="56" t="s">
        <v>52</v>
      </c>
      <c r="AH130" s="56" t="s">
        <v>2734</v>
      </c>
    </row>
    <row r="131" spans="2:34" ht="15.75" hidden="1" customHeight="1" x14ac:dyDescent="0.25">
      <c r="B131" s="56" t="s">
        <v>44</v>
      </c>
      <c r="C131" s="56" t="s">
        <v>45</v>
      </c>
      <c r="D131" s="56" t="s">
        <v>69</v>
      </c>
      <c r="E131" s="56" t="s">
        <v>70</v>
      </c>
      <c r="F131" s="56" t="s">
        <v>88</v>
      </c>
      <c r="G131" s="56" t="s">
        <v>89</v>
      </c>
      <c r="H131" s="56" t="s">
        <v>90</v>
      </c>
      <c r="I131" s="56" t="s">
        <v>91</v>
      </c>
      <c r="J131" s="56" t="s">
        <v>82</v>
      </c>
      <c r="K131" s="56" t="s">
        <v>92</v>
      </c>
      <c r="L131" s="56" t="s">
        <v>93</v>
      </c>
      <c r="M131" s="56" t="s">
        <v>2735</v>
      </c>
      <c r="N131" s="56" t="s">
        <v>94</v>
      </c>
      <c r="O131" s="56" t="s">
        <v>55</v>
      </c>
      <c r="P131" s="56" t="s">
        <v>95</v>
      </c>
      <c r="Q131" s="56" t="s">
        <v>55</v>
      </c>
      <c r="R131" s="56" t="s">
        <v>96</v>
      </c>
      <c r="S131" s="56" t="s">
        <v>55</v>
      </c>
      <c r="T131" s="56" t="s">
        <v>2548</v>
      </c>
      <c r="U131" s="56" t="s">
        <v>2549</v>
      </c>
      <c r="V131" s="56" t="s">
        <v>2550</v>
      </c>
      <c r="W131" s="56" t="s">
        <v>2551</v>
      </c>
      <c r="X131" s="56" t="s">
        <v>2552</v>
      </c>
      <c r="Y131" s="56" t="s">
        <v>2564</v>
      </c>
      <c r="Z131" s="56" t="s">
        <v>2564</v>
      </c>
      <c r="AA131" s="56" t="s">
        <v>2564</v>
      </c>
      <c r="AB131" s="56" t="s">
        <v>2564</v>
      </c>
      <c r="AC131" s="56" t="s">
        <v>2564</v>
      </c>
      <c r="AD131" s="56" t="s">
        <v>2564</v>
      </c>
      <c r="AE131" s="56" t="s">
        <v>2564</v>
      </c>
      <c r="AF131" s="56" t="s">
        <v>55</v>
      </c>
      <c r="AG131" s="56" t="s">
        <v>82</v>
      </c>
      <c r="AH131" s="56" t="s">
        <v>55</v>
      </c>
    </row>
    <row r="132" spans="2:34" ht="15.75" hidden="1" customHeight="1" x14ac:dyDescent="0.25">
      <c r="B132" s="56" t="s">
        <v>44</v>
      </c>
      <c r="C132" s="56" t="s">
        <v>45</v>
      </c>
      <c r="D132" s="56" t="s">
        <v>69</v>
      </c>
      <c r="E132" s="56" t="s">
        <v>70</v>
      </c>
      <c r="F132" s="56" t="s">
        <v>88</v>
      </c>
      <c r="G132" s="56" t="s">
        <v>89</v>
      </c>
      <c r="H132" s="56" t="s">
        <v>98</v>
      </c>
      <c r="I132" s="56" t="s">
        <v>99</v>
      </c>
      <c r="J132" s="56" t="s">
        <v>52</v>
      </c>
      <c r="K132" s="56" t="s">
        <v>92</v>
      </c>
      <c r="L132" s="56" t="s">
        <v>100</v>
      </c>
      <c r="M132" s="56" t="s">
        <v>2735</v>
      </c>
      <c r="N132" s="56" t="s">
        <v>94</v>
      </c>
      <c r="O132" s="56" t="s">
        <v>55</v>
      </c>
      <c r="P132" s="56" t="s">
        <v>101</v>
      </c>
      <c r="Q132" s="56" t="s">
        <v>55</v>
      </c>
      <c r="R132" s="56" t="s">
        <v>102</v>
      </c>
      <c r="S132" s="56" t="s">
        <v>55</v>
      </c>
      <c r="T132" s="56" t="s">
        <v>2548</v>
      </c>
      <c r="U132" s="56" t="s">
        <v>2549</v>
      </c>
      <c r="V132" s="56" t="s">
        <v>2550</v>
      </c>
      <c r="W132" s="56" t="s">
        <v>2551</v>
      </c>
      <c r="X132" s="56" t="s">
        <v>2552</v>
      </c>
      <c r="Y132" s="56" t="s">
        <v>2564</v>
      </c>
      <c r="Z132" s="56" t="s">
        <v>2564</v>
      </c>
      <c r="AA132" s="56" t="s">
        <v>2564</v>
      </c>
      <c r="AB132" s="56" t="s">
        <v>2564</v>
      </c>
      <c r="AC132" s="56" t="s">
        <v>2564</v>
      </c>
      <c r="AD132" s="56" t="s">
        <v>2564</v>
      </c>
      <c r="AE132" s="56" t="s">
        <v>2564</v>
      </c>
      <c r="AF132" s="56" t="s">
        <v>55</v>
      </c>
      <c r="AG132" s="56" t="s">
        <v>82</v>
      </c>
      <c r="AH132" s="56" t="s">
        <v>55</v>
      </c>
    </row>
    <row r="133" spans="2:34" ht="15.75" hidden="1" customHeight="1" x14ac:dyDescent="0.25">
      <c r="B133" s="56" t="s">
        <v>44</v>
      </c>
      <c r="C133" s="56" t="s">
        <v>45</v>
      </c>
      <c r="D133" s="56" t="s">
        <v>69</v>
      </c>
      <c r="E133" s="56" t="s">
        <v>70</v>
      </c>
      <c r="F133" s="56" t="s">
        <v>71</v>
      </c>
      <c r="G133" s="56" t="s">
        <v>72</v>
      </c>
      <c r="H133" s="56" t="s">
        <v>103</v>
      </c>
      <c r="I133" s="56" t="s">
        <v>104</v>
      </c>
      <c r="J133" s="56" t="s">
        <v>82</v>
      </c>
      <c r="K133" s="56" t="s">
        <v>83</v>
      </c>
      <c r="L133" s="56" t="s">
        <v>105</v>
      </c>
      <c r="M133" s="56" t="s">
        <v>2742</v>
      </c>
      <c r="N133" s="56" t="s">
        <v>106</v>
      </c>
      <c r="O133" s="56" t="s">
        <v>55</v>
      </c>
      <c r="P133" s="56"/>
      <c r="Q133" s="56" t="s">
        <v>55</v>
      </c>
      <c r="R133" s="56" t="s">
        <v>107</v>
      </c>
      <c r="S133" s="56" t="s">
        <v>55</v>
      </c>
      <c r="T133" s="56" t="s">
        <v>2548</v>
      </c>
      <c r="U133" s="56" t="s">
        <v>2549</v>
      </c>
      <c r="V133" s="56" t="s">
        <v>2550</v>
      </c>
      <c r="W133" s="56" t="s">
        <v>2551</v>
      </c>
      <c r="X133" s="56" t="s">
        <v>2552</v>
      </c>
      <c r="Y133" s="56" t="s">
        <v>2564</v>
      </c>
      <c r="Z133" s="56" t="s">
        <v>2564</v>
      </c>
      <c r="AA133" s="56" t="s">
        <v>2564</v>
      </c>
      <c r="AB133" s="56" t="s">
        <v>2564</v>
      </c>
      <c r="AC133" s="56" t="s">
        <v>2564</v>
      </c>
      <c r="AD133" s="56" t="s">
        <v>2564</v>
      </c>
      <c r="AE133" s="56" t="s">
        <v>2564</v>
      </c>
      <c r="AF133" s="56" t="s">
        <v>55</v>
      </c>
      <c r="AG133" s="56" t="s">
        <v>52</v>
      </c>
      <c r="AH133" s="56" t="s">
        <v>2746</v>
      </c>
    </row>
    <row r="134" spans="2:34" ht="15.75" customHeight="1" x14ac:dyDescent="0.25">
      <c r="B134" s="56" t="s">
        <v>44</v>
      </c>
      <c r="C134" s="56" t="s">
        <v>45</v>
      </c>
      <c r="D134" s="56" t="s">
        <v>69</v>
      </c>
      <c r="E134" s="56" t="s">
        <v>70</v>
      </c>
      <c r="F134" s="56" t="s">
        <v>88</v>
      </c>
      <c r="G134" s="56" t="s">
        <v>89</v>
      </c>
      <c r="H134" s="56">
        <v>3325109</v>
      </c>
      <c r="I134" s="56" t="s">
        <v>108</v>
      </c>
      <c r="J134" s="56" t="s">
        <v>52</v>
      </c>
      <c r="K134" s="56" t="s">
        <v>92</v>
      </c>
      <c r="L134" s="56" t="s">
        <v>93</v>
      </c>
      <c r="M134" s="56" t="s">
        <v>2747</v>
      </c>
      <c r="N134" s="56" t="s">
        <v>94</v>
      </c>
      <c r="O134" s="56" t="s">
        <v>55</v>
      </c>
      <c r="P134" s="56" t="s">
        <v>95</v>
      </c>
      <c r="Q134" s="56" t="s">
        <v>55</v>
      </c>
      <c r="R134" s="56" t="s">
        <v>109</v>
      </c>
      <c r="S134" s="56" t="s">
        <v>55</v>
      </c>
      <c r="T134" s="56" t="s">
        <v>2548</v>
      </c>
      <c r="U134" s="56" t="s">
        <v>2549</v>
      </c>
      <c r="V134" s="56" t="s">
        <v>2550</v>
      </c>
      <c r="W134" s="56" t="s">
        <v>2551</v>
      </c>
      <c r="X134" s="56" t="s">
        <v>2552</v>
      </c>
      <c r="Y134" s="56" t="s">
        <v>2564</v>
      </c>
      <c r="Z134" s="56" t="s">
        <v>2564</v>
      </c>
      <c r="AA134" s="56" t="s">
        <v>2564</v>
      </c>
      <c r="AB134" s="56" t="s">
        <v>2564</v>
      </c>
      <c r="AC134" s="56" t="s">
        <v>2564</v>
      </c>
      <c r="AD134" s="56" t="s">
        <v>2564</v>
      </c>
      <c r="AE134" s="56" t="s">
        <v>2564</v>
      </c>
      <c r="AF134" s="56" t="s">
        <v>55</v>
      </c>
      <c r="AG134" s="56" t="s">
        <v>82</v>
      </c>
      <c r="AH134" s="56" t="s">
        <v>55</v>
      </c>
    </row>
    <row r="135" spans="2:34" ht="15.75" hidden="1" customHeight="1" x14ac:dyDescent="0.25">
      <c r="B135" s="56" t="s">
        <v>44</v>
      </c>
      <c r="C135" s="56" t="s">
        <v>45</v>
      </c>
      <c r="D135" s="56" t="s">
        <v>110</v>
      </c>
      <c r="E135" s="56" t="s">
        <v>111</v>
      </c>
      <c r="F135" s="56" t="s">
        <v>112</v>
      </c>
      <c r="G135" s="56" t="s">
        <v>113</v>
      </c>
      <c r="H135" s="56" t="s">
        <v>114</v>
      </c>
      <c r="I135" s="56" t="s">
        <v>115</v>
      </c>
      <c r="J135" s="56" t="s">
        <v>82</v>
      </c>
      <c r="K135" s="56" t="s">
        <v>116</v>
      </c>
      <c r="L135" s="56" t="s">
        <v>117</v>
      </c>
      <c r="M135" s="61" t="s">
        <v>2749</v>
      </c>
      <c r="N135" s="56" t="s">
        <v>94</v>
      </c>
      <c r="O135" s="56" t="s">
        <v>55</v>
      </c>
      <c r="P135" s="56"/>
      <c r="Q135" s="56" t="s">
        <v>55</v>
      </c>
      <c r="R135" s="56"/>
      <c r="S135" s="56" t="s">
        <v>55</v>
      </c>
      <c r="T135" s="56" t="s">
        <v>2548</v>
      </c>
      <c r="U135" s="56" t="s">
        <v>2549</v>
      </c>
      <c r="V135" s="56" t="s">
        <v>2550</v>
      </c>
      <c r="W135" s="56" t="s">
        <v>2551</v>
      </c>
      <c r="X135" s="56" t="s">
        <v>2552</v>
      </c>
      <c r="Y135" s="56" t="s">
        <v>2553</v>
      </c>
      <c r="Z135" s="56" t="s">
        <v>2554</v>
      </c>
      <c r="AA135" s="56" t="s">
        <v>2555</v>
      </c>
      <c r="AB135" s="56" t="s">
        <v>2564</v>
      </c>
      <c r="AC135" s="56" t="s">
        <v>2557</v>
      </c>
      <c r="AD135" s="56" t="s">
        <v>2558</v>
      </c>
      <c r="AE135" s="56" t="s">
        <v>2564</v>
      </c>
      <c r="AF135" s="56" t="s">
        <v>55</v>
      </c>
      <c r="AG135" s="56" t="s">
        <v>52</v>
      </c>
      <c r="AH135" s="56" t="s">
        <v>2754</v>
      </c>
    </row>
    <row r="136" spans="2:34" ht="15.75" hidden="1" customHeight="1" x14ac:dyDescent="0.25">
      <c r="B136" s="56" t="s">
        <v>44</v>
      </c>
      <c r="C136" s="56" t="s">
        <v>45</v>
      </c>
      <c r="D136" s="56" t="s">
        <v>110</v>
      </c>
      <c r="E136" s="56" t="s">
        <v>111</v>
      </c>
      <c r="F136" s="56" t="s">
        <v>112</v>
      </c>
      <c r="G136" s="56" t="s">
        <v>113</v>
      </c>
      <c r="H136" s="56" t="s">
        <v>122</v>
      </c>
      <c r="I136" s="56" t="s">
        <v>123</v>
      </c>
      <c r="J136" s="56" t="s">
        <v>82</v>
      </c>
      <c r="K136" s="56" t="s">
        <v>116</v>
      </c>
      <c r="L136" s="56" t="s">
        <v>124</v>
      </c>
      <c r="M136" s="61" t="s">
        <v>2755</v>
      </c>
      <c r="N136" s="56" t="s">
        <v>94</v>
      </c>
      <c r="O136" s="56" t="s">
        <v>55</v>
      </c>
      <c r="P136" s="56"/>
      <c r="Q136" s="56" t="s">
        <v>55</v>
      </c>
      <c r="R136" s="56"/>
      <c r="S136" s="56" t="s">
        <v>55</v>
      </c>
      <c r="T136" s="56" t="s">
        <v>2548</v>
      </c>
      <c r="U136" s="56" t="s">
        <v>2549</v>
      </c>
      <c r="V136" s="56" t="s">
        <v>2550</v>
      </c>
      <c r="W136" s="56" t="s">
        <v>2551</v>
      </c>
      <c r="X136" s="56" t="s">
        <v>2552</v>
      </c>
      <c r="Y136" s="56" t="s">
        <v>2553</v>
      </c>
      <c r="Z136" s="56" t="s">
        <v>2554</v>
      </c>
      <c r="AA136" s="56" t="s">
        <v>2555</v>
      </c>
      <c r="AB136" s="56" t="s">
        <v>2564</v>
      </c>
      <c r="AC136" s="56" t="s">
        <v>2557</v>
      </c>
      <c r="AD136" s="56" t="s">
        <v>2558</v>
      </c>
      <c r="AE136" s="56" t="s">
        <v>2564</v>
      </c>
      <c r="AF136" s="56" t="s">
        <v>55</v>
      </c>
      <c r="AG136" s="56" t="s">
        <v>52</v>
      </c>
      <c r="AH136" s="56" t="s">
        <v>2754</v>
      </c>
    </row>
    <row r="137" spans="2:34" ht="15.75" hidden="1" customHeight="1" x14ac:dyDescent="0.25">
      <c r="B137" s="56" t="s">
        <v>44</v>
      </c>
      <c r="C137" s="56" t="s">
        <v>45</v>
      </c>
      <c r="D137" s="56" t="s">
        <v>110</v>
      </c>
      <c r="E137" s="56" t="s">
        <v>111</v>
      </c>
      <c r="F137" s="56" t="s">
        <v>112</v>
      </c>
      <c r="G137" s="56" t="s">
        <v>113</v>
      </c>
      <c r="H137" s="56" t="s">
        <v>127</v>
      </c>
      <c r="I137" s="56" t="s">
        <v>128</v>
      </c>
      <c r="J137" s="56" t="s">
        <v>82</v>
      </c>
      <c r="K137" s="56" t="s">
        <v>116</v>
      </c>
      <c r="L137" s="56" t="s">
        <v>129</v>
      </c>
      <c r="M137" s="61" t="s">
        <v>2759</v>
      </c>
      <c r="N137" s="56" t="s">
        <v>94</v>
      </c>
      <c r="O137" s="56" t="s">
        <v>55</v>
      </c>
      <c r="P137" s="56"/>
      <c r="Q137" s="56" t="s">
        <v>55</v>
      </c>
      <c r="R137" s="56"/>
      <c r="S137" s="56" t="s">
        <v>55</v>
      </c>
      <c r="T137" s="56" t="s">
        <v>2548</v>
      </c>
      <c r="U137" s="56" t="s">
        <v>2549</v>
      </c>
      <c r="V137" s="56" t="s">
        <v>2550</v>
      </c>
      <c r="W137" s="56" t="s">
        <v>2551</v>
      </c>
      <c r="X137" s="56" t="s">
        <v>2552</v>
      </c>
      <c r="Y137" s="56" t="s">
        <v>2553</v>
      </c>
      <c r="Z137" s="56" t="s">
        <v>2554</v>
      </c>
      <c r="AA137" s="56" t="s">
        <v>2555</v>
      </c>
      <c r="AB137" s="56" t="s">
        <v>2564</v>
      </c>
      <c r="AC137" s="56" t="s">
        <v>2557</v>
      </c>
      <c r="AD137" s="56" t="s">
        <v>2558</v>
      </c>
      <c r="AE137" s="56" t="s">
        <v>2564</v>
      </c>
      <c r="AF137" s="56" t="s">
        <v>55</v>
      </c>
      <c r="AG137" s="56" t="s">
        <v>52</v>
      </c>
      <c r="AH137" s="56" t="s">
        <v>2754</v>
      </c>
    </row>
    <row r="138" spans="2:34" ht="15.75" hidden="1" customHeight="1" x14ac:dyDescent="0.25">
      <c r="B138" s="56" t="s">
        <v>44</v>
      </c>
      <c r="C138" s="56" t="s">
        <v>45</v>
      </c>
      <c r="D138" s="56" t="s">
        <v>110</v>
      </c>
      <c r="E138" s="56" t="s">
        <v>111</v>
      </c>
      <c r="F138" s="56" t="s">
        <v>112</v>
      </c>
      <c r="G138" s="56" t="s">
        <v>113</v>
      </c>
      <c r="H138" s="56" t="s">
        <v>402</v>
      </c>
      <c r="I138" s="56" t="s">
        <v>403</v>
      </c>
      <c r="J138" s="56" t="s">
        <v>82</v>
      </c>
      <c r="K138" s="56" t="s">
        <v>116</v>
      </c>
      <c r="L138" s="56" t="s">
        <v>2763</v>
      </c>
      <c r="M138" s="62" t="s">
        <v>2764</v>
      </c>
      <c r="N138" s="56" t="s">
        <v>94</v>
      </c>
      <c r="O138" s="56" t="s">
        <v>594</v>
      </c>
      <c r="P138" s="56" t="s">
        <v>405</v>
      </c>
      <c r="Q138" s="56" t="s">
        <v>55</v>
      </c>
      <c r="R138" s="56"/>
      <c r="S138" s="56" t="s">
        <v>55</v>
      </c>
      <c r="T138" s="56" t="s">
        <v>2564</v>
      </c>
      <c r="U138" s="56" t="s">
        <v>2564</v>
      </c>
      <c r="V138" s="56" t="s">
        <v>2550</v>
      </c>
      <c r="W138" s="56" t="s">
        <v>2551</v>
      </c>
      <c r="X138" s="56" t="s">
        <v>2552</v>
      </c>
      <c r="Y138" s="56" t="s">
        <v>2553</v>
      </c>
      <c r="Z138" s="56" t="s">
        <v>2554</v>
      </c>
      <c r="AA138" s="56" t="s">
        <v>2555</v>
      </c>
      <c r="AB138" s="56" t="s">
        <v>2564</v>
      </c>
      <c r="AC138" s="56" t="s">
        <v>2557</v>
      </c>
      <c r="AD138" s="56" t="s">
        <v>2558</v>
      </c>
      <c r="AE138" s="56" t="s">
        <v>2564</v>
      </c>
      <c r="AF138" s="56" t="s">
        <v>2767</v>
      </c>
      <c r="AG138" s="56" t="s">
        <v>82</v>
      </c>
      <c r="AH138" s="56" t="s">
        <v>55</v>
      </c>
    </row>
    <row r="139" spans="2:34" ht="15.75" hidden="1" customHeight="1" x14ac:dyDescent="0.25">
      <c r="B139" s="56" t="s">
        <v>44</v>
      </c>
      <c r="C139" s="56" t="s">
        <v>45</v>
      </c>
      <c r="D139" s="56" t="s">
        <v>110</v>
      </c>
      <c r="E139" s="56" t="s">
        <v>111</v>
      </c>
      <c r="F139" s="56" t="s">
        <v>112</v>
      </c>
      <c r="G139" s="56" t="s">
        <v>113</v>
      </c>
      <c r="H139" s="56" t="s">
        <v>132</v>
      </c>
      <c r="I139" s="56" t="s">
        <v>133</v>
      </c>
      <c r="J139" s="56" t="s">
        <v>82</v>
      </c>
      <c r="K139" s="56" t="s">
        <v>116</v>
      </c>
      <c r="L139" s="56" t="s">
        <v>134</v>
      </c>
      <c r="M139" s="61" t="s">
        <v>2770</v>
      </c>
      <c r="N139" s="56" t="s">
        <v>94</v>
      </c>
      <c r="O139" s="56" t="s">
        <v>55</v>
      </c>
      <c r="P139" s="56"/>
      <c r="Q139" s="56" t="s">
        <v>55</v>
      </c>
      <c r="R139" s="56"/>
      <c r="S139" s="56" t="s">
        <v>55</v>
      </c>
      <c r="T139" s="56" t="s">
        <v>2548</v>
      </c>
      <c r="U139" s="56" t="s">
        <v>2549</v>
      </c>
      <c r="V139" s="56" t="s">
        <v>2550</v>
      </c>
      <c r="W139" s="56" t="s">
        <v>2551</v>
      </c>
      <c r="X139" s="56" t="s">
        <v>2552</v>
      </c>
      <c r="Y139" s="56" t="s">
        <v>2553</v>
      </c>
      <c r="Z139" s="56" t="s">
        <v>2554</v>
      </c>
      <c r="AA139" s="56" t="s">
        <v>2555</v>
      </c>
      <c r="AB139" s="56" t="s">
        <v>2564</v>
      </c>
      <c r="AC139" s="56" t="s">
        <v>2557</v>
      </c>
      <c r="AD139" s="56" t="s">
        <v>2558</v>
      </c>
      <c r="AE139" s="56" t="s">
        <v>2564</v>
      </c>
      <c r="AF139" s="56" t="s">
        <v>55</v>
      </c>
      <c r="AG139" s="56" t="s">
        <v>52</v>
      </c>
      <c r="AH139" s="56" t="s">
        <v>2754</v>
      </c>
    </row>
    <row r="140" spans="2:34" ht="15.75" hidden="1" customHeight="1" x14ac:dyDescent="0.25">
      <c r="B140" s="56" t="s">
        <v>44</v>
      </c>
      <c r="C140" s="56" t="s">
        <v>45</v>
      </c>
      <c r="D140" s="56" t="s">
        <v>110</v>
      </c>
      <c r="E140" s="56" t="s">
        <v>111</v>
      </c>
      <c r="F140" s="56" t="s">
        <v>112</v>
      </c>
      <c r="G140" s="56" t="s">
        <v>113</v>
      </c>
      <c r="H140" s="56" t="s">
        <v>137</v>
      </c>
      <c r="I140" s="56" t="s">
        <v>138</v>
      </c>
      <c r="J140" s="56" t="s">
        <v>82</v>
      </c>
      <c r="K140" s="56" t="s">
        <v>116</v>
      </c>
      <c r="L140" s="56" t="s">
        <v>139</v>
      </c>
      <c r="M140" s="61" t="s">
        <v>2773</v>
      </c>
      <c r="N140" s="56" t="s">
        <v>94</v>
      </c>
      <c r="O140" s="56" t="s">
        <v>55</v>
      </c>
      <c r="P140" s="56"/>
      <c r="Q140" s="56" t="s">
        <v>55</v>
      </c>
      <c r="R140" s="56"/>
      <c r="S140" s="56" t="s">
        <v>55</v>
      </c>
      <c r="T140" s="56" t="s">
        <v>2548</v>
      </c>
      <c r="U140" s="56" t="s">
        <v>2549</v>
      </c>
      <c r="V140" s="56" t="s">
        <v>2550</v>
      </c>
      <c r="W140" s="56" t="s">
        <v>2551</v>
      </c>
      <c r="X140" s="56" t="s">
        <v>2552</v>
      </c>
      <c r="Y140" s="56" t="s">
        <v>2553</v>
      </c>
      <c r="Z140" s="56" t="s">
        <v>2554</v>
      </c>
      <c r="AA140" s="56" t="s">
        <v>2555</v>
      </c>
      <c r="AB140" s="56" t="s">
        <v>2564</v>
      </c>
      <c r="AC140" s="56" t="s">
        <v>2557</v>
      </c>
      <c r="AD140" s="56" t="s">
        <v>2558</v>
      </c>
      <c r="AE140" s="56" t="s">
        <v>2564</v>
      </c>
      <c r="AF140" s="56" t="s">
        <v>55</v>
      </c>
      <c r="AG140" s="56" t="s">
        <v>52</v>
      </c>
      <c r="AH140" s="56" t="s">
        <v>2754</v>
      </c>
    </row>
    <row r="141" spans="2:34" ht="15.75" hidden="1" customHeight="1" x14ac:dyDescent="0.25">
      <c r="B141" s="56" t="s">
        <v>44</v>
      </c>
      <c r="C141" s="56" t="s">
        <v>45</v>
      </c>
      <c r="D141" s="56" t="s">
        <v>110</v>
      </c>
      <c r="E141" s="56" t="s">
        <v>111</v>
      </c>
      <c r="F141" s="56" t="s">
        <v>112</v>
      </c>
      <c r="G141" s="56" t="s">
        <v>113</v>
      </c>
      <c r="H141" s="56" t="s">
        <v>406</v>
      </c>
      <c r="I141" s="56" t="s">
        <v>407</v>
      </c>
      <c r="J141" s="56" t="s">
        <v>82</v>
      </c>
      <c r="K141" s="56" t="s">
        <v>116</v>
      </c>
      <c r="L141" s="56" t="s">
        <v>408</v>
      </c>
      <c r="M141" s="56" t="s">
        <v>55</v>
      </c>
      <c r="N141" s="56" t="s">
        <v>409</v>
      </c>
      <c r="O141" s="56" t="s">
        <v>264</v>
      </c>
      <c r="P141" s="56"/>
      <c r="Q141" s="56" t="s">
        <v>55</v>
      </c>
      <c r="R141" s="56"/>
      <c r="S141" s="56" t="s">
        <v>55</v>
      </c>
      <c r="T141" s="56" t="s">
        <v>2564</v>
      </c>
      <c r="U141" s="56" t="s">
        <v>2564</v>
      </c>
      <c r="V141" s="56" t="s">
        <v>2564</v>
      </c>
      <c r="W141" s="56" t="s">
        <v>2551</v>
      </c>
      <c r="X141" s="56" t="s">
        <v>2552</v>
      </c>
      <c r="Y141" s="56" t="s">
        <v>2553</v>
      </c>
      <c r="Z141" s="56" t="s">
        <v>2554</v>
      </c>
      <c r="AA141" s="56" t="s">
        <v>2555</v>
      </c>
      <c r="AB141" s="56" t="s">
        <v>2564</v>
      </c>
      <c r="AC141" s="56" t="s">
        <v>2557</v>
      </c>
      <c r="AD141" s="56" t="s">
        <v>2558</v>
      </c>
      <c r="AE141" s="56" t="s">
        <v>2564</v>
      </c>
      <c r="AF141" s="56" t="s">
        <v>55</v>
      </c>
      <c r="AG141" s="56" t="s">
        <v>52</v>
      </c>
      <c r="AH141" s="56" t="s">
        <v>2777</v>
      </c>
    </row>
    <row r="142" spans="2:34" ht="15.75" hidden="1" customHeight="1" x14ac:dyDescent="0.25">
      <c r="B142" s="56" t="s">
        <v>44</v>
      </c>
      <c r="C142" s="56" t="s">
        <v>45</v>
      </c>
      <c r="D142" s="56" t="s">
        <v>110</v>
      </c>
      <c r="E142" s="56" t="s">
        <v>111</v>
      </c>
      <c r="F142" s="56" t="s">
        <v>112</v>
      </c>
      <c r="G142" s="56" t="s">
        <v>113</v>
      </c>
      <c r="H142" s="56" t="s">
        <v>142</v>
      </c>
      <c r="I142" s="56" t="s">
        <v>143</v>
      </c>
      <c r="J142" s="56" t="s">
        <v>82</v>
      </c>
      <c r="K142" s="56" t="s">
        <v>144</v>
      </c>
      <c r="L142" s="56" t="s">
        <v>145</v>
      </c>
      <c r="M142" s="56" t="s">
        <v>55</v>
      </c>
      <c r="N142" s="56" t="s">
        <v>146</v>
      </c>
      <c r="O142" s="56" t="s">
        <v>55</v>
      </c>
      <c r="P142" s="56"/>
      <c r="Q142" s="56" t="s">
        <v>55</v>
      </c>
      <c r="R142" s="56"/>
      <c r="S142" s="56" t="s">
        <v>55</v>
      </c>
      <c r="T142" s="56" t="s">
        <v>2564</v>
      </c>
      <c r="U142" s="56" t="s">
        <v>2549</v>
      </c>
      <c r="V142" s="56" t="s">
        <v>2550</v>
      </c>
      <c r="W142" s="56" t="s">
        <v>2551</v>
      </c>
      <c r="X142" s="56" t="s">
        <v>2552</v>
      </c>
      <c r="Y142" s="56" t="s">
        <v>2553</v>
      </c>
      <c r="Z142" s="56" t="s">
        <v>2554</v>
      </c>
      <c r="AA142" s="56" t="s">
        <v>2555</v>
      </c>
      <c r="AB142" s="56" t="s">
        <v>2564</v>
      </c>
      <c r="AC142" s="56" t="s">
        <v>2557</v>
      </c>
      <c r="AD142" s="56" t="s">
        <v>2558</v>
      </c>
      <c r="AE142" s="56" t="s">
        <v>2559</v>
      </c>
      <c r="AF142" s="56" t="s">
        <v>55</v>
      </c>
      <c r="AG142" s="56" t="s">
        <v>52</v>
      </c>
      <c r="AH142" s="56" t="s">
        <v>2782</v>
      </c>
    </row>
    <row r="143" spans="2:34" ht="15.75" hidden="1" customHeight="1" x14ac:dyDescent="0.25">
      <c r="B143" s="56" t="s">
        <v>44</v>
      </c>
      <c r="C143" s="56" t="s">
        <v>45</v>
      </c>
      <c r="D143" s="56" t="s">
        <v>148</v>
      </c>
      <c r="E143" s="56" t="s">
        <v>149</v>
      </c>
      <c r="F143" s="56" t="s">
        <v>150</v>
      </c>
      <c r="G143" s="56" t="s">
        <v>151</v>
      </c>
      <c r="H143" s="56" t="s">
        <v>152</v>
      </c>
      <c r="I143" s="56" t="s">
        <v>153</v>
      </c>
      <c r="J143" s="56" t="s">
        <v>82</v>
      </c>
      <c r="K143" s="56" t="s">
        <v>154</v>
      </c>
      <c r="L143" s="56" t="s">
        <v>155</v>
      </c>
      <c r="M143" s="56" t="s">
        <v>55</v>
      </c>
      <c r="N143" s="56" t="s">
        <v>94</v>
      </c>
      <c r="O143" s="56" t="s">
        <v>55</v>
      </c>
      <c r="P143" s="56"/>
      <c r="Q143" s="56" t="s">
        <v>55</v>
      </c>
      <c r="R143" s="56" t="s">
        <v>157</v>
      </c>
      <c r="S143" s="56" t="s">
        <v>55</v>
      </c>
      <c r="T143" s="56" t="s">
        <v>2548</v>
      </c>
      <c r="U143" s="56" t="s">
        <v>2549</v>
      </c>
      <c r="V143" s="56" t="s">
        <v>2550</v>
      </c>
      <c r="W143" s="56" t="s">
        <v>2551</v>
      </c>
      <c r="X143" s="56" t="s">
        <v>2552</v>
      </c>
      <c r="Y143" s="56" t="s">
        <v>2553</v>
      </c>
      <c r="Z143" s="56" t="s">
        <v>2554</v>
      </c>
      <c r="AA143" s="56" t="s">
        <v>2555</v>
      </c>
      <c r="AB143" s="56" t="s">
        <v>2564</v>
      </c>
      <c r="AC143" s="56" t="s">
        <v>2557</v>
      </c>
      <c r="AD143" s="56" t="s">
        <v>2558</v>
      </c>
      <c r="AE143" s="56" t="s">
        <v>2564</v>
      </c>
      <c r="AF143" s="56" t="s">
        <v>55</v>
      </c>
      <c r="AG143" s="56" t="s">
        <v>52</v>
      </c>
      <c r="AH143" s="56" t="s">
        <v>228</v>
      </c>
    </row>
    <row r="144" spans="2:34" ht="15.75" hidden="1" customHeight="1" x14ac:dyDescent="0.25">
      <c r="B144" s="56" t="s">
        <v>44</v>
      </c>
      <c r="C144" s="56" t="s">
        <v>45</v>
      </c>
      <c r="D144" s="56" t="s">
        <v>148</v>
      </c>
      <c r="E144" s="56" t="s">
        <v>149</v>
      </c>
      <c r="F144" s="56" t="s">
        <v>150</v>
      </c>
      <c r="G144" s="56" t="s">
        <v>151</v>
      </c>
      <c r="H144" s="56" t="s">
        <v>159</v>
      </c>
      <c r="I144" s="56" t="s">
        <v>160</v>
      </c>
      <c r="J144" s="56" t="s">
        <v>82</v>
      </c>
      <c r="K144" s="56" t="s">
        <v>154</v>
      </c>
      <c r="L144" s="56" t="s">
        <v>161</v>
      </c>
      <c r="M144" s="56" t="s">
        <v>55</v>
      </c>
      <c r="N144" s="56" t="s">
        <v>94</v>
      </c>
      <c r="O144" s="56" t="s">
        <v>55</v>
      </c>
      <c r="P144" s="56"/>
      <c r="Q144" s="56" t="s">
        <v>55</v>
      </c>
      <c r="R144" s="56" t="s">
        <v>163</v>
      </c>
      <c r="S144" s="56" t="s">
        <v>55</v>
      </c>
      <c r="T144" s="56" t="s">
        <v>2548</v>
      </c>
      <c r="U144" s="56" t="s">
        <v>2549</v>
      </c>
      <c r="V144" s="56" t="s">
        <v>2550</v>
      </c>
      <c r="W144" s="56" t="s">
        <v>2551</v>
      </c>
      <c r="X144" s="56" t="s">
        <v>2552</v>
      </c>
      <c r="Y144" s="56" t="s">
        <v>2553</v>
      </c>
      <c r="Z144" s="56" t="s">
        <v>2554</v>
      </c>
      <c r="AA144" s="56" t="s">
        <v>2555</v>
      </c>
      <c r="AB144" s="56" t="s">
        <v>2564</v>
      </c>
      <c r="AC144" s="56" t="s">
        <v>2557</v>
      </c>
      <c r="AD144" s="56" t="s">
        <v>2558</v>
      </c>
      <c r="AE144" s="56" t="s">
        <v>2564</v>
      </c>
      <c r="AF144" s="56" t="s">
        <v>55</v>
      </c>
      <c r="AG144" s="56" t="s">
        <v>52</v>
      </c>
      <c r="AH144" s="56" t="s">
        <v>228</v>
      </c>
    </row>
    <row r="145" spans="2:34" ht="15.75" hidden="1" customHeight="1" x14ac:dyDescent="0.25">
      <c r="B145" s="56" t="s">
        <v>44</v>
      </c>
      <c r="C145" s="56" t="s">
        <v>45</v>
      </c>
      <c r="D145" s="56" t="s">
        <v>148</v>
      </c>
      <c r="E145" s="56" t="s">
        <v>149</v>
      </c>
      <c r="F145" s="56" t="s">
        <v>150</v>
      </c>
      <c r="G145" s="56" t="s">
        <v>151</v>
      </c>
      <c r="H145" s="56" t="s">
        <v>164</v>
      </c>
      <c r="I145" s="56" t="s">
        <v>165</v>
      </c>
      <c r="J145" s="56" t="s">
        <v>82</v>
      </c>
      <c r="K145" s="56" t="s">
        <v>154</v>
      </c>
      <c r="L145" s="56" t="s">
        <v>166</v>
      </c>
      <c r="M145" s="56" t="s">
        <v>55</v>
      </c>
      <c r="N145" s="56" t="s">
        <v>94</v>
      </c>
      <c r="O145" s="56" t="s">
        <v>55</v>
      </c>
      <c r="P145" s="56"/>
      <c r="Q145" s="56" t="s">
        <v>55</v>
      </c>
      <c r="R145" s="56" t="s">
        <v>168</v>
      </c>
      <c r="S145" s="56" t="s">
        <v>55</v>
      </c>
      <c r="T145" s="56" t="s">
        <v>2548</v>
      </c>
      <c r="U145" s="56" t="s">
        <v>2549</v>
      </c>
      <c r="V145" s="56" t="s">
        <v>2550</v>
      </c>
      <c r="W145" s="56" t="s">
        <v>2551</v>
      </c>
      <c r="X145" s="56" t="s">
        <v>2552</v>
      </c>
      <c r="Y145" s="56" t="s">
        <v>2553</v>
      </c>
      <c r="Z145" s="56" t="s">
        <v>2554</v>
      </c>
      <c r="AA145" s="56" t="s">
        <v>2555</v>
      </c>
      <c r="AB145" s="56" t="s">
        <v>2564</v>
      </c>
      <c r="AC145" s="56" t="s">
        <v>2557</v>
      </c>
      <c r="AD145" s="56" t="s">
        <v>2558</v>
      </c>
      <c r="AE145" s="56" t="s">
        <v>2564</v>
      </c>
      <c r="AF145" s="56" t="s">
        <v>55</v>
      </c>
      <c r="AG145" s="56" t="s">
        <v>52</v>
      </c>
      <c r="AH145" s="56" t="s">
        <v>228</v>
      </c>
    </row>
    <row r="146" spans="2:34" ht="15.75" hidden="1" customHeight="1" x14ac:dyDescent="0.25">
      <c r="B146" s="56" t="s">
        <v>44</v>
      </c>
      <c r="C146" s="56" t="s">
        <v>45</v>
      </c>
      <c r="D146" s="56" t="s">
        <v>148</v>
      </c>
      <c r="E146" s="56" t="s">
        <v>149</v>
      </c>
      <c r="F146" s="56" t="s">
        <v>150</v>
      </c>
      <c r="G146" s="56" t="s">
        <v>151</v>
      </c>
      <c r="H146" s="56" t="s">
        <v>169</v>
      </c>
      <c r="I146" s="56" t="s">
        <v>170</v>
      </c>
      <c r="J146" s="56" t="s">
        <v>82</v>
      </c>
      <c r="K146" s="56" t="s">
        <v>171</v>
      </c>
      <c r="L146" s="56" t="s">
        <v>172</v>
      </c>
      <c r="M146" s="56" t="s">
        <v>55</v>
      </c>
      <c r="N146" s="56" t="s">
        <v>94</v>
      </c>
      <c r="O146" s="56" t="s">
        <v>55</v>
      </c>
      <c r="P146" s="56" t="s">
        <v>174</v>
      </c>
      <c r="Q146" s="56" t="s">
        <v>55</v>
      </c>
      <c r="R146" s="56" t="s">
        <v>175</v>
      </c>
      <c r="S146" s="56" t="s">
        <v>55</v>
      </c>
      <c r="T146" s="56" t="s">
        <v>2564</v>
      </c>
      <c r="U146" s="56" t="s">
        <v>2564</v>
      </c>
      <c r="V146" s="56" t="s">
        <v>2550</v>
      </c>
      <c r="W146" s="56" t="s">
        <v>2551</v>
      </c>
      <c r="X146" s="56" t="s">
        <v>2552</v>
      </c>
      <c r="Y146" s="56" t="s">
        <v>2553</v>
      </c>
      <c r="Z146" s="56" t="s">
        <v>2554</v>
      </c>
      <c r="AA146" s="56" t="s">
        <v>2555</v>
      </c>
      <c r="AB146" s="56" t="s">
        <v>2564</v>
      </c>
      <c r="AC146" s="56" t="s">
        <v>2557</v>
      </c>
      <c r="AD146" s="56" t="s">
        <v>2558</v>
      </c>
      <c r="AE146" s="56" t="s">
        <v>2564</v>
      </c>
      <c r="AF146" s="56" t="s">
        <v>55</v>
      </c>
      <c r="AG146" s="56" t="s">
        <v>52</v>
      </c>
      <c r="AH146" s="56" t="s">
        <v>228</v>
      </c>
    </row>
    <row r="147" spans="2:34" ht="15.75" hidden="1" customHeight="1" x14ac:dyDescent="0.25">
      <c r="B147" s="56" t="s">
        <v>44</v>
      </c>
      <c r="C147" s="56" t="s">
        <v>45</v>
      </c>
      <c r="D147" s="56" t="s">
        <v>148</v>
      </c>
      <c r="E147" s="56" t="s">
        <v>149</v>
      </c>
      <c r="F147" s="56" t="s">
        <v>150</v>
      </c>
      <c r="G147" s="56" t="s">
        <v>151</v>
      </c>
      <c r="H147" s="56" t="s">
        <v>177</v>
      </c>
      <c r="I147" s="56" t="s">
        <v>178</v>
      </c>
      <c r="J147" s="56" t="s">
        <v>82</v>
      </c>
      <c r="K147" s="56" t="s">
        <v>171</v>
      </c>
      <c r="L147" s="56" t="s">
        <v>179</v>
      </c>
      <c r="M147" s="56" t="s">
        <v>2792</v>
      </c>
      <c r="N147" s="56" t="s">
        <v>94</v>
      </c>
      <c r="O147" s="56" t="s">
        <v>55</v>
      </c>
      <c r="P147" s="56" t="s">
        <v>174</v>
      </c>
      <c r="Q147" s="56" t="s">
        <v>55</v>
      </c>
      <c r="R147" s="56" t="s">
        <v>180</v>
      </c>
      <c r="S147" s="56" t="s">
        <v>55</v>
      </c>
      <c r="T147" s="56" t="s">
        <v>2564</v>
      </c>
      <c r="U147" s="56" t="s">
        <v>2564</v>
      </c>
      <c r="V147" s="56" t="s">
        <v>2550</v>
      </c>
      <c r="W147" s="56" t="s">
        <v>2551</v>
      </c>
      <c r="X147" s="56" t="s">
        <v>2552</v>
      </c>
      <c r="Y147" s="56" t="s">
        <v>2553</v>
      </c>
      <c r="Z147" s="56" t="s">
        <v>2554</v>
      </c>
      <c r="AA147" s="56" t="s">
        <v>2555</v>
      </c>
      <c r="AB147" s="56" t="s">
        <v>2564</v>
      </c>
      <c r="AC147" s="56" t="s">
        <v>2557</v>
      </c>
      <c r="AD147" s="56" t="s">
        <v>2558</v>
      </c>
      <c r="AE147" s="56" t="s">
        <v>2564</v>
      </c>
      <c r="AF147" s="56" t="s">
        <v>1811</v>
      </c>
      <c r="AG147" s="56" t="s">
        <v>52</v>
      </c>
      <c r="AH147" s="56" t="s">
        <v>2796</v>
      </c>
    </row>
    <row r="148" spans="2:34" ht="15.75" hidden="1" customHeight="1" x14ac:dyDescent="0.25">
      <c r="B148" s="56" t="s">
        <v>44</v>
      </c>
      <c r="C148" s="56" t="s">
        <v>45</v>
      </c>
      <c r="D148" s="56" t="s">
        <v>148</v>
      </c>
      <c r="E148" s="56" t="s">
        <v>149</v>
      </c>
      <c r="F148" s="56" t="s">
        <v>150</v>
      </c>
      <c r="G148" s="56" t="s">
        <v>151</v>
      </c>
      <c r="H148" s="56" t="s">
        <v>181</v>
      </c>
      <c r="I148" s="56" t="s">
        <v>182</v>
      </c>
      <c r="J148" s="56" t="s">
        <v>82</v>
      </c>
      <c r="K148" s="56" t="s">
        <v>154</v>
      </c>
      <c r="L148" s="56" t="s">
        <v>183</v>
      </c>
      <c r="M148" s="56" t="s">
        <v>55</v>
      </c>
      <c r="N148" s="56" t="s">
        <v>184</v>
      </c>
      <c r="O148" s="56" t="s">
        <v>55</v>
      </c>
      <c r="P148" s="56" t="s">
        <v>185</v>
      </c>
      <c r="Q148" s="56" t="s">
        <v>55</v>
      </c>
      <c r="R148" s="56" t="s">
        <v>186</v>
      </c>
      <c r="S148" s="56" t="s">
        <v>55</v>
      </c>
      <c r="T148" s="56" t="s">
        <v>2564</v>
      </c>
      <c r="U148" s="56" t="s">
        <v>2564</v>
      </c>
      <c r="V148" s="56" t="s">
        <v>2564</v>
      </c>
      <c r="W148" s="56" t="s">
        <v>2564</v>
      </c>
      <c r="X148" s="56" t="s">
        <v>2552</v>
      </c>
      <c r="Y148" s="56" t="s">
        <v>2553</v>
      </c>
      <c r="Z148" s="56" t="s">
        <v>2554</v>
      </c>
      <c r="AA148" s="56" t="s">
        <v>2555</v>
      </c>
      <c r="AB148" s="56" t="s">
        <v>2564</v>
      </c>
      <c r="AC148" s="56" t="s">
        <v>2557</v>
      </c>
      <c r="AD148" s="56" t="s">
        <v>2558</v>
      </c>
      <c r="AE148" s="56" t="s">
        <v>2564</v>
      </c>
      <c r="AF148" s="56" t="s">
        <v>55</v>
      </c>
      <c r="AG148" s="56" t="s">
        <v>82</v>
      </c>
      <c r="AH148" s="56" t="s">
        <v>55</v>
      </c>
    </row>
    <row r="149" spans="2:34" ht="15.75" hidden="1" customHeight="1" x14ac:dyDescent="0.25">
      <c r="B149" s="56" t="s">
        <v>44</v>
      </c>
      <c r="C149" s="56" t="s">
        <v>45</v>
      </c>
      <c r="D149" s="56" t="s">
        <v>188</v>
      </c>
      <c r="E149" s="56" t="s">
        <v>189</v>
      </c>
      <c r="F149" s="56" t="s">
        <v>190</v>
      </c>
      <c r="G149" s="56" t="s">
        <v>191</v>
      </c>
      <c r="H149" s="56" t="s">
        <v>192</v>
      </c>
      <c r="I149" s="56" t="s">
        <v>193</v>
      </c>
      <c r="J149" s="56" t="s">
        <v>82</v>
      </c>
      <c r="K149" s="56" t="s">
        <v>194</v>
      </c>
      <c r="L149" s="56" t="s">
        <v>195</v>
      </c>
      <c r="M149" s="56" t="s">
        <v>2798</v>
      </c>
      <c r="N149" s="56" t="s">
        <v>94</v>
      </c>
      <c r="O149" s="56" t="s">
        <v>55</v>
      </c>
      <c r="P149" s="56" t="s">
        <v>197</v>
      </c>
      <c r="Q149" s="56" t="s">
        <v>55</v>
      </c>
      <c r="R149" s="56" t="s">
        <v>198</v>
      </c>
      <c r="S149" s="56" t="s">
        <v>55</v>
      </c>
      <c r="T149" s="56" t="s">
        <v>2548</v>
      </c>
      <c r="U149" s="56" t="s">
        <v>2549</v>
      </c>
      <c r="V149" s="56" t="s">
        <v>2550</v>
      </c>
      <c r="W149" s="56" t="s">
        <v>2551</v>
      </c>
      <c r="X149" s="56" t="s">
        <v>2552</v>
      </c>
      <c r="Y149" s="56" t="s">
        <v>2553</v>
      </c>
      <c r="Z149" s="56" t="s">
        <v>2554</v>
      </c>
      <c r="AA149" s="56" t="s">
        <v>2555</v>
      </c>
      <c r="AB149" s="56" t="s">
        <v>2564</v>
      </c>
      <c r="AC149" s="56" t="s">
        <v>2557</v>
      </c>
      <c r="AD149" s="56" t="s">
        <v>2558</v>
      </c>
      <c r="AE149" s="56" t="s">
        <v>2564</v>
      </c>
      <c r="AF149" s="56" t="s">
        <v>55</v>
      </c>
      <c r="AG149" s="56" t="s">
        <v>82</v>
      </c>
      <c r="AH149" s="56" t="s">
        <v>55</v>
      </c>
    </row>
    <row r="150" spans="2:34" ht="15.75" hidden="1" customHeight="1" x14ac:dyDescent="0.25">
      <c r="B150" s="56" t="s">
        <v>44</v>
      </c>
      <c r="C150" s="56" t="s">
        <v>45</v>
      </c>
      <c r="D150" s="56" t="s">
        <v>188</v>
      </c>
      <c r="E150" s="56" t="s">
        <v>189</v>
      </c>
      <c r="F150" s="56" t="s">
        <v>190</v>
      </c>
      <c r="G150" s="56" t="s">
        <v>191</v>
      </c>
      <c r="H150" s="56" t="s">
        <v>200</v>
      </c>
      <c r="I150" s="56" t="s">
        <v>201</v>
      </c>
      <c r="J150" s="56" t="s">
        <v>82</v>
      </c>
      <c r="K150" s="56" t="s">
        <v>194</v>
      </c>
      <c r="L150" s="56" t="s">
        <v>202</v>
      </c>
      <c r="M150" s="56" t="s">
        <v>2803</v>
      </c>
      <c r="N150" s="56" t="s">
        <v>94</v>
      </c>
      <c r="O150" s="56" t="s">
        <v>55</v>
      </c>
      <c r="P150" s="56" t="s">
        <v>204</v>
      </c>
      <c r="Q150" s="56" t="s">
        <v>55</v>
      </c>
      <c r="R150" s="56" t="s">
        <v>205</v>
      </c>
      <c r="S150" s="56" t="s">
        <v>55</v>
      </c>
      <c r="T150" s="56" t="s">
        <v>2548</v>
      </c>
      <c r="U150" s="56" t="s">
        <v>2549</v>
      </c>
      <c r="V150" s="56" t="s">
        <v>2550</v>
      </c>
      <c r="W150" s="56" t="s">
        <v>2551</v>
      </c>
      <c r="X150" s="56" t="s">
        <v>2552</v>
      </c>
      <c r="Y150" s="56" t="s">
        <v>2564</v>
      </c>
      <c r="Z150" s="56" t="s">
        <v>2564</v>
      </c>
      <c r="AA150" s="56" t="s">
        <v>2564</v>
      </c>
      <c r="AB150" s="56" t="s">
        <v>2564</v>
      </c>
      <c r="AC150" s="56" t="s">
        <v>2564</v>
      </c>
      <c r="AD150" s="56" t="s">
        <v>2564</v>
      </c>
      <c r="AE150" s="56" t="s">
        <v>2564</v>
      </c>
      <c r="AF150" s="56" t="s">
        <v>55</v>
      </c>
      <c r="AG150" s="56" t="s">
        <v>82</v>
      </c>
      <c r="AH150" s="56" t="s">
        <v>55</v>
      </c>
    </row>
    <row r="151" spans="2:34" ht="15.75" hidden="1" customHeight="1" x14ac:dyDescent="0.25">
      <c r="B151" s="56" t="s">
        <v>44</v>
      </c>
      <c r="C151" s="56" t="s">
        <v>45</v>
      </c>
      <c r="D151" s="56" t="s">
        <v>188</v>
      </c>
      <c r="E151" s="56" t="s">
        <v>189</v>
      </c>
      <c r="F151" s="56" t="s">
        <v>190</v>
      </c>
      <c r="G151" s="56" t="s">
        <v>191</v>
      </c>
      <c r="H151" s="56" t="s">
        <v>206</v>
      </c>
      <c r="I151" s="56" t="s">
        <v>207</v>
      </c>
      <c r="J151" s="56" t="s">
        <v>82</v>
      </c>
      <c r="K151" s="56" t="s">
        <v>194</v>
      </c>
      <c r="L151" s="56" t="s">
        <v>208</v>
      </c>
      <c r="M151" s="56" t="s">
        <v>55</v>
      </c>
      <c r="N151" s="56" t="s">
        <v>94</v>
      </c>
      <c r="O151" s="56" t="s">
        <v>55</v>
      </c>
      <c r="P151" s="56" t="s">
        <v>204</v>
      </c>
      <c r="Q151" s="56" t="s">
        <v>55</v>
      </c>
      <c r="R151" s="56" t="s">
        <v>210</v>
      </c>
      <c r="S151" s="56" t="s">
        <v>55</v>
      </c>
      <c r="T151" s="56" t="s">
        <v>2548</v>
      </c>
      <c r="U151" s="56" t="s">
        <v>2549</v>
      </c>
      <c r="V151" s="56" t="s">
        <v>2550</v>
      </c>
      <c r="W151" s="56" t="s">
        <v>2551</v>
      </c>
      <c r="X151" s="56" t="s">
        <v>2552</v>
      </c>
      <c r="Y151" s="56" t="s">
        <v>2564</v>
      </c>
      <c r="Z151" s="56" t="s">
        <v>2564</v>
      </c>
      <c r="AA151" s="56" t="s">
        <v>2564</v>
      </c>
      <c r="AB151" s="56" t="s">
        <v>2564</v>
      </c>
      <c r="AC151" s="56" t="s">
        <v>2564</v>
      </c>
      <c r="AD151" s="56" t="s">
        <v>2564</v>
      </c>
      <c r="AE151" s="56" t="s">
        <v>2564</v>
      </c>
      <c r="AF151" s="56" t="s">
        <v>55</v>
      </c>
      <c r="AG151" s="61" t="s">
        <v>2807</v>
      </c>
      <c r="AH151" s="56" t="s">
        <v>55</v>
      </c>
    </row>
    <row r="152" spans="2:34" ht="15.75" hidden="1" customHeight="1" x14ac:dyDescent="0.25">
      <c r="B152" s="56" t="s">
        <v>44</v>
      </c>
      <c r="C152" s="56" t="s">
        <v>45</v>
      </c>
      <c r="D152" s="56" t="s">
        <v>188</v>
      </c>
      <c r="E152" s="56" t="s">
        <v>189</v>
      </c>
      <c r="F152" s="56" t="s">
        <v>190</v>
      </c>
      <c r="G152" s="56" t="s">
        <v>191</v>
      </c>
      <c r="H152" s="56" t="s">
        <v>211</v>
      </c>
      <c r="I152" s="56" t="s">
        <v>212</v>
      </c>
      <c r="J152" s="56" t="s">
        <v>52</v>
      </c>
      <c r="K152" s="56" t="s">
        <v>213</v>
      </c>
      <c r="L152" s="56" t="s">
        <v>214</v>
      </c>
      <c r="M152" s="56" t="s">
        <v>2809</v>
      </c>
      <c r="N152" s="56"/>
      <c r="O152" s="56" t="s">
        <v>55</v>
      </c>
      <c r="P152" s="56"/>
      <c r="Q152" s="56" t="s">
        <v>55</v>
      </c>
      <c r="R152" s="56" t="s">
        <v>215</v>
      </c>
      <c r="S152" s="56" t="s">
        <v>55</v>
      </c>
      <c r="T152" s="56" t="s">
        <v>2548</v>
      </c>
      <c r="U152" s="56" t="s">
        <v>2549</v>
      </c>
      <c r="V152" s="56" t="s">
        <v>2550</v>
      </c>
      <c r="W152" s="56" t="s">
        <v>2551</v>
      </c>
      <c r="X152" s="56" t="s">
        <v>2552</v>
      </c>
      <c r="Y152" s="56" t="s">
        <v>2564</v>
      </c>
      <c r="Z152" s="56" t="s">
        <v>2564</v>
      </c>
      <c r="AA152" s="56" t="s">
        <v>2564</v>
      </c>
      <c r="AB152" s="56" t="s">
        <v>2564</v>
      </c>
      <c r="AC152" s="56" t="s">
        <v>2564</v>
      </c>
      <c r="AD152" s="56" t="s">
        <v>2564</v>
      </c>
      <c r="AE152" s="56" t="s">
        <v>2564</v>
      </c>
      <c r="AF152" s="56" t="s">
        <v>55</v>
      </c>
      <c r="AG152" s="56" t="s">
        <v>82</v>
      </c>
      <c r="AH152" s="56" t="s">
        <v>55</v>
      </c>
    </row>
    <row r="153" spans="2:34" ht="15.75" hidden="1" customHeight="1" x14ac:dyDescent="0.25">
      <c r="B153" s="56" t="s">
        <v>44</v>
      </c>
      <c r="C153" s="56" t="s">
        <v>45</v>
      </c>
      <c r="D153" s="56" t="s">
        <v>188</v>
      </c>
      <c r="E153" s="56" t="s">
        <v>189</v>
      </c>
      <c r="F153" s="56" t="s">
        <v>190</v>
      </c>
      <c r="G153" s="56" t="s">
        <v>191</v>
      </c>
      <c r="H153" s="56" t="s">
        <v>216</v>
      </c>
      <c r="I153" s="56" t="s">
        <v>217</v>
      </c>
      <c r="J153" s="56" t="s">
        <v>82</v>
      </c>
      <c r="K153" s="56" t="s">
        <v>194</v>
      </c>
      <c r="L153" s="56" t="s">
        <v>218</v>
      </c>
      <c r="M153" s="56" t="s">
        <v>55</v>
      </c>
      <c r="N153" s="56" t="s">
        <v>94</v>
      </c>
      <c r="O153" s="56" t="s">
        <v>55</v>
      </c>
      <c r="P153" s="56" t="s">
        <v>220</v>
      </c>
      <c r="Q153" s="56" t="s">
        <v>55</v>
      </c>
      <c r="R153" s="56" t="s">
        <v>221</v>
      </c>
      <c r="S153" s="56" t="s">
        <v>55</v>
      </c>
      <c r="T153" s="56" t="s">
        <v>2548</v>
      </c>
      <c r="U153" s="56" t="s">
        <v>2549</v>
      </c>
      <c r="V153" s="56" t="s">
        <v>2550</v>
      </c>
      <c r="W153" s="56" t="s">
        <v>2551</v>
      </c>
      <c r="X153" s="56" t="s">
        <v>2552</v>
      </c>
      <c r="Y153" s="56" t="s">
        <v>2553</v>
      </c>
      <c r="Z153" s="56" t="s">
        <v>2554</v>
      </c>
      <c r="AA153" s="56" t="s">
        <v>2555</v>
      </c>
      <c r="AB153" s="56" t="s">
        <v>2564</v>
      </c>
      <c r="AC153" s="56" t="s">
        <v>2557</v>
      </c>
      <c r="AD153" s="56" t="s">
        <v>2558</v>
      </c>
      <c r="AE153" s="56" t="s">
        <v>2564</v>
      </c>
      <c r="AF153" s="56" t="s">
        <v>55</v>
      </c>
      <c r="AG153" s="56" t="s">
        <v>52</v>
      </c>
      <c r="AH153" s="56" t="s">
        <v>2814</v>
      </c>
    </row>
    <row r="154" spans="2:34" ht="15.75" hidden="1" customHeight="1" x14ac:dyDescent="0.25">
      <c r="B154" s="56" t="s">
        <v>44</v>
      </c>
      <c r="C154" s="56" t="s">
        <v>45</v>
      </c>
      <c r="D154" s="56" t="s">
        <v>188</v>
      </c>
      <c r="E154" s="56" t="s">
        <v>189</v>
      </c>
      <c r="F154" s="56" t="s">
        <v>190</v>
      </c>
      <c r="G154" s="56" t="s">
        <v>191</v>
      </c>
      <c r="H154" s="56" t="s">
        <v>222</v>
      </c>
      <c r="I154" s="56" t="s">
        <v>223</v>
      </c>
      <c r="J154" s="56" t="s">
        <v>82</v>
      </c>
      <c r="K154" s="56" t="s">
        <v>224</v>
      </c>
      <c r="L154" s="56" t="s">
        <v>2815</v>
      </c>
      <c r="M154" s="56" t="s">
        <v>55</v>
      </c>
      <c r="N154" s="56" t="s">
        <v>94</v>
      </c>
      <c r="O154" s="56" t="s">
        <v>55</v>
      </c>
      <c r="P154" s="56"/>
      <c r="Q154" s="56" t="s">
        <v>55</v>
      </c>
      <c r="R154" s="56" t="s">
        <v>227</v>
      </c>
      <c r="S154" s="56" t="s">
        <v>55</v>
      </c>
      <c r="T154" s="56" t="s">
        <v>2548</v>
      </c>
      <c r="U154" s="56" t="s">
        <v>2549</v>
      </c>
      <c r="V154" s="56" t="s">
        <v>2550</v>
      </c>
      <c r="W154" s="56" t="s">
        <v>2551</v>
      </c>
      <c r="X154" s="56" t="s">
        <v>2552</v>
      </c>
      <c r="Y154" s="56" t="s">
        <v>2553</v>
      </c>
      <c r="Z154" s="56" t="s">
        <v>2554</v>
      </c>
      <c r="AA154" s="56" t="s">
        <v>2555</v>
      </c>
      <c r="AB154" s="56" t="s">
        <v>2564</v>
      </c>
      <c r="AC154" s="56" t="s">
        <v>2557</v>
      </c>
      <c r="AD154" s="56" t="s">
        <v>2558</v>
      </c>
      <c r="AE154" s="56" t="s">
        <v>2564</v>
      </c>
      <c r="AF154" s="56" t="s">
        <v>55</v>
      </c>
      <c r="AG154" s="61" t="s">
        <v>2807</v>
      </c>
      <c r="AH154" s="56" t="s">
        <v>55</v>
      </c>
    </row>
    <row r="155" spans="2:34" ht="15.75" hidden="1" customHeight="1" x14ac:dyDescent="0.25">
      <c r="B155" s="56" t="s">
        <v>44</v>
      </c>
      <c r="C155" s="56" t="s">
        <v>45</v>
      </c>
      <c r="D155" s="56" t="s">
        <v>229</v>
      </c>
      <c r="E155" s="56" t="s">
        <v>230</v>
      </c>
      <c r="F155" s="56" t="s">
        <v>231</v>
      </c>
      <c r="G155" s="56" t="s">
        <v>232</v>
      </c>
      <c r="H155" s="56" t="s">
        <v>233</v>
      </c>
      <c r="I155" s="56" t="s">
        <v>234</v>
      </c>
      <c r="J155" s="56" t="s">
        <v>82</v>
      </c>
      <c r="K155" s="56" t="s">
        <v>235</v>
      </c>
      <c r="L155" s="56" t="s">
        <v>2820</v>
      </c>
      <c r="M155" s="56" t="s">
        <v>55</v>
      </c>
      <c r="N155" s="56" t="s">
        <v>237</v>
      </c>
      <c r="O155" s="56" t="s">
        <v>55</v>
      </c>
      <c r="P155" s="56" t="s">
        <v>238</v>
      </c>
      <c r="Q155" s="56" t="s">
        <v>55</v>
      </c>
      <c r="R155" s="56"/>
      <c r="S155" s="56" t="s">
        <v>55</v>
      </c>
      <c r="T155" s="56" t="s">
        <v>2564</v>
      </c>
      <c r="U155" s="56" t="s">
        <v>2564</v>
      </c>
      <c r="V155" s="56" t="s">
        <v>2564</v>
      </c>
      <c r="W155" s="56" t="s">
        <v>2564</v>
      </c>
      <c r="X155" s="56" t="s">
        <v>2564</v>
      </c>
      <c r="Y155" s="56" t="s">
        <v>2564</v>
      </c>
      <c r="Z155" s="56" t="s">
        <v>2564</v>
      </c>
      <c r="AA155" s="56" t="s">
        <v>2564</v>
      </c>
      <c r="AB155" s="56" t="s">
        <v>2564</v>
      </c>
      <c r="AC155" s="56" t="s">
        <v>2564</v>
      </c>
      <c r="AD155" s="56" t="s">
        <v>2564</v>
      </c>
      <c r="AE155" s="56" t="s">
        <v>2559</v>
      </c>
      <c r="AF155" s="56" t="s">
        <v>55</v>
      </c>
      <c r="AG155" s="56" t="s">
        <v>52</v>
      </c>
      <c r="AH155" s="56" t="s">
        <v>55</v>
      </c>
    </row>
    <row r="156" spans="2:34" ht="15.75" hidden="1" customHeight="1" x14ac:dyDescent="0.25">
      <c r="B156" s="56" t="s">
        <v>44</v>
      </c>
      <c r="C156" s="56" t="s">
        <v>45</v>
      </c>
      <c r="D156" s="56" t="s">
        <v>229</v>
      </c>
      <c r="E156" s="56" t="s">
        <v>230</v>
      </c>
      <c r="F156" s="56" t="s">
        <v>231</v>
      </c>
      <c r="G156" s="56" t="s">
        <v>232</v>
      </c>
      <c r="H156" s="56" t="s">
        <v>239</v>
      </c>
      <c r="I156" s="56" t="s">
        <v>240</v>
      </c>
      <c r="J156" s="56" t="s">
        <v>82</v>
      </c>
      <c r="K156" s="56" t="s">
        <v>235</v>
      </c>
      <c r="L156" s="56" t="s">
        <v>2824</v>
      </c>
      <c r="M156" s="56" t="s">
        <v>55</v>
      </c>
      <c r="N156" s="56" t="s">
        <v>237</v>
      </c>
      <c r="O156" s="56" t="s">
        <v>55</v>
      </c>
      <c r="P156" s="56" t="s">
        <v>238</v>
      </c>
      <c r="Q156" s="56" t="s">
        <v>55</v>
      </c>
      <c r="R156" s="56"/>
      <c r="S156" s="56" t="s">
        <v>55</v>
      </c>
      <c r="T156" s="56" t="s">
        <v>2564</v>
      </c>
      <c r="U156" s="56" t="s">
        <v>2564</v>
      </c>
      <c r="V156" s="56" t="s">
        <v>2564</v>
      </c>
      <c r="W156" s="56" t="s">
        <v>2564</v>
      </c>
      <c r="X156" s="56" t="s">
        <v>2564</v>
      </c>
      <c r="Y156" s="56" t="s">
        <v>2564</v>
      </c>
      <c r="Z156" s="56" t="s">
        <v>2564</v>
      </c>
      <c r="AA156" s="56" t="s">
        <v>2564</v>
      </c>
      <c r="AB156" s="56" t="s">
        <v>2564</v>
      </c>
      <c r="AC156" s="56" t="s">
        <v>2564</v>
      </c>
      <c r="AD156" s="56" t="s">
        <v>2564</v>
      </c>
      <c r="AE156" s="56" t="s">
        <v>2559</v>
      </c>
      <c r="AF156" s="56" t="s">
        <v>55</v>
      </c>
      <c r="AG156" s="56" t="s">
        <v>52</v>
      </c>
      <c r="AH156" s="56" t="s">
        <v>55</v>
      </c>
    </row>
    <row r="157" spans="2:34" ht="15.75" hidden="1" customHeight="1" x14ac:dyDescent="0.25">
      <c r="B157" s="56" t="s">
        <v>44</v>
      </c>
      <c r="C157" s="56" t="s">
        <v>45</v>
      </c>
      <c r="D157" s="56" t="s">
        <v>229</v>
      </c>
      <c r="E157" s="56" t="s">
        <v>230</v>
      </c>
      <c r="F157" s="56" t="s">
        <v>231</v>
      </c>
      <c r="G157" s="56" t="s">
        <v>232</v>
      </c>
      <c r="H157" s="56" t="s">
        <v>242</v>
      </c>
      <c r="I157" s="56" t="s">
        <v>243</v>
      </c>
      <c r="J157" s="56" t="s">
        <v>82</v>
      </c>
      <c r="K157" s="56" t="s">
        <v>235</v>
      </c>
      <c r="L157" s="56" t="s">
        <v>244</v>
      </c>
      <c r="M157" s="56" t="s">
        <v>55</v>
      </c>
      <c r="N157" s="56" t="s">
        <v>237</v>
      </c>
      <c r="O157" s="56" t="s">
        <v>55</v>
      </c>
      <c r="P157" s="56" t="s">
        <v>246</v>
      </c>
      <c r="Q157" s="56" t="s">
        <v>55</v>
      </c>
      <c r="R157" s="56"/>
      <c r="S157" s="56" t="s">
        <v>55</v>
      </c>
      <c r="T157" s="56" t="s">
        <v>2564</v>
      </c>
      <c r="U157" s="56" t="s">
        <v>2564</v>
      </c>
      <c r="V157" s="56" t="s">
        <v>2564</v>
      </c>
      <c r="W157" s="56" t="s">
        <v>2564</v>
      </c>
      <c r="X157" s="56" t="s">
        <v>2564</v>
      </c>
      <c r="Y157" s="56" t="s">
        <v>2564</v>
      </c>
      <c r="Z157" s="56" t="s">
        <v>2564</v>
      </c>
      <c r="AA157" s="56" t="s">
        <v>2564</v>
      </c>
      <c r="AB157" s="56" t="s">
        <v>2564</v>
      </c>
      <c r="AC157" s="56" t="s">
        <v>2564</v>
      </c>
      <c r="AD157" s="56" t="s">
        <v>2564</v>
      </c>
      <c r="AE157" s="56" t="s">
        <v>2559</v>
      </c>
      <c r="AF157" s="56" t="s">
        <v>55</v>
      </c>
      <c r="AG157" s="56" t="s">
        <v>52</v>
      </c>
      <c r="AH157" s="56" t="s">
        <v>55</v>
      </c>
    </row>
    <row r="158" spans="2:34" ht="15.75" hidden="1" customHeight="1" x14ac:dyDescent="0.25">
      <c r="B158" s="56" t="s">
        <v>44</v>
      </c>
      <c r="C158" s="56" t="s">
        <v>45</v>
      </c>
      <c r="D158" s="56" t="s">
        <v>248</v>
      </c>
      <c r="E158" s="56" t="s">
        <v>249</v>
      </c>
      <c r="F158" s="56" t="s">
        <v>250</v>
      </c>
      <c r="G158" s="56" t="s">
        <v>251</v>
      </c>
      <c r="H158" s="56" t="s">
        <v>368</v>
      </c>
      <c r="I158" s="56" t="s">
        <v>369</v>
      </c>
      <c r="J158" s="56" t="s">
        <v>82</v>
      </c>
      <c r="K158" s="56" t="s">
        <v>365</v>
      </c>
      <c r="L158" s="56" t="s">
        <v>370</v>
      </c>
      <c r="M158" s="56" t="s">
        <v>55</v>
      </c>
      <c r="N158" s="56" t="s">
        <v>256</v>
      </c>
      <c r="O158" s="56" t="s">
        <v>2831</v>
      </c>
      <c r="P158" s="56"/>
      <c r="Q158" s="56" t="s">
        <v>55</v>
      </c>
      <c r="R158" s="56"/>
      <c r="S158" s="56" t="s">
        <v>55</v>
      </c>
      <c r="T158" s="56" t="s">
        <v>2548</v>
      </c>
      <c r="U158" s="56" t="s">
        <v>2549</v>
      </c>
      <c r="V158" s="56" t="s">
        <v>2550</v>
      </c>
      <c r="W158" s="56" t="s">
        <v>2551</v>
      </c>
      <c r="X158" s="56" t="s">
        <v>2552</v>
      </c>
      <c r="Y158" s="56" t="s">
        <v>2564</v>
      </c>
      <c r="Z158" s="56" t="s">
        <v>2564</v>
      </c>
      <c r="AA158" s="56" t="s">
        <v>2564</v>
      </c>
      <c r="AB158" s="56" t="s">
        <v>2564</v>
      </c>
      <c r="AC158" s="56" t="s">
        <v>2564</v>
      </c>
      <c r="AD158" s="56" t="s">
        <v>2564</v>
      </c>
      <c r="AE158" s="56" t="s">
        <v>2559</v>
      </c>
      <c r="AF158" s="56" t="s">
        <v>55</v>
      </c>
      <c r="AG158" s="56" t="s">
        <v>52</v>
      </c>
      <c r="AH158" s="61" t="s">
        <v>2834</v>
      </c>
    </row>
    <row r="159" spans="2:34" ht="15.75" hidden="1" customHeight="1" x14ac:dyDescent="0.25">
      <c r="B159" s="56" t="s">
        <v>44</v>
      </c>
      <c r="C159" s="56" t="s">
        <v>45</v>
      </c>
      <c r="D159" s="56" t="s">
        <v>248</v>
      </c>
      <c r="E159" s="56" t="s">
        <v>249</v>
      </c>
      <c r="F159" s="56" t="s">
        <v>250</v>
      </c>
      <c r="G159" s="56" t="s">
        <v>251</v>
      </c>
      <c r="H159" s="56" t="s">
        <v>371</v>
      </c>
      <c r="I159" s="56" t="s">
        <v>372</v>
      </c>
      <c r="J159" s="56" t="s">
        <v>82</v>
      </c>
      <c r="K159" s="56" t="s">
        <v>365</v>
      </c>
      <c r="L159" s="56" t="s">
        <v>373</v>
      </c>
      <c r="M159" s="56" t="s">
        <v>55</v>
      </c>
      <c r="N159" s="56" t="s">
        <v>256</v>
      </c>
      <c r="O159" s="56" t="s">
        <v>2841</v>
      </c>
      <c r="P159" s="56"/>
      <c r="Q159" s="56" t="s">
        <v>55</v>
      </c>
      <c r="R159" s="56"/>
      <c r="S159" s="56" t="s">
        <v>55</v>
      </c>
      <c r="T159" s="56" t="s">
        <v>2548</v>
      </c>
      <c r="U159" s="56" t="s">
        <v>2549</v>
      </c>
      <c r="V159" s="56" t="s">
        <v>2550</v>
      </c>
      <c r="W159" s="56" t="s">
        <v>2551</v>
      </c>
      <c r="X159" s="56" t="s">
        <v>2552</v>
      </c>
      <c r="Y159" s="56" t="s">
        <v>2564</v>
      </c>
      <c r="Z159" s="56" t="s">
        <v>2564</v>
      </c>
      <c r="AA159" s="56" t="s">
        <v>2564</v>
      </c>
      <c r="AB159" s="56" t="s">
        <v>2564</v>
      </c>
      <c r="AC159" s="56" t="s">
        <v>2564</v>
      </c>
      <c r="AD159" s="56" t="s">
        <v>2564</v>
      </c>
      <c r="AE159" s="56" t="s">
        <v>2559</v>
      </c>
      <c r="AF159" s="56" t="s">
        <v>55</v>
      </c>
      <c r="AG159" s="56" t="s">
        <v>52</v>
      </c>
      <c r="AH159" s="61" t="s">
        <v>2834</v>
      </c>
    </row>
    <row r="160" spans="2:34" ht="15.75" hidden="1" customHeight="1" x14ac:dyDescent="0.25">
      <c r="B160" s="56" t="s">
        <v>44</v>
      </c>
      <c r="C160" s="56" t="s">
        <v>45</v>
      </c>
      <c r="D160" s="56" t="s">
        <v>248</v>
      </c>
      <c r="E160" s="56" t="s">
        <v>249</v>
      </c>
      <c r="F160" s="56" t="s">
        <v>250</v>
      </c>
      <c r="G160" s="56" t="s">
        <v>251</v>
      </c>
      <c r="H160" s="56" t="s">
        <v>374</v>
      </c>
      <c r="I160" s="56" t="s">
        <v>375</v>
      </c>
      <c r="J160" s="56" t="s">
        <v>82</v>
      </c>
      <c r="K160" s="56" t="s">
        <v>365</v>
      </c>
      <c r="L160" s="56" t="s">
        <v>376</v>
      </c>
      <c r="M160" s="56" t="s">
        <v>55</v>
      </c>
      <c r="N160" s="56" t="s">
        <v>256</v>
      </c>
      <c r="O160" s="56" t="s">
        <v>2843</v>
      </c>
      <c r="P160" s="56"/>
      <c r="Q160" s="56" t="s">
        <v>55</v>
      </c>
      <c r="R160" s="56"/>
      <c r="S160" s="56" t="s">
        <v>55</v>
      </c>
      <c r="T160" s="56" t="s">
        <v>2548</v>
      </c>
      <c r="U160" s="56" t="s">
        <v>2549</v>
      </c>
      <c r="V160" s="56" t="s">
        <v>2550</v>
      </c>
      <c r="W160" s="56" t="s">
        <v>2551</v>
      </c>
      <c r="X160" s="56" t="s">
        <v>2552</v>
      </c>
      <c r="Y160" s="56" t="s">
        <v>2564</v>
      </c>
      <c r="Z160" s="56" t="s">
        <v>2564</v>
      </c>
      <c r="AA160" s="56" t="s">
        <v>2564</v>
      </c>
      <c r="AB160" s="56" t="s">
        <v>2564</v>
      </c>
      <c r="AC160" s="56" t="s">
        <v>2564</v>
      </c>
      <c r="AD160" s="56" t="s">
        <v>2564</v>
      </c>
      <c r="AE160" s="56" t="s">
        <v>2559</v>
      </c>
      <c r="AF160" s="56" t="s">
        <v>55</v>
      </c>
      <c r="AG160" s="56" t="s">
        <v>52</v>
      </c>
      <c r="AH160" s="61" t="s">
        <v>2834</v>
      </c>
    </row>
    <row r="161" spans="2:34" ht="15.75" hidden="1" customHeight="1" x14ac:dyDescent="0.25">
      <c r="B161" s="56" t="s">
        <v>44</v>
      </c>
      <c r="C161" s="56" t="s">
        <v>45</v>
      </c>
      <c r="D161" s="56" t="s">
        <v>248</v>
      </c>
      <c r="E161" s="56" t="s">
        <v>249</v>
      </c>
      <c r="F161" s="56" t="s">
        <v>250</v>
      </c>
      <c r="G161" s="56" t="s">
        <v>251</v>
      </c>
      <c r="H161" s="56" t="s">
        <v>377</v>
      </c>
      <c r="I161" s="56" t="s">
        <v>378</v>
      </c>
      <c r="J161" s="56" t="s">
        <v>82</v>
      </c>
      <c r="K161" s="56" t="s">
        <v>365</v>
      </c>
      <c r="L161" s="56" t="s">
        <v>379</v>
      </c>
      <c r="M161" s="56" t="s">
        <v>55</v>
      </c>
      <c r="N161" s="56" t="s">
        <v>256</v>
      </c>
      <c r="O161" s="56" t="s">
        <v>2848</v>
      </c>
      <c r="P161" s="56"/>
      <c r="Q161" s="56" t="s">
        <v>55</v>
      </c>
      <c r="R161" s="56"/>
      <c r="S161" s="56" t="s">
        <v>55</v>
      </c>
      <c r="T161" s="56" t="s">
        <v>2564</v>
      </c>
      <c r="U161" s="56" t="s">
        <v>2564</v>
      </c>
      <c r="V161" s="56" t="s">
        <v>2564</v>
      </c>
      <c r="W161" s="56" t="s">
        <v>2564</v>
      </c>
      <c r="X161" s="56" t="s">
        <v>2564</v>
      </c>
      <c r="Y161" s="56" t="s">
        <v>2564</v>
      </c>
      <c r="Z161" s="56" t="s">
        <v>2564</v>
      </c>
      <c r="AA161" s="56" t="s">
        <v>2564</v>
      </c>
      <c r="AB161" s="56" t="s">
        <v>2564</v>
      </c>
      <c r="AC161" s="56" t="s">
        <v>2564</v>
      </c>
      <c r="AD161" s="56" t="s">
        <v>2564</v>
      </c>
      <c r="AE161" s="56" t="s">
        <v>2559</v>
      </c>
      <c r="AF161" s="56" t="s">
        <v>55</v>
      </c>
      <c r="AG161" s="56" t="s">
        <v>52</v>
      </c>
      <c r="AH161" s="61" t="s">
        <v>2834</v>
      </c>
    </row>
    <row r="162" spans="2:34" ht="15.75" hidden="1" customHeight="1" x14ac:dyDescent="0.25">
      <c r="B162" s="56" t="s">
        <v>44</v>
      </c>
      <c r="C162" s="56" t="s">
        <v>45</v>
      </c>
      <c r="D162" s="56" t="s">
        <v>248</v>
      </c>
      <c r="E162" s="56" t="s">
        <v>249</v>
      </c>
      <c r="F162" s="56" t="s">
        <v>250</v>
      </c>
      <c r="G162" s="56" t="s">
        <v>251</v>
      </c>
      <c r="H162" s="56" t="s">
        <v>380</v>
      </c>
      <c r="I162" s="56" t="s">
        <v>381</v>
      </c>
      <c r="J162" s="56" t="s">
        <v>82</v>
      </c>
      <c r="K162" s="56" t="s">
        <v>365</v>
      </c>
      <c r="L162" s="56" t="s">
        <v>382</v>
      </c>
      <c r="M162" s="56" t="s">
        <v>55</v>
      </c>
      <c r="N162" s="56" t="s">
        <v>256</v>
      </c>
      <c r="O162" s="56" t="s">
        <v>2853</v>
      </c>
      <c r="P162" s="56"/>
      <c r="Q162" s="56" t="s">
        <v>55</v>
      </c>
      <c r="R162" s="56"/>
      <c r="S162" s="56" t="s">
        <v>55</v>
      </c>
      <c r="T162" s="56" t="s">
        <v>2564</v>
      </c>
      <c r="U162" s="56" t="s">
        <v>2564</v>
      </c>
      <c r="V162" s="56" t="s">
        <v>2564</v>
      </c>
      <c r="W162" s="56" t="s">
        <v>2564</v>
      </c>
      <c r="X162" s="56" t="s">
        <v>2564</v>
      </c>
      <c r="Y162" s="56" t="s">
        <v>2564</v>
      </c>
      <c r="Z162" s="56" t="s">
        <v>2564</v>
      </c>
      <c r="AA162" s="56" t="s">
        <v>2564</v>
      </c>
      <c r="AB162" s="56" t="s">
        <v>2564</v>
      </c>
      <c r="AC162" s="56" t="s">
        <v>2564</v>
      </c>
      <c r="AD162" s="56" t="s">
        <v>2564</v>
      </c>
      <c r="AE162" s="56" t="s">
        <v>2559</v>
      </c>
      <c r="AF162" s="56" t="s">
        <v>55</v>
      </c>
      <c r="AG162" s="56" t="s">
        <v>52</v>
      </c>
      <c r="AH162" s="56" t="s">
        <v>2855</v>
      </c>
    </row>
    <row r="163" spans="2:34" ht="15" hidden="1" customHeight="1" x14ac:dyDescent="0.25">
      <c r="B163" s="56" t="s">
        <v>44</v>
      </c>
      <c r="C163" s="56" t="s">
        <v>45</v>
      </c>
      <c r="D163" s="56" t="s">
        <v>248</v>
      </c>
      <c r="E163" s="56" t="s">
        <v>249</v>
      </c>
      <c r="F163" s="56" t="s">
        <v>250</v>
      </c>
      <c r="G163" s="56" t="s">
        <v>251</v>
      </c>
      <c r="H163" s="56" t="s">
        <v>383</v>
      </c>
      <c r="I163" s="56" t="s">
        <v>384</v>
      </c>
      <c r="J163" s="56" t="s">
        <v>82</v>
      </c>
      <c r="K163" s="56" t="s">
        <v>365</v>
      </c>
      <c r="L163" s="56" t="s">
        <v>385</v>
      </c>
      <c r="M163" s="56" t="s">
        <v>2856</v>
      </c>
      <c r="N163" s="56" t="s">
        <v>256</v>
      </c>
      <c r="O163" s="61" t="s">
        <v>2834</v>
      </c>
      <c r="P163" s="56"/>
      <c r="Q163" s="56" t="s">
        <v>55</v>
      </c>
      <c r="R163" s="56"/>
      <c r="S163" s="56" t="s">
        <v>55</v>
      </c>
      <c r="T163" s="56" t="s">
        <v>2564</v>
      </c>
      <c r="U163" s="56" t="s">
        <v>2564</v>
      </c>
      <c r="V163" s="56" t="s">
        <v>2564</v>
      </c>
      <c r="W163" s="56" t="s">
        <v>2564</v>
      </c>
      <c r="X163" s="56" t="s">
        <v>2552</v>
      </c>
      <c r="Y163" s="56" t="s">
        <v>2564</v>
      </c>
      <c r="Z163" s="56" t="s">
        <v>2564</v>
      </c>
      <c r="AA163" s="56" t="s">
        <v>2564</v>
      </c>
      <c r="AB163" s="56" t="s">
        <v>2564</v>
      </c>
      <c r="AC163" s="56" t="s">
        <v>2564</v>
      </c>
      <c r="AD163" s="56" t="s">
        <v>2564</v>
      </c>
      <c r="AE163" s="56" t="s">
        <v>2559</v>
      </c>
      <c r="AF163" s="56" t="s">
        <v>55</v>
      </c>
      <c r="AG163" s="56" t="s">
        <v>52</v>
      </c>
      <c r="AH163" s="56" t="s">
        <v>2860</v>
      </c>
    </row>
    <row r="164" spans="2:34" ht="15" hidden="1" customHeight="1" x14ac:dyDescent="0.25">
      <c r="B164" s="56" t="s">
        <v>44</v>
      </c>
      <c r="C164" s="56" t="s">
        <v>45</v>
      </c>
      <c r="D164" s="56" t="s">
        <v>248</v>
      </c>
      <c r="E164" s="56" t="s">
        <v>249</v>
      </c>
      <c r="F164" s="56" t="s">
        <v>250</v>
      </c>
      <c r="G164" s="56" t="s">
        <v>251</v>
      </c>
      <c r="H164" s="56" t="s">
        <v>387</v>
      </c>
      <c r="I164" s="56" t="s">
        <v>388</v>
      </c>
      <c r="J164" s="56" t="s">
        <v>82</v>
      </c>
      <c r="K164" s="56" t="s">
        <v>365</v>
      </c>
      <c r="L164" s="56" t="s">
        <v>389</v>
      </c>
      <c r="M164" s="56" t="s">
        <v>55</v>
      </c>
      <c r="N164" s="56" t="s">
        <v>256</v>
      </c>
      <c r="O164" s="56" t="s">
        <v>2862</v>
      </c>
      <c r="P164" s="56"/>
      <c r="Q164" s="56" t="s">
        <v>55</v>
      </c>
      <c r="R164" s="56"/>
      <c r="S164" s="56" t="s">
        <v>55</v>
      </c>
      <c r="T164" s="56" t="s">
        <v>2564</v>
      </c>
      <c r="U164" s="56" t="s">
        <v>2564</v>
      </c>
      <c r="V164" s="56" t="s">
        <v>2564</v>
      </c>
      <c r="W164" s="56" t="s">
        <v>2564</v>
      </c>
      <c r="X164" s="56" t="s">
        <v>2552</v>
      </c>
      <c r="Y164" s="56" t="s">
        <v>2564</v>
      </c>
      <c r="Z164" s="56" t="s">
        <v>2564</v>
      </c>
      <c r="AA164" s="56" t="s">
        <v>2564</v>
      </c>
      <c r="AB164" s="56" t="s">
        <v>2564</v>
      </c>
      <c r="AC164" s="56" t="s">
        <v>2564</v>
      </c>
      <c r="AD164" s="56" t="s">
        <v>2564</v>
      </c>
      <c r="AE164" s="56" t="s">
        <v>2559</v>
      </c>
      <c r="AF164" s="56" t="s">
        <v>55</v>
      </c>
      <c r="AG164" s="56" t="s">
        <v>52</v>
      </c>
      <c r="AH164" s="56" t="s">
        <v>2863</v>
      </c>
    </row>
    <row r="165" spans="2:34" ht="15.75" hidden="1" customHeight="1" x14ac:dyDescent="0.25">
      <c r="B165" s="56" t="s">
        <v>44</v>
      </c>
      <c r="C165" s="56" t="s">
        <v>45</v>
      </c>
      <c r="D165" s="56" t="s">
        <v>248</v>
      </c>
      <c r="E165" s="56" t="s">
        <v>249</v>
      </c>
      <c r="F165" s="56" t="s">
        <v>250</v>
      </c>
      <c r="G165" s="56" t="s">
        <v>251</v>
      </c>
      <c r="H165" s="56" t="s">
        <v>390</v>
      </c>
      <c r="I165" s="56" t="s">
        <v>391</v>
      </c>
      <c r="J165" s="56" t="s">
        <v>82</v>
      </c>
      <c r="K165" s="56" t="s">
        <v>365</v>
      </c>
      <c r="L165" s="56" t="s">
        <v>392</v>
      </c>
      <c r="M165" s="56" t="s">
        <v>55</v>
      </c>
      <c r="N165" s="56" t="s">
        <v>256</v>
      </c>
      <c r="O165" s="56" t="s">
        <v>2867</v>
      </c>
      <c r="P165" s="56"/>
      <c r="Q165" s="56" t="s">
        <v>55</v>
      </c>
      <c r="R165" s="56"/>
      <c r="S165" s="56" t="s">
        <v>55</v>
      </c>
      <c r="T165" s="56" t="s">
        <v>2564</v>
      </c>
      <c r="U165" s="56" t="s">
        <v>2564</v>
      </c>
      <c r="V165" s="56" t="s">
        <v>2564</v>
      </c>
      <c r="W165" s="56" t="s">
        <v>2564</v>
      </c>
      <c r="X165" s="56" t="s">
        <v>2564</v>
      </c>
      <c r="Y165" s="56" t="s">
        <v>2564</v>
      </c>
      <c r="Z165" s="56" t="s">
        <v>2564</v>
      </c>
      <c r="AA165" s="56" t="s">
        <v>2564</v>
      </c>
      <c r="AB165" s="56" t="s">
        <v>2564</v>
      </c>
      <c r="AC165" s="56" t="s">
        <v>2564</v>
      </c>
      <c r="AD165" s="56" t="s">
        <v>2564</v>
      </c>
      <c r="AE165" s="56" t="s">
        <v>2559</v>
      </c>
      <c r="AF165" s="56" t="s">
        <v>55</v>
      </c>
      <c r="AG165" s="56" t="s">
        <v>52</v>
      </c>
      <c r="AH165" s="56" t="s">
        <v>2868</v>
      </c>
    </row>
    <row r="166" spans="2:34" ht="15.75" hidden="1" customHeight="1" x14ac:dyDescent="0.25">
      <c r="B166" s="56" t="s">
        <v>44</v>
      </c>
      <c r="C166" s="56" t="s">
        <v>45</v>
      </c>
      <c r="D166" s="56" t="s">
        <v>248</v>
      </c>
      <c r="E166" s="56" t="s">
        <v>249</v>
      </c>
      <c r="F166" s="56" t="s">
        <v>250</v>
      </c>
      <c r="G166" s="56" t="s">
        <v>251</v>
      </c>
      <c r="H166" s="56" t="s">
        <v>393</v>
      </c>
      <c r="I166" s="56" t="s">
        <v>394</v>
      </c>
      <c r="J166" s="56" t="s">
        <v>82</v>
      </c>
      <c r="K166" s="56" t="s">
        <v>365</v>
      </c>
      <c r="L166" s="56" t="s">
        <v>395</v>
      </c>
      <c r="M166" s="56" t="s">
        <v>55</v>
      </c>
      <c r="N166" s="56" t="s">
        <v>256</v>
      </c>
      <c r="O166" s="56" t="s">
        <v>2871</v>
      </c>
      <c r="P166" s="56"/>
      <c r="Q166" s="56" t="s">
        <v>55</v>
      </c>
      <c r="R166" s="56"/>
      <c r="S166" s="56" t="s">
        <v>55</v>
      </c>
      <c r="T166" s="56" t="s">
        <v>2564</v>
      </c>
      <c r="U166" s="56" t="s">
        <v>2564</v>
      </c>
      <c r="V166" s="56" t="s">
        <v>2564</v>
      </c>
      <c r="W166" s="56" t="s">
        <v>2564</v>
      </c>
      <c r="X166" s="56" t="s">
        <v>2564</v>
      </c>
      <c r="Y166" s="56" t="s">
        <v>2564</v>
      </c>
      <c r="Z166" s="56" t="s">
        <v>2564</v>
      </c>
      <c r="AA166" s="56" t="s">
        <v>2564</v>
      </c>
      <c r="AB166" s="56" t="s">
        <v>2564</v>
      </c>
      <c r="AC166" s="56" t="s">
        <v>2564</v>
      </c>
      <c r="AD166" s="56" t="s">
        <v>2564</v>
      </c>
      <c r="AE166" s="56" t="s">
        <v>2559</v>
      </c>
      <c r="AF166" s="56" t="s">
        <v>55</v>
      </c>
      <c r="AG166" s="56" t="s">
        <v>52</v>
      </c>
      <c r="AH166" s="56" t="s">
        <v>2873</v>
      </c>
    </row>
    <row r="167" spans="2:34" ht="15.75" hidden="1" customHeight="1" x14ac:dyDescent="0.25">
      <c r="B167" s="56" t="s">
        <v>44</v>
      </c>
      <c r="C167" s="56" t="s">
        <v>45</v>
      </c>
      <c r="D167" s="56" t="s">
        <v>248</v>
      </c>
      <c r="E167" s="56" t="s">
        <v>249</v>
      </c>
      <c r="F167" s="56" t="s">
        <v>250</v>
      </c>
      <c r="G167" s="56" t="s">
        <v>251</v>
      </c>
      <c r="H167" s="56" t="s">
        <v>252</v>
      </c>
      <c r="I167" s="56" t="s">
        <v>253</v>
      </c>
      <c r="J167" s="56" t="s">
        <v>52</v>
      </c>
      <c r="K167" s="56" t="s">
        <v>254</v>
      </c>
      <c r="L167" s="56" t="s">
        <v>255</v>
      </c>
      <c r="M167" s="56" t="s">
        <v>55</v>
      </c>
      <c r="N167" s="56" t="s">
        <v>256</v>
      </c>
      <c r="O167" s="56" t="s">
        <v>55</v>
      </c>
      <c r="P167" s="56"/>
      <c r="Q167" s="56" t="s">
        <v>55</v>
      </c>
      <c r="R167" s="56"/>
      <c r="S167" s="56" t="s">
        <v>55</v>
      </c>
      <c r="T167" s="56" t="s">
        <v>2564</v>
      </c>
      <c r="U167" s="56" t="s">
        <v>2564</v>
      </c>
      <c r="V167" s="56" t="s">
        <v>2564</v>
      </c>
      <c r="W167" s="56" t="s">
        <v>2564</v>
      </c>
      <c r="X167" s="56" t="s">
        <v>2564</v>
      </c>
      <c r="Y167" s="56" t="s">
        <v>2564</v>
      </c>
      <c r="Z167" s="56" t="s">
        <v>2564</v>
      </c>
      <c r="AA167" s="56" t="s">
        <v>2564</v>
      </c>
      <c r="AB167" s="56" t="s">
        <v>2564</v>
      </c>
      <c r="AC167" s="56" t="s">
        <v>2564</v>
      </c>
      <c r="AD167" s="56" t="s">
        <v>2564</v>
      </c>
      <c r="AE167" s="56" t="s">
        <v>2559</v>
      </c>
      <c r="AF167" s="56" t="s">
        <v>55</v>
      </c>
      <c r="AG167" s="56" t="s">
        <v>52</v>
      </c>
      <c r="AH167" s="56" t="s">
        <v>55</v>
      </c>
    </row>
    <row r="168" spans="2:34" ht="15.75" hidden="1" customHeight="1" x14ac:dyDescent="0.25">
      <c r="B168" s="56" t="s">
        <v>44</v>
      </c>
      <c r="C168" s="56" t="s">
        <v>45</v>
      </c>
      <c r="D168" s="56" t="s">
        <v>248</v>
      </c>
      <c r="E168" s="56" t="s">
        <v>249</v>
      </c>
      <c r="F168" s="56" t="s">
        <v>250</v>
      </c>
      <c r="G168" s="56" t="s">
        <v>251</v>
      </c>
      <c r="H168" s="56" t="s">
        <v>396</v>
      </c>
      <c r="I168" s="56" t="s">
        <v>397</v>
      </c>
      <c r="J168" s="56" t="s">
        <v>52</v>
      </c>
      <c r="K168" s="56" t="s">
        <v>365</v>
      </c>
      <c r="L168" s="56" t="s">
        <v>398</v>
      </c>
      <c r="M168" s="56" t="s">
        <v>55</v>
      </c>
      <c r="N168" s="56" t="s">
        <v>256</v>
      </c>
      <c r="O168" s="56" t="s">
        <v>2877</v>
      </c>
      <c r="P168" s="56"/>
      <c r="Q168" s="56" t="s">
        <v>55</v>
      </c>
      <c r="R168" s="56"/>
      <c r="S168" s="56" t="s">
        <v>55</v>
      </c>
      <c r="T168" s="56"/>
      <c r="U168" s="56"/>
      <c r="V168" s="56"/>
      <c r="W168" s="56"/>
      <c r="X168" s="56"/>
      <c r="Y168" s="56"/>
      <c r="Z168" s="56"/>
      <c r="AA168" s="56"/>
      <c r="AB168" s="56"/>
      <c r="AC168" s="56"/>
      <c r="AD168" s="56"/>
      <c r="AE168" s="56"/>
      <c r="AF168" s="56" t="s">
        <v>55</v>
      </c>
      <c r="AG168" s="56" t="s">
        <v>52</v>
      </c>
      <c r="AH168" s="56" t="s">
        <v>2878</v>
      </c>
    </row>
    <row r="169" spans="2:34" ht="15.75" hidden="1" customHeight="1" x14ac:dyDescent="0.25">
      <c r="B169" s="56" t="s">
        <v>413</v>
      </c>
      <c r="C169" s="56" t="s">
        <v>414</v>
      </c>
      <c r="D169" s="56" t="s">
        <v>454</v>
      </c>
      <c r="E169" s="56" t="s">
        <v>455</v>
      </c>
      <c r="F169" s="56" t="s">
        <v>456</v>
      </c>
      <c r="G169" s="56" t="s">
        <v>457</v>
      </c>
      <c r="H169" s="56" t="s">
        <v>458</v>
      </c>
      <c r="I169" s="56" t="s">
        <v>459</v>
      </c>
      <c r="J169" s="56" t="s">
        <v>82</v>
      </c>
      <c r="K169" s="56" t="s">
        <v>460</v>
      </c>
      <c r="L169" s="56" t="s">
        <v>461</v>
      </c>
      <c r="M169" s="56" t="s">
        <v>55</v>
      </c>
      <c r="N169" s="56" t="s">
        <v>264</v>
      </c>
      <c r="O169" s="56" t="s">
        <v>55</v>
      </c>
      <c r="P169" s="56" t="s">
        <v>433</v>
      </c>
      <c r="Q169" s="56" t="s">
        <v>55</v>
      </c>
      <c r="R169" s="56" t="s">
        <v>463</v>
      </c>
      <c r="S169" s="56" t="s">
        <v>55</v>
      </c>
      <c r="T169" s="56" t="s">
        <v>2564</v>
      </c>
      <c r="U169" s="56" t="s">
        <v>2564</v>
      </c>
      <c r="V169" s="56" t="s">
        <v>2564</v>
      </c>
      <c r="W169" s="56" t="s">
        <v>2564</v>
      </c>
      <c r="X169" s="56" t="s">
        <v>2552</v>
      </c>
      <c r="Y169" s="56" t="s">
        <v>2553</v>
      </c>
      <c r="Z169" s="56" t="s">
        <v>2554</v>
      </c>
      <c r="AA169" s="56" t="s">
        <v>2555</v>
      </c>
      <c r="AB169" s="56" t="s">
        <v>2564</v>
      </c>
      <c r="AC169" s="56" t="s">
        <v>2557</v>
      </c>
      <c r="AD169" s="56" t="s">
        <v>2558</v>
      </c>
      <c r="AE169" s="56" t="s">
        <v>2564</v>
      </c>
      <c r="AF169" s="56" t="s">
        <v>55</v>
      </c>
      <c r="AG169" s="56" t="s">
        <v>55</v>
      </c>
      <c r="AH169" s="56" t="s">
        <v>55</v>
      </c>
    </row>
    <row r="170" spans="2:34" ht="15.75" hidden="1" customHeight="1" x14ac:dyDescent="0.25">
      <c r="B170" s="56" t="s">
        <v>413</v>
      </c>
      <c r="C170" s="56" t="s">
        <v>414</v>
      </c>
      <c r="D170" s="56" t="s">
        <v>454</v>
      </c>
      <c r="E170" s="56" t="s">
        <v>455</v>
      </c>
      <c r="F170" s="56" t="s">
        <v>456</v>
      </c>
      <c r="G170" s="56" t="s">
        <v>457</v>
      </c>
      <c r="H170" s="56" t="s">
        <v>465</v>
      </c>
      <c r="I170" s="56" t="s">
        <v>466</v>
      </c>
      <c r="J170" s="56" t="s">
        <v>82</v>
      </c>
      <c r="K170" s="56" t="s">
        <v>467</v>
      </c>
      <c r="L170" s="56" t="s">
        <v>468</v>
      </c>
      <c r="M170" s="56" t="s">
        <v>55</v>
      </c>
      <c r="N170" s="56" t="s">
        <v>264</v>
      </c>
      <c r="O170" s="56" t="s">
        <v>55</v>
      </c>
      <c r="P170" s="56" t="s">
        <v>433</v>
      </c>
      <c r="Q170" s="56" t="s">
        <v>55</v>
      </c>
      <c r="R170" s="56" t="s">
        <v>469</v>
      </c>
      <c r="S170" s="56" t="s">
        <v>55</v>
      </c>
      <c r="T170" s="56" t="s">
        <v>2564</v>
      </c>
      <c r="U170" s="56" t="s">
        <v>2564</v>
      </c>
      <c r="V170" s="56" t="s">
        <v>2564</v>
      </c>
      <c r="W170" s="56" t="s">
        <v>2564</v>
      </c>
      <c r="X170" s="56" t="s">
        <v>2552</v>
      </c>
      <c r="Y170" s="56" t="s">
        <v>2553</v>
      </c>
      <c r="Z170" s="56" t="s">
        <v>2554</v>
      </c>
      <c r="AA170" s="56" t="s">
        <v>2555</v>
      </c>
      <c r="AB170" s="56" t="s">
        <v>2564</v>
      </c>
      <c r="AC170" s="56" t="s">
        <v>2557</v>
      </c>
      <c r="AD170" s="56" t="s">
        <v>2558</v>
      </c>
      <c r="AE170" s="56" t="s">
        <v>2564</v>
      </c>
      <c r="AF170" s="56" t="s">
        <v>55</v>
      </c>
      <c r="AG170" s="56" t="s">
        <v>55</v>
      </c>
      <c r="AH170" s="56" t="s">
        <v>55</v>
      </c>
    </row>
    <row r="171" spans="2:34" ht="15.75" hidden="1" customHeight="1" x14ac:dyDescent="0.25">
      <c r="B171" s="56" t="s">
        <v>413</v>
      </c>
      <c r="C171" s="56" t="s">
        <v>414</v>
      </c>
      <c r="D171" s="56" t="s">
        <v>454</v>
      </c>
      <c r="E171" s="56" t="s">
        <v>455</v>
      </c>
      <c r="F171" s="56" t="s">
        <v>456</v>
      </c>
      <c r="G171" s="56" t="s">
        <v>457</v>
      </c>
      <c r="H171" s="56" t="s">
        <v>470</v>
      </c>
      <c r="I171" s="56" t="s">
        <v>471</v>
      </c>
      <c r="J171" s="56" t="s">
        <v>82</v>
      </c>
      <c r="K171" s="56" t="s">
        <v>460</v>
      </c>
      <c r="L171" s="56" t="s">
        <v>472</v>
      </c>
      <c r="M171" s="56" t="s">
        <v>55</v>
      </c>
      <c r="N171" s="56" t="s">
        <v>264</v>
      </c>
      <c r="O171" s="56" t="s">
        <v>55</v>
      </c>
      <c r="P171" s="56" t="s">
        <v>433</v>
      </c>
      <c r="Q171" s="56" t="s">
        <v>55</v>
      </c>
      <c r="R171" s="56" t="s">
        <v>473</v>
      </c>
      <c r="S171" s="56" t="s">
        <v>55</v>
      </c>
      <c r="T171" s="56" t="s">
        <v>2564</v>
      </c>
      <c r="U171" s="56" t="s">
        <v>2564</v>
      </c>
      <c r="V171" s="56" t="s">
        <v>2564</v>
      </c>
      <c r="W171" s="56" t="s">
        <v>2564</v>
      </c>
      <c r="X171" s="56" t="s">
        <v>2552</v>
      </c>
      <c r="Y171" s="56" t="s">
        <v>2553</v>
      </c>
      <c r="Z171" s="56" t="s">
        <v>2554</v>
      </c>
      <c r="AA171" s="56" t="s">
        <v>2555</v>
      </c>
      <c r="AB171" s="56" t="s">
        <v>2564</v>
      </c>
      <c r="AC171" s="56" t="s">
        <v>2557</v>
      </c>
      <c r="AD171" s="56" t="s">
        <v>2558</v>
      </c>
      <c r="AE171" s="56" t="s">
        <v>2564</v>
      </c>
      <c r="AF171" s="56" t="s">
        <v>55</v>
      </c>
      <c r="AG171" s="56" t="s">
        <v>55</v>
      </c>
      <c r="AH171" s="56" t="s">
        <v>55</v>
      </c>
    </row>
    <row r="172" spans="2:34" ht="15.75" hidden="1" customHeight="1" x14ac:dyDescent="0.25">
      <c r="B172" s="56" t="s">
        <v>413</v>
      </c>
      <c r="C172" s="56" t="s">
        <v>414</v>
      </c>
      <c r="D172" s="56" t="s">
        <v>454</v>
      </c>
      <c r="E172" s="56" t="s">
        <v>455</v>
      </c>
      <c r="F172" s="56" t="s">
        <v>456</v>
      </c>
      <c r="G172" s="56" t="s">
        <v>457</v>
      </c>
      <c r="H172" s="56" t="s">
        <v>474</v>
      </c>
      <c r="I172" s="56" t="s">
        <v>475</v>
      </c>
      <c r="J172" s="56" t="s">
        <v>82</v>
      </c>
      <c r="K172" s="56" t="s">
        <v>467</v>
      </c>
      <c r="L172" s="56" t="s">
        <v>476</v>
      </c>
      <c r="M172" s="56" t="s">
        <v>55</v>
      </c>
      <c r="N172" s="56" t="s">
        <v>264</v>
      </c>
      <c r="O172" s="56" t="s">
        <v>55</v>
      </c>
      <c r="P172" s="56" t="s">
        <v>433</v>
      </c>
      <c r="Q172" s="56" t="s">
        <v>55</v>
      </c>
      <c r="R172" s="56" t="s">
        <v>477</v>
      </c>
      <c r="S172" s="56" t="s">
        <v>55</v>
      </c>
      <c r="T172" s="56" t="s">
        <v>2564</v>
      </c>
      <c r="U172" s="56" t="s">
        <v>2564</v>
      </c>
      <c r="V172" s="56" t="s">
        <v>2564</v>
      </c>
      <c r="W172" s="56" t="s">
        <v>2564</v>
      </c>
      <c r="X172" s="56" t="s">
        <v>2552</v>
      </c>
      <c r="Y172" s="56" t="s">
        <v>2553</v>
      </c>
      <c r="Z172" s="56" t="s">
        <v>2554</v>
      </c>
      <c r="AA172" s="56" t="s">
        <v>2555</v>
      </c>
      <c r="AB172" s="56" t="s">
        <v>2564</v>
      </c>
      <c r="AC172" s="56" t="s">
        <v>2557</v>
      </c>
      <c r="AD172" s="56" t="s">
        <v>2558</v>
      </c>
      <c r="AE172" s="56" t="s">
        <v>2564</v>
      </c>
      <c r="AF172" s="56" t="s">
        <v>55</v>
      </c>
      <c r="AG172" s="56" t="s">
        <v>55</v>
      </c>
      <c r="AH172" s="56" t="s">
        <v>55</v>
      </c>
    </row>
    <row r="173" spans="2:34" ht="15.75" hidden="1" customHeight="1" x14ac:dyDescent="0.25">
      <c r="B173" s="56" t="s">
        <v>413</v>
      </c>
      <c r="C173" s="56" t="s">
        <v>414</v>
      </c>
      <c r="D173" s="56" t="s">
        <v>454</v>
      </c>
      <c r="E173" s="56" t="s">
        <v>455</v>
      </c>
      <c r="F173" s="56" t="s">
        <v>456</v>
      </c>
      <c r="G173" s="56" t="s">
        <v>457</v>
      </c>
      <c r="H173" s="56" t="s">
        <v>478</v>
      </c>
      <c r="I173" s="56" t="s">
        <v>479</v>
      </c>
      <c r="J173" s="56" t="s">
        <v>82</v>
      </c>
      <c r="K173" s="56" t="s">
        <v>460</v>
      </c>
      <c r="L173" s="56" t="s">
        <v>480</v>
      </c>
      <c r="M173" s="56" t="s">
        <v>55</v>
      </c>
      <c r="N173" s="56" t="s">
        <v>264</v>
      </c>
      <c r="O173" s="56" t="s">
        <v>55</v>
      </c>
      <c r="P173" s="56" t="s">
        <v>433</v>
      </c>
      <c r="Q173" s="56" t="s">
        <v>55</v>
      </c>
      <c r="R173" s="56" t="s">
        <v>481</v>
      </c>
      <c r="S173" s="56" t="s">
        <v>55</v>
      </c>
      <c r="T173" s="56" t="s">
        <v>2548</v>
      </c>
      <c r="U173" s="56" t="s">
        <v>2549</v>
      </c>
      <c r="V173" s="56" t="s">
        <v>2550</v>
      </c>
      <c r="W173" s="56" t="s">
        <v>2551</v>
      </c>
      <c r="X173" s="56" t="s">
        <v>2552</v>
      </c>
      <c r="Y173" s="56" t="s">
        <v>2553</v>
      </c>
      <c r="Z173" s="56" t="s">
        <v>2554</v>
      </c>
      <c r="AA173" s="56" t="s">
        <v>2555</v>
      </c>
      <c r="AB173" s="56" t="s">
        <v>2564</v>
      </c>
      <c r="AC173" s="56" t="s">
        <v>2557</v>
      </c>
      <c r="AD173" s="56" t="s">
        <v>2558</v>
      </c>
      <c r="AE173" s="56" t="s">
        <v>2564</v>
      </c>
      <c r="AF173" s="56" t="s">
        <v>55</v>
      </c>
      <c r="AG173" s="56" t="s">
        <v>55</v>
      </c>
      <c r="AH173" s="56" t="s">
        <v>55</v>
      </c>
    </row>
    <row r="174" spans="2:34" ht="15.75" hidden="1" customHeight="1" x14ac:dyDescent="0.25">
      <c r="B174" s="56" t="s">
        <v>413</v>
      </c>
      <c r="C174" s="56" t="s">
        <v>414</v>
      </c>
      <c r="D174" s="56" t="s">
        <v>454</v>
      </c>
      <c r="E174" s="56" t="s">
        <v>455</v>
      </c>
      <c r="F174" s="56" t="s">
        <v>456</v>
      </c>
      <c r="G174" s="56" t="s">
        <v>457</v>
      </c>
      <c r="H174" s="56" t="s">
        <v>482</v>
      </c>
      <c r="I174" s="56" t="s">
        <v>483</v>
      </c>
      <c r="J174" s="56" t="s">
        <v>82</v>
      </c>
      <c r="K174" s="56" t="s">
        <v>460</v>
      </c>
      <c r="L174" s="56" t="s">
        <v>480</v>
      </c>
      <c r="M174" s="56" t="s">
        <v>55</v>
      </c>
      <c r="N174" s="56" t="s">
        <v>264</v>
      </c>
      <c r="O174" s="56" t="s">
        <v>55</v>
      </c>
      <c r="P174" s="56" t="s">
        <v>433</v>
      </c>
      <c r="Q174" s="56" t="s">
        <v>55</v>
      </c>
      <c r="R174" s="56" t="s">
        <v>484</v>
      </c>
      <c r="S174" s="56" t="s">
        <v>55</v>
      </c>
      <c r="T174" s="56" t="s">
        <v>2548</v>
      </c>
      <c r="U174" s="56" t="s">
        <v>2549</v>
      </c>
      <c r="V174" s="56" t="s">
        <v>2550</v>
      </c>
      <c r="W174" s="56" t="s">
        <v>2551</v>
      </c>
      <c r="X174" s="56" t="s">
        <v>2552</v>
      </c>
      <c r="Y174" s="56" t="s">
        <v>2553</v>
      </c>
      <c r="Z174" s="56" t="s">
        <v>2554</v>
      </c>
      <c r="AA174" s="56" t="s">
        <v>2555</v>
      </c>
      <c r="AB174" s="56" t="s">
        <v>2564</v>
      </c>
      <c r="AC174" s="56" t="s">
        <v>2557</v>
      </c>
      <c r="AD174" s="56" t="s">
        <v>2558</v>
      </c>
      <c r="AE174" s="56" t="s">
        <v>2564</v>
      </c>
      <c r="AF174" s="56" t="s">
        <v>55</v>
      </c>
      <c r="AG174" s="56" t="s">
        <v>55</v>
      </c>
      <c r="AH174" s="56" t="s">
        <v>55</v>
      </c>
    </row>
    <row r="175" spans="2:34" ht="15.75" hidden="1" customHeight="1" x14ac:dyDescent="0.25">
      <c r="B175" s="56" t="s">
        <v>413</v>
      </c>
      <c r="C175" s="56" t="s">
        <v>414</v>
      </c>
      <c r="D175" s="56" t="s">
        <v>454</v>
      </c>
      <c r="E175" s="56" t="s">
        <v>455</v>
      </c>
      <c r="F175" s="56" t="s">
        <v>456</v>
      </c>
      <c r="G175" s="56" t="s">
        <v>457</v>
      </c>
      <c r="H175" s="56" t="s">
        <v>485</v>
      </c>
      <c r="I175" s="56" t="s">
        <v>486</v>
      </c>
      <c r="J175" s="56" t="s">
        <v>82</v>
      </c>
      <c r="K175" s="56" t="s">
        <v>460</v>
      </c>
      <c r="L175" s="56" t="s">
        <v>480</v>
      </c>
      <c r="M175" s="56" t="s">
        <v>55</v>
      </c>
      <c r="N175" s="56" t="s">
        <v>264</v>
      </c>
      <c r="O175" s="56" t="s">
        <v>55</v>
      </c>
      <c r="P175" s="56" t="s">
        <v>433</v>
      </c>
      <c r="Q175" s="56" t="s">
        <v>55</v>
      </c>
      <c r="R175" s="56" t="s">
        <v>487</v>
      </c>
      <c r="S175" s="56" t="s">
        <v>55</v>
      </c>
      <c r="T175" s="56" t="s">
        <v>2548</v>
      </c>
      <c r="U175" s="56" t="s">
        <v>2549</v>
      </c>
      <c r="V175" s="56" t="s">
        <v>2550</v>
      </c>
      <c r="W175" s="56" t="s">
        <v>2551</v>
      </c>
      <c r="X175" s="56" t="s">
        <v>2552</v>
      </c>
      <c r="Y175" s="56" t="s">
        <v>2553</v>
      </c>
      <c r="Z175" s="56" t="s">
        <v>2554</v>
      </c>
      <c r="AA175" s="56" t="s">
        <v>2555</v>
      </c>
      <c r="AB175" s="56" t="s">
        <v>2564</v>
      </c>
      <c r="AC175" s="56" t="s">
        <v>2557</v>
      </c>
      <c r="AD175" s="56" t="s">
        <v>2558</v>
      </c>
      <c r="AE175" s="56" t="s">
        <v>2564</v>
      </c>
      <c r="AF175" s="56" t="s">
        <v>55</v>
      </c>
      <c r="AG175" s="56" t="s">
        <v>55</v>
      </c>
      <c r="AH175" s="56" t="s">
        <v>55</v>
      </c>
    </row>
    <row r="176" spans="2:34" ht="15.75" hidden="1" customHeight="1" x14ac:dyDescent="0.25">
      <c r="B176" s="56" t="s">
        <v>413</v>
      </c>
      <c r="C176" s="56" t="s">
        <v>414</v>
      </c>
      <c r="D176" s="56" t="s">
        <v>454</v>
      </c>
      <c r="E176" s="56" t="s">
        <v>455</v>
      </c>
      <c r="F176" s="56" t="s">
        <v>456</v>
      </c>
      <c r="G176" s="56" t="s">
        <v>457</v>
      </c>
      <c r="H176" s="56" t="s">
        <v>488</v>
      </c>
      <c r="I176" s="56" t="s">
        <v>489</v>
      </c>
      <c r="J176" s="56" t="s">
        <v>82</v>
      </c>
      <c r="K176" s="56" t="s">
        <v>460</v>
      </c>
      <c r="L176" s="56" t="s">
        <v>480</v>
      </c>
      <c r="M176" s="56" t="s">
        <v>55</v>
      </c>
      <c r="N176" s="56" t="s">
        <v>264</v>
      </c>
      <c r="O176" s="56" t="s">
        <v>55</v>
      </c>
      <c r="P176" s="56" t="s">
        <v>433</v>
      </c>
      <c r="Q176" s="56" t="s">
        <v>55</v>
      </c>
      <c r="R176" s="56" t="s">
        <v>490</v>
      </c>
      <c r="S176" s="56" t="s">
        <v>55</v>
      </c>
      <c r="T176" s="56" t="s">
        <v>2548</v>
      </c>
      <c r="U176" s="56" t="s">
        <v>2549</v>
      </c>
      <c r="V176" s="56" t="s">
        <v>2550</v>
      </c>
      <c r="W176" s="56" t="s">
        <v>2551</v>
      </c>
      <c r="X176" s="56" t="s">
        <v>2552</v>
      </c>
      <c r="Y176" s="56" t="s">
        <v>2553</v>
      </c>
      <c r="Z176" s="56" t="s">
        <v>2554</v>
      </c>
      <c r="AA176" s="56" t="s">
        <v>2555</v>
      </c>
      <c r="AB176" s="56" t="s">
        <v>2564</v>
      </c>
      <c r="AC176" s="56" t="s">
        <v>2557</v>
      </c>
      <c r="AD176" s="56" t="s">
        <v>2558</v>
      </c>
      <c r="AE176" s="56" t="s">
        <v>2564</v>
      </c>
      <c r="AF176" s="56" t="s">
        <v>55</v>
      </c>
      <c r="AG176" s="56" t="s">
        <v>55</v>
      </c>
      <c r="AH176" s="56" t="s">
        <v>55</v>
      </c>
    </row>
    <row r="177" spans="2:34" ht="15.75" hidden="1" customHeight="1" x14ac:dyDescent="0.25">
      <c r="B177" s="56" t="s">
        <v>413</v>
      </c>
      <c r="C177" s="56" t="s">
        <v>414</v>
      </c>
      <c r="D177" s="56" t="s">
        <v>454</v>
      </c>
      <c r="E177" s="56" t="s">
        <v>455</v>
      </c>
      <c r="F177" s="56" t="s">
        <v>456</v>
      </c>
      <c r="G177" s="56" t="s">
        <v>457</v>
      </c>
      <c r="H177" s="56" t="s">
        <v>491</v>
      </c>
      <c r="I177" s="56" t="s">
        <v>492</v>
      </c>
      <c r="J177" s="56" t="s">
        <v>82</v>
      </c>
      <c r="K177" s="56" t="s">
        <v>493</v>
      </c>
      <c r="L177" s="56" t="s">
        <v>494</v>
      </c>
      <c r="M177" s="56" t="s">
        <v>55</v>
      </c>
      <c r="N177" s="56" t="s">
        <v>264</v>
      </c>
      <c r="O177" s="56" t="s">
        <v>55</v>
      </c>
      <c r="P177" s="56" t="s">
        <v>433</v>
      </c>
      <c r="Q177" s="56" t="s">
        <v>55</v>
      </c>
      <c r="R177" s="56" t="s">
        <v>495</v>
      </c>
      <c r="S177" s="56" t="s">
        <v>55</v>
      </c>
      <c r="T177" s="56" t="s">
        <v>2548</v>
      </c>
      <c r="U177" s="56" t="s">
        <v>2549</v>
      </c>
      <c r="V177" s="56" t="s">
        <v>2550</v>
      </c>
      <c r="W177" s="56" t="s">
        <v>2551</v>
      </c>
      <c r="X177" s="56" t="s">
        <v>2552</v>
      </c>
      <c r="Y177" s="56" t="s">
        <v>2553</v>
      </c>
      <c r="Z177" s="56" t="s">
        <v>2554</v>
      </c>
      <c r="AA177" s="56" t="s">
        <v>2555</v>
      </c>
      <c r="AB177" s="56" t="s">
        <v>2564</v>
      </c>
      <c r="AC177" s="56" t="s">
        <v>2557</v>
      </c>
      <c r="AD177" s="56" t="s">
        <v>2558</v>
      </c>
      <c r="AE177" s="56" t="s">
        <v>2564</v>
      </c>
      <c r="AF177" s="56" t="s">
        <v>55</v>
      </c>
      <c r="AG177" s="56" t="s">
        <v>55</v>
      </c>
      <c r="AH177" s="56" t="s">
        <v>55</v>
      </c>
    </row>
    <row r="178" spans="2:34" ht="15.75" hidden="1" customHeight="1" x14ac:dyDescent="0.25">
      <c r="B178" s="56" t="s">
        <v>413</v>
      </c>
      <c r="C178" s="56" t="s">
        <v>414</v>
      </c>
      <c r="D178" s="56" t="s">
        <v>454</v>
      </c>
      <c r="E178" s="56" t="s">
        <v>455</v>
      </c>
      <c r="F178" s="56" t="s">
        <v>456</v>
      </c>
      <c r="G178" s="56" t="s">
        <v>457</v>
      </c>
      <c r="H178" s="56" t="s">
        <v>496</v>
      </c>
      <c r="I178" s="56" t="s">
        <v>497</v>
      </c>
      <c r="J178" s="56" t="s">
        <v>82</v>
      </c>
      <c r="K178" s="56" t="s">
        <v>460</v>
      </c>
      <c r="L178" s="56" t="s">
        <v>480</v>
      </c>
      <c r="M178" s="56" t="s">
        <v>55</v>
      </c>
      <c r="N178" s="56" t="s">
        <v>264</v>
      </c>
      <c r="O178" s="56" t="s">
        <v>55</v>
      </c>
      <c r="P178" s="56" t="s">
        <v>433</v>
      </c>
      <c r="Q178" s="56" t="s">
        <v>55</v>
      </c>
      <c r="R178" s="56" t="s">
        <v>498</v>
      </c>
      <c r="S178" s="56" t="s">
        <v>55</v>
      </c>
      <c r="T178" s="56" t="s">
        <v>2548</v>
      </c>
      <c r="U178" s="56" t="s">
        <v>2549</v>
      </c>
      <c r="V178" s="56" t="s">
        <v>2550</v>
      </c>
      <c r="W178" s="56" t="s">
        <v>2551</v>
      </c>
      <c r="X178" s="56" t="s">
        <v>2552</v>
      </c>
      <c r="Y178" s="56" t="s">
        <v>2553</v>
      </c>
      <c r="Z178" s="56" t="s">
        <v>2554</v>
      </c>
      <c r="AA178" s="56" t="s">
        <v>2555</v>
      </c>
      <c r="AB178" s="56" t="s">
        <v>2564</v>
      </c>
      <c r="AC178" s="56" t="s">
        <v>2557</v>
      </c>
      <c r="AD178" s="56" t="s">
        <v>2558</v>
      </c>
      <c r="AE178" s="56" t="s">
        <v>2564</v>
      </c>
      <c r="AF178" s="56" t="s">
        <v>55</v>
      </c>
      <c r="AG178" s="56" t="s">
        <v>55</v>
      </c>
      <c r="AH178" s="56" t="s">
        <v>55</v>
      </c>
    </row>
    <row r="179" spans="2:34" ht="15.75" hidden="1" customHeight="1" x14ac:dyDescent="0.25">
      <c r="B179" s="56" t="s">
        <v>413</v>
      </c>
      <c r="C179" s="56" t="s">
        <v>414</v>
      </c>
      <c r="D179" s="56" t="s">
        <v>454</v>
      </c>
      <c r="E179" s="56" t="s">
        <v>455</v>
      </c>
      <c r="F179" s="56" t="s">
        <v>456</v>
      </c>
      <c r="G179" s="56" t="s">
        <v>457</v>
      </c>
      <c r="H179" s="56" t="s">
        <v>499</v>
      </c>
      <c r="I179" s="56" t="s">
        <v>500</v>
      </c>
      <c r="J179" s="56" t="s">
        <v>82</v>
      </c>
      <c r="K179" s="56" t="s">
        <v>460</v>
      </c>
      <c r="L179" s="56" t="s">
        <v>501</v>
      </c>
      <c r="M179" s="56" t="s">
        <v>55</v>
      </c>
      <c r="N179" s="56" t="s">
        <v>264</v>
      </c>
      <c r="O179" s="56" t="s">
        <v>55</v>
      </c>
      <c r="P179" s="56" t="s">
        <v>433</v>
      </c>
      <c r="Q179" s="56" t="s">
        <v>55</v>
      </c>
      <c r="R179" s="56" t="s">
        <v>502</v>
      </c>
      <c r="S179" s="56" t="s">
        <v>55</v>
      </c>
      <c r="T179" s="56" t="s">
        <v>2548</v>
      </c>
      <c r="U179" s="56" t="s">
        <v>2549</v>
      </c>
      <c r="V179" s="56" t="s">
        <v>2550</v>
      </c>
      <c r="W179" s="56" t="s">
        <v>2551</v>
      </c>
      <c r="X179" s="56" t="s">
        <v>2552</v>
      </c>
      <c r="Y179" s="56" t="s">
        <v>2553</v>
      </c>
      <c r="Z179" s="56" t="s">
        <v>2554</v>
      </c>
      <c r="AA179" s="56" t="s">
        <v>2555</v>
      </c>
      <c r="AB179" s="56" t="s">
        <v>2564</v>
      </c>
      <c r="AC179" s="56" t="s">
        <v>2557</v>
      </c>
      <c r="AD179" s="56" t="s">
        <v>2558</v>
      </c>
      <c r="AE179" s="56" t="s">
        <v>2564</v>
      </c>
      <c r="AF179" s="56" t="s">
        <v>55</v>
      </c>
      <c r="AG179" s="56" t="s">
        <v>55</v>
      </c>
      <c r="AH179" s="56" t="s">
        <v>55</v>
      </c>
    </row>
    <row r="180" spans="2:34" ht="15.75" hidden="1" customHeight="1" x14ac:dyDescent="0.25">
      <c r="B180" s="56" t="s">
        <v>413</v>
      </c>
      <c r="C180" s="56" t="s">
        <v>414</v>
      </c>
      <c r="D180" s="56" t="s">
        <v>454</v>
      </c>
      <c r="E180" s="56" t="s">
        <v>455</v>
      </c>
      <c r="F180" s="56" t="s">
        <v>456</v>
      </c>
      <c r="G180" s="56" t="s">
        <v>457</v>
      </c>
      <c r="H180" s="56" t="s">
        <v>503</v>
      </c>
      <c r="I180" s="56" t="s">
        <v>504</v>
      </c>
      <c r="J180" s="56" t="s">
        <v>82</v>
      </c>
      <c r="K180" s="56" t="s">
        <v>467</v>
      </c>
      <c r="L180" s="56" t="s">
        <v>505</v>
      </c>
      <c r="M180" s="56" t="s">
        <v>55</v>
      </c>
      <c r="N180" s="56" t="s">
        <v>264</v>
      </c>
      <c r="O180" s="56" t="s">
        <v>55</v>
      </c>
      <c r="P180" s="56" t="s">
        <v>433</v>
      </c>
      <c r="Q180" s="56" t="s">
        <v>55</v>
      </c>
      <c r="R180" s="56" t="s">
        <v>506</v>
      </c>
      <c r="S180" s="56" t="s">
        <v>55</v>
      </c>
      <c r="T180" s="56" t="s">
        <v>2564</v>
      </c>
      <c r="U180" s="56" t="s">
        <v>2564</v>
      </c>
      <c r="V180" s="56" t="s">
        <v>2564</v>
      </c>
      <c r="W180" s="56" t="s">
        <v>2564</v>
      </c>
      <c r="X180" s="56" t="s">
        <v>2552</v>
      </c>
      <c r="Y180" s="56" t="s">
        <v>2553</v>
      </c>
      <c r="Z180" s="56" t="s">
        <v>2554</v>
      </c>
      <c r="AA180" s="56" t="s">
        <v>2555</v>
      </c>
      <c r="AB180" s="56" t="s">
        <v>2564</v>
      </c>
      <c r="AC180" s="56" t="s">
        <v>2557</v>
      </c>
      <c r="AD180" s="56" t="s">
        <v>2558</v>
      </c>
      <c r="AE180" s="56" t="s">
        <v>2564</v>
      </c>
      <c r="AF180" s="56" t="s">
        <v>55</v>
      </c>
      <c r="AG180" s="56" t="s">
        <v>55</v>
      </c>
      <c r="AH180" s="56" t="s">
        <v>55</v>
      </c>
    </row>
    <row r="181" spans="2:34" ht="15.75" hidden="1" customHeight="1" x14ac:dyDescent="0.25">
      <c r="B181" s="56" t="s">
        <v>413</v>
      </c>
      <c r="C181" s="56" t="s">
        <v>414</v>
      </c>
      <c r="D181" s="56" t="s">
        <v>454</v>
      </c>
      <c r="E181" s="56" t="s">
        <v>455</v>
      </c>
      <c r="F181" s="56" t="s">
        <v>456</v>
      </c>
      <c r="G181" s="56" t="s">
        <v>457</v>
      </c>
      <c r="H181" s="56" t="s">
        <v>507</v>
      </c>
      <c r="I181" s="56" t="s">
        <v>508</v>
      </c>
      <c r="J181" s="56" t="s">
        <v>82</v>
      </c>
      <c r="K181" s="56" t="s">
        <v>460</v>
      </c>
      <c r="L181" s="56" t="s">
        <v>509</v>
      </c>
      <c r="M181" s="56" t="s">
        <v>55</v>
      </c>
      <c r="N181" s="56" t="s">
        <v>264</v>
      </c>
      <c r="O181" s="56" t="s">
        <v>55</v>
      </c>
      <c r="P181" s="56" t="s">
        <v>433</v>
      </c>
      <c r="Q181" s="56" t="s">
        <v>55</v>
      </c>
      <c r="R181" s="56" t="s">
        <v>510</v>
      </c>
      <c r="S181" s="56" t="s">
        <v>55</v>
      </c>
      <c r="T181" s="56" t="s">
        <v>2548</v>
      </c>
      <c r="U181" s="56" t="s">
        <v>2549</v>
      </c>
      <c r="V181" s="56" t="s">
        <v>2550</v>
      </c>
      <c r="W181" s="56" t="s">
        <v>2551</v>
      </c>
      <c r="X181" s="56" t="s">
        <v>2552</v>
      </c>
      <c r="Y181" s="56" t="s">
        <v>2553</v>
      </c>
      <c r="Z181" s="56" t="s">
        <v>2554</v>
      </c>
      <c r="AA181" s="56" t="s">
        <v>2555</v>
      </c>
      <c r="AB181" s="56" t="s">
        <v>2564</v>
      </c>
      <c r="AC181" s="56" t="s">
        <v>2557</v>
      </c>
      <c r="AD181" s="56" t="s">
        <v>2558</v>
      </c>
      <c r="AE181" s="56" t="s">
        <v>2564</v>
      </c>
      <c r="AF181" s="56" t="s">
        <v>55</v>
      </c>
      <c r="AG181" s="56" t="s">
        <v>55</v>
      </c>
      <c r="AH181" s="56" t="s">
        <v>55</v>
      </c>
    </row>
    <row r="182" spans="2:34" ht="15.75" hidden="1" customHeight="1" x14ac:dyDescent="0.25">
      <c r="B182" s="56" t="s">
        <v>413</v>
      </c>
      <c r="C182" s="56" t="s">
        <v>414</v>
      </c>
      <c r="D182" s="56" t="s">
        <v>454</v>
      </c>
      <c r="E182" s="56" t="s">
        <v>455</v>
      </c>
      <c r="F182" s="56" t="s">
        <v>456</v>
      </c>
      <c r="G182" s="56" t="s">
        <v>457</v>
      </c>
      <c r="H182" s="56" t="s">
        <v>511</v>
      </c>
      <c r="I182" s="56" t="s">
        <v>512</v>
      </c>
      <c r="J182" s="56" t="s">
        <v>82</v>
      </c>
      <c r="K182" s="56" t="s">
        <v>460</v>
      </c>
      <c r="L182" s="56" t="s">
        <v>472</v>
      </c>
      <c r="M182" s="56" t="s">
        <v>55</v>
      </c>
      <c r="N182" s="56" t="s">
        <v>264</v>
      </c>
      <c r="O182" s="56" t="s">
        <v>55</v>
      </c>
      <c r="P182" s="56" t="s">
        <v>433</v>
      </c>
      <c r="Q182" s="56" t="s">
        <v>55</v>
      </c>
      <c r="R182" s="56" t="s">
        <v>513</v>
      </c>
      <c r="S182" s="56" t="s">
        <v>55</v>
      </c>
      <c r="T182" s="56" t="s">
        <v>2548</v>
      </c>
      <c r="U182" s="56" t="s">
        <v>2549</v>
      </c>
      <c r="V182" s="56" t="s">
        <v>2550</v>
      </c>
      <c r="W182" s="56" t="s">
        <v>2551</v>
      </c>
      <c r="X182" s="56" t="s">
        <v>2552</v>
      </c>
      <c r="Y182" s="56" t="s">
        <v>2553</v>
      </c>
      <c r="Z182" s="56" t="s">
        <v>2554</v>
      </c>
      <c r="AA182" s="56" t="s">
        <v>2555</v>
      </c>
      <c r="AB182" s="56" t="s">
        <v>2564</v>
      </c>
      <c r="AC182" s="56" t="s">
        <v>2557</v>
      </c>
      <c r="AD182" s="56" t="s">
        <v>2558</v>
      </c>
      <c r="AE182" s="56" t="s">
        <v>2564</v>
      </c>
      <c r="AF182" s="56" t="s">
        <v>55</v>
      </c>
      <c r="AG182" s="56" t="s">
        <v>55</v>
      </c>
      <c r="AH182" s="56" t="s">
        <v>55</v>
      </c>
    </row>
    <row r="183" spans="2:34" ht="15.75" hidden="1" customHeight="1" x14ac:dyDescent="0.25">
      <c r="B183" s="56" t="s">
        <v>413</v>
      </c>
      <c r="C183" s="56" t="s">
        <v>414</v>
      </c>
      <c r="D183" s="56" t="s">
        <v>454</v>
      </c>
      <c r="E183" s="56" t="s">
        <v>455</v>
      </c>
      <c r="F183" s="56" t="s">
        <v>456</v>
      </c>
      <c r="G183" s="56" t="s">
        <v>457</v>
      </c>
      <c r="H183" s="56" t="s">
        <v>514</v>
      </c>
      <c r="I183" s="56" t="s">
        <v>515</v>
      </c>
      <c r="J183" s="56" t="s">
        <v>82</v>
      </c>
      <c r="K183" s="56" t="s">
        <v>460</v>
      </c>
      <c r="L183" s="56" t="s">
        <v>472</v>
      </c>
      <c r="M183" s="56" t="s">
        <v>55</v>
      </c>
      <c r="N183" s="56" t="s">
        <v>264</v>
      </c>
      <c r="O183" s="56" t="s">
        <v>55</v>
      </c>
      <c r="P183" s="56" t="s">
        <v>433</v>
      </c>
      <c r="Q183" s="56" t="s">
        <v>55</v>
      </c>
      <c r="R183" s="56" t="s">
        <v>516</v>
      </c>
      <c r="S183" s="56" t="s">
        <v>55</v>
      </c>
      <c r="T183" s="56" t="s">
        <v>2564</v>
      </c>
      <c r="U183" s="56" t="s">
        <v>2564</v>
      </c>
      <c r="V183" s="56" t="s">
        <v>2550</v>
      </c>
      <c r="W183" s="56" t="s">
        <v>2551</v>
      </c>
      <c r="X183" s="56" t="s">
        <v>2552</v>
      </c>
      <c r="Y183" s="56" t="s">
        <v>2553</v>
      </c>
      <c r="Z183" s="56" t="s">
        <v>2554</v>
      </c>
      <c r="AA183" s="56" t="s">
        <v>2555</v>
      </c>
      <c r="AB183" s="56" t="s">
        <v>2564</v>
      </c>
      <c r="AC183" s="56" t="s">
        <v>2557</v>
      </c>
      <c r="AD183" s="56" t="s">
        <v>2558</v>
      </c>
      <c r="AE183" s="56" t="s">
        <v>2564</v>
      </c>
      <c r="AF183" s="56" t="s">
        <v>55</v>
      </c>
      <c r="AG183" s="56" t="s">
        <v>55</v>
      </c>
      <c r="AH183" s="56" t="s">
        <v>55</v>
      </c>
    </row>
    <row r="184" spans="2:34" ht="15.75" hidden="1" customHeight="1" x14ac:dyDescent="0.25">
      <c r="B184" s="56" t="s">
        <v>413</v>
      </c>
      <c r="C184" s="56" t="s">
        <v>414</v>
      </c>
      <c r="D184" s="56" t="s">
        <v>454</v>
      </c>
      <c r="E184" s="56" t="s">
        <v>455</v>
      </c>
      <c r="F184" s="56" t="s">
        <v>456</v>
      </c>
      <c r="G184" s="56" t="s">
        <v>457</v>
      </c>
      <c r="H184" s="56" t="s">
        <v>517</v>
      </c>
      <c r="I184" s="56" t="s">
        <v>518</v>
      </c>
      <c r="J184" s="56" t="s">
        <v>82</v>
      </c>
      <c r="K184" s="56" t="s">
        <v>467</v>
      </c>
      <c r="L184" s="56" t="s">
        <v>519</v>
      </c>
      <c r="M184" s="56" t="s">
        <v>55</v>
      </c>
      <c r="N184" s="56" t="s">
        <v>264</v>
      </c>
      <c r="O184" s="56" t="s">
        <v>55</v>
      </c>
      <c r="P184" s="56" t="s">
        <v>433</v>
      </c>
      <c r="Q184" s="56" t="s">
        <v>55</v>
      </c>
      <c r="R184" s="56" t="s">
        <v>520</v>
      </c>
      <c r="S184" s="56" t="s">
        <v>55</v>
      </c>
      <c r="T184" s="56" t="s">
        <v>2564</v>
      </c>
      <c r="U184" s="56" t="s">
        <v>2564</v>
      </c>
      <c r="V184" s="56" t="s">
        <v>2550</v>
      </c>
      <c r="W184" s="56" t="s">
        <v>2551</v>
      </c>
      <c r="X184" s="56" t="s">
        <v>2552</v>
      </c>
      <c r="Y184" s="56" t="s">
        <v>2553</v>
      </c>
      <c r="Z184" s="56" t="s">
        <v>2554</v>
      </c>
      <c r="AA184" s="56" t="s">
        <v>2555</v>
      </c>
      <c r="AB184" s="56" t="s">
        <v>2564</v>
      </c>
      <c r="AC184" s="56" t="s">
        <v>2557</v>
      </c>
      <c r="AD184" s="56" t="s">
        <v>2558</v>
      </c>
      <c r="AE184" s="56" t="s">
        <v>2564</v>
      </c>
      <c r="AF184" s="56" t="s">
        <v>55</v>
      </c>
      <c r="AG184" s="56" t="s">
        <v>55</v>
      </c>
      <c r="AH184" s="56" t="s">
        <v>55</v>
      </c>
    </row>
    <row r="185" spans="2:34" ht="15.75" hidden="1" customHeight="1" x14ac:dyDescent="0.25">
      <c r="B185" s="56" t="s">
        <v>413</v>
      </c>
      <c r="C185" s="56" t="s">
        <v>414</v>
      </c>
      <c r="D185" s="56" t="s">
        <v>454</v>
      </c>
      <c r="E185" s="56" t="s">
        <v>455</v>
      </c>
      <c r="F185" s="56" t="s">
        <v>456</v>
      </c>
      <c r="G185" s="56" t="s">
        <v>457</v>
      </c>
      <c r="H185" s="56" t="s">
        <v>521</v>
      </c>
      <c r="I185" s="56" t="s">
        <v>522</v>
      </c>
      <c r="J185" s="56" t="s">
        <v>82</v>
      </c>
      <c r="K185" s="56" t="s">
        <v>467</v>
      </c>
      <c r="L185" s="56" t="s">
        <v>523</v>
      </c>
      <c r="M185" s="56" t="s">
        <v>55</v>
      </c>
      <c r="N185" s="56" t="s">
        <v>264</v>
      </c>
      <c r="O185" s="56" t="s">
        <v>55</v>
      </c>
      <c r="P185" s="56" t="s">
        <v>433</v>
      </c>
      <c r="Q185" s="56" t="s">
        <v>55</v>
      </c>
      <c r="R185" s="56" t="s">
        <v>524</v>
      </c>
      <c r="S185" s="56" t="s">
        <v>55</v>
      </c>
      <c r="T185" s="56" t="s">
        <v>2564</v>
      </c>
      <c r="U185" s="56" t="s">
        <v>2564</v>
      </c>
      <c r="V185" s="56" t="s">
        <v>2550</v>
      </c>
      <c r="W185" s="56" t="s">
        <v>2551</v>
      </c>
      <c r="X185" s="56" t="s">
        <v>2552</v>
      </c>
      <c r="Y185" s="56" t="s">
        <v>2553</v>
      </c>
      <c r="Z185" s="56" t="s">
        <v>2554</v>
      </c>
      <c r="AA185" s="56" t="s">
        <v>2555</v>
      </c>
      <c r="AB185" s="56" t="s">
        <v>2564</v>
      </c>
      <c r="AC185" s="56" t="s">
        <v>2557</v>
      </c>
      <c r="AD185" s="56" t="s">
        <v>2558</v>
      </c>
      <c r="AE185" s="56" t="s">
        <v>2564</v>
      </c>
      <c r="AF185" s="56" t="s">
        <v>55</v>
      </c>
      <c r="AG185" s="56" t="s">
        <v>55</v>
      </c>
      <c r="AH185" s="56" t="s">
        <v>55</v>
      </c>
    </row>
    <row r="186" spans="2:34" ht="15.75" hidden="1" customHeight="1" x14ac:dyDescent="0.25">
      <c r="B186" s="56" t="s">
        <v>413</v>
      </c>
      <c r="C186" s="56" t="s">
        <v>414</v>
      </c>
      <c r="D186" s="56" t="s">
        <v>525</v>
      </c>
      <c r="E186" s="56" t="s">
        <v>526</v>
      </c>
      <c r="F186" s="56" t="s">
        <v>527</v>
      </c>
      <c r="G186" s="56" t="s">
        <v>528</v>
      </c>
      <c r="H186" s="56" t="s">
        <v>529</v>
      </c>
      <c r="I186" s="56" t="s">
        <v>530</v>
      </c>
      <c r="J186" s="56" t="s">
        <v>82</v>
      </c>
      <c r="K186" s="56" t="s">
        <v>493</v>
      </c>
      <c r="L186" s="56" t="s">
        <v>531</v>
      </c>
      <c r="M186" s="56" t="s">
        <v>55</v>
      </c>
      <c r="N186" s="56" t="s">
        <v>264</v>
      </c>
      <c r="O186" s="56" t="s">
        <v>55</v>
      </c>
      <c r="P186" s="56" t="s">
        <v>433</v>
      </c>
      <c r="Q186" s="56" t="s">
        <v>55</v>
      </c>
      <c r="R186" s="56" t="s">
        <v>532</v>
      </c>
      <c r="S186" s="56" t="s">
        <v>55</v>
      </c>
      <c r="T186" s="56" t="s">
        <v>2548</v>
      </c>
      <c r="U186" s="56" t="s">
        <v>2549</v>
      </c>
      <c r="V186" s="56" t="s">
        <v>2550</v>
      </c>
      <c r="W186" s="56" t="s">
        <v>2551</v>
      </c>
      <c r="X186" s="56" t="s">
        <v>2552</v>
      </c>
      <c r="Y186" s="56" t="s">
        <v>2553</v>
      </c>
      <c r="Z186" s="56" t="s">
        <v>2554</v>
      </c>
      <c r="AA186" s="56" t="s">
        <v>2555</v>
      </c>
      <c r="AB186" s="56" t="s">
        <v>2564</v>
      </c>
      <c r="AC186" s="56" t="s">
        <v>2557</v>
      </c>
      <c r="AD186" s="56" t="s">
        <v>2558</v>
      </c>
      <c r="AE186" s="56" t="s">
        <v>2564</v>
      </c>
      <c r="AF186" s="56" t="s">
        <v>55</v>
      </c>
      <c r="AG186" s="56" t="s">
        <v>55</v>
      </c>
      <c r="AH186" s="56" t="s">
        <v>55</v>
      </c>
    </row>
    <row r="187" spans="2:34" ht="15.75" hidden="1" customHeight="1" x14ac:dyDescent="0.25">
      <c r="B187" s="56" t="s">
        <v>413</v>
      </c>
      <c r="C187" s="56" t="s">
        <v>414</v>
      </c>
      <c r="D187" s="56" t="s">
        <v>525</v>
      </c>
      <c r="E187" s="56" t="s">
        <v>526</v>
      </c>
      <c r="F187" s="56" t="s">
        <v>527</v>
      </c>
      <c r="G187" s="56" t="s">
        <v>528</v>
      </c>
      <c r="H187" s="56" t="s">
        <v>534</v>
      </c>
      <c r="I187" s="56" t="s">
        <v>535</v>
      </c>
      <c r="J187" s="56" t="s">
        <v>82</v>
      </c>
      <c r="K187" s="56" t="s">
        <v>493</v>
      </c>
      <c r="L187" s="56" t="s">
        <v>536</v>
      </c>
      <c r="M187" s="56" t="s">
        <v>55</v>
      </c>
      <c r="N187" s="56" t="s">
        <v>264</v>
      </c>
      <c r="O187" s="56" t="s">
        <v>55</v>
      </c>
      <c r="P187" s="56" t="s">
        <v>433</v>
      </c>
      <c r="Q187" s="56" t="s">
        <v>55</v>
      </c>
      <c r="R187" s="56" t="s">
        <v>538</v>
      </c>
      <c r="S187" s="56" t="s">
        <v>55</v>
      </c>
      <c r="T187" s="56" t="s">
        <v>2548</v>
      </c>
      <c r="U187" s="56" t="s">
        <v>2549</v>
      </c>
      <c r="V187" s="56" t="s">
        <v>2550</v>
      </c>
      <c r="W187" s="56" t="s">
        <v>2551</v>
      </c>
      <c r="X187" s="56" t="s">
        <v>2552</v>
      </c>
      <c r="Y187" s="56" t="s">
        <v>2553</v>
      </c>
      <c r="Z187" s="56" t="s">
        <v>2554</v>
      </c>
      <c r="AA187" s="56" t="s">
        <v>2555</v>
      </c>
      <c r="AB187" s="56" t="s">
        <v>2564</v>
      </c>
      <c r="AC187" s="56" t="s">
        <v>2557</v>
      </c>
      <c r="AD187" s="56" t="s">
        <v>2558</v>
      </c>
      <c r="AE187" s="56" t="s">
        <v>2564</v>
      </c>
      <c r="AF187" s="56" t="s">
        <v>55</v>
      </c>
      <c r="AG187" s="56" t="s">
        <v>55</v>
      </c>
      <c r="AH187" s="56" t="s">
        <v>55</v>
      </c>
    </row>
    <row r="188" spans="2:34" ht="15.75" hidden="1" customHeight="1" x14ac:dyDescent="0.25">
      <c r="B188" s="56" t="s">
        <v>413</v>
      </c>
      <c r="C188" s="56" t="s">
        <v>414</v>
      </c>
      <c r="D188" s="56" t="s">
        <v>525</v>
      </c>
      <c r="E188" s="56" t="s">
        <v>526</v>
      </c>
      <c r="F188" s="56" t="s">
        <v>527</v>
      </c>
      <c r="G188" s="56" t="s">
        <v>528</v>
      </c>
      <c r="H188" s="56" t="s">
        <v>539</v>
      </c>
      <c r="I188" s="56" t="s">
        <v>540</v>
      </c>
      <c r="J188" s="56" t="s">
        <v>82</v>
      </c>
      <c r="K188" s="56" t="s">
        <v>493</v>
      </c>
      <c r="L188" s="56" t="s">
        <v>541</v>
      </c>
      <c r="M188" s="56" t="s">
        <v>55</v>
      </c>
      <c r="N188" s="56" t="s">
        <v>264</v>
      </c>
      <c r="O188" s="56" t="s">
        <v>55</v>
      </c>
      <c r="P188" s="56" t="s">
        <v>433</v>
      </c>
      <c r="Q188" s="56" t="s">
        <v>55</v>
      </c>
      <c r="R188" s="56" t="s">
        <v>543</v>
      </c>
      <c r="S188" s="56" t="s">
        <v>55</v>
      </c>
      <c r="T188" s="56" t="s">
        <v>2548</v>
      </c>
      <c r="U188" s="56" t="s">
        <v>2549</v>
      </c>
      <c r="V188" s="56" t="s">
        <v>2550</v>
      </c>
      <c r="W188" s="56" t="s">
        <v>2551</v>
      </c>
      <c r="X188" s="56" t="s">
        <v>2552</v>
      </c>
      <c r="Y188" s="56" t="s">
        <v>2553</v>
      </c>
      <c r="Z188" s="56" t="s">
        <v>2554</v>
      </c>
      <c r="AA188" s="56" t="s">
        <v>2555</v>
      </c>
      <c r="AB188" s="56" t="s">
        <v>2564</v>
      </c>
      <c r="AC188" s="56" t="s">
        <v>2557</v>
      </c>
      <c r="AD188" s="56" t="s">
        <v>2558</v>
      </c>
      <c r="AE188" s="56" t="s">
        <v>2564</v>
      </c>
      <c r="AF188" s="56" t="s">
        <v>55</v>
      </c>
      <c r="AG188" s="56" t="s">
        <v>55</v>
      </c>
      <c r="AH188" s="56" t="s">
        <v>55</v>
      </c>
    </row>
    <row r="189" spans="2:34" ht="15.75" hidden="1" customHeight="1" x14ac:dyDescent="0.25">
      <c r="B189" s="56" t="s">
        <v>413</v>
      </c>
      <c r="C189" s="56" t="s">
        <v>414</v>
      </c>
      <c r="D189" s="56" t="s">
        <v>544</v>
      </c>
      <c r="E189" s="56" t="s">
        <v>545</v>
      </c>
      <c r="F189" s="56" t="s">
        <v>546</v>
      </c>
      <c r="G189" s="56" t="s">
        <v>547</v>
      </c>
      <c r="H189" s="56" t="s">
        <v>548</v>
      </c>
      <c r="I189" s="56" t="s">
        <v>549</v>
      </c>
      <c r="J189" s="56" t="s">
        <v>82</v>
      </c>
      <c r="K189" s="56" t="s">
        <v>144</v>
      </c>
      <c r="L189" s="56" t="s">
        <v>550</v>
      </c>
      <c r="M189" s="56" t="s">
        <v>55</v>
      </c>
      <c r="N189" s="56" t="s">
        <v>551</v>
      </c>
      <c r="O189" s="56" t="s">
        <v>55</v>
      </c>
      <c r="P189" s="56" t="s">
        <v>433</v>
      </c>
      <c r="Q189" s="56" t="s">
        <v>55</v>
      </c>
      <c r="R189" s="56" t="s">
        <v>52</v>
      </c>
      <c r="S189" s="56" t="s">
        <v>55</v>
      </c>
      <c r="T189" s="56" t="s">
        <v>2564</v>
      </c>
      <c r="U189" s="56" t="s">
        <v>2564</v>
      </c>
      <c r="V189" s="56" t="s">
        <v>2564</v>
      </c>
      <c r="W189" s="56" t="s">
        <v>2564</v>
      </c>
      <c r="X189" s="56" t="s">
        <v>2552</v>
      </c>
      <c r="Y189" s="56" t="s">
        <v>2553</v>
      </c>
      <c r="Z189" s="56" t="s">
        <v>2554</v>
      </c>
      <c r="AA189" s="56" t="s">
        <v>2555</v>
      </c>
      <c r="AB189" s="56" t="s">
        <v>2564</v>
      </c>
      <c r="AC189" s="56" t="s">
        <v>2557</v>
      </c>
      <c r="AD189" s="56" t="s">
        <v>2558</v>
      </c>
      <c r="AE189" s="56" t="s">
        <v>2564</v>
      </c>
      <c r="AF189" s="56" t="s">
        <v>55</v>
      </c>
      <c r="AG189" s="56" t="s">
        <v>55</v>
      </c>
      <c r="AH189" s="56" t="s">
        <v>55</v>
      </c>
    </row>
    <row r="190" spans="2:34" ht="15.75" hidden="1" customHeight="1" x14ac:dyDescent="0.25">
      <c r="B190" s="56" t="s">
        <v>413</v>
      </c>
      <c r="C190" s="56" t="s">
        <v>414</v>
      </c>
      <c r="D190" s="56" t="s">
        <v>544</v>
      </c>
      <c r="E190" s="56" t="s">
        <v>545</v>
      </c>
      <c r="F190" s="56" t="s">
        <v>546</v>
      </c>
      <c r="G190" s="56" t="s">
        <v>547</v>
      </c>
      <c r="H190" s="56" t="s">
        <v>553</v>
      </c>
      <c r="I190" s="56" t="s">
        <v>554</v>
      </c>
      <c r="J190" s="56" t="s">
        <v>82</v>
      </c>
      <c r="K190" s="56" t="s">
        <v>144</v>
      </c>
      <c r="L190" s="56" t="s">
        <v>555</v>
      </c>
      <c r="M190" s="56" t="s">
        <v>55</v>
      </c>
      <c r="N190" s="56" t="s">
        <v>551</v>
      </c>
      <c r="O190" s="56" t="s">
        <v>55</v>
      </c>
      <c r="P190" s="56" t="s">
        <v>433</v>
      </c>
      <c r="Q190" s="56" t="s">
        <v>55</v>
      </c>
      <c r="R190" s="56" t="s">
        <v>52</v>
      </c>
      <c r="S190" s="56" t="s">
        <v>55</v>
      </c>
      <c r="T190" s="56" t="s">
        <v>2564</v>
      </c>
      <c r="U190" s="56" t="s">
        <v>2564</v>
      </c>
      <c r="V190" s="56" t="s">
        <v>2564</v>
      </c>
      <c r="W190" s="56" t="s">
        <v>2551</v>
      </c>
      <c r="X190" s="56" t="s">
        <v>2552</v>
      </c>
      <c r="Y190" s="56" t="s">
        <v>2553</v>
      </c>
      <c r="Z190" s="56" t="s">
        <v>2554</v>
      </c>
      <c r="AA190" s="56" t="s">
        <v>2555</v>
      </c>
      <c r="AB190" s="56" t="s">
        <v>2564</v>
      </c>
      <c r="AC190" s="56" t="s">
        <v>2557</v>
      </c>
      <c r="AD190" s="56" t="s">
        <v>2558</v>
      </c>
      <c r="AE190" s="56" t="s">
        <v>2564</v>
      </c>
      <c r="AF190" s="56" t="s">
        <v>55</v>
      </c>
      <c r="AG190" s="56" t="s">
        <v>55</v>
      </c>
      <c r="AH190" s="56" t="s">
        <v>55</v>
      </c>
    </row>
    <row r="191" spans="2:34" ht="15.75" hidden="1" customHeight="1" x14ac:dyDescent="0.25">
      <c r="B191" s="56" t="s">
        <v>413</v>
      </c>
      <c r="C191" s="56" t="s">
        <v>414</v>
      </c>
      <c r="D191" s="56" t="s">
        <v>544</v>
      </c>
      <c r="E191" s="56" t="s">
        <v>545</v>
      </c>
      <c r="F191" s="56" t="s">
        <v>546</v>
      </c>
      <c r="G191" s="56" t="s">
        <v>547</v>
      </c>
      <c r="H191" s="56" t="s">
        <v>557</v>
      </c>
      <c r="I191" s="56" t="s">
        <v>558</v>
      </c>
      <c r="J191" s="56" t="s">
        <v>82</v>
      </c>
      <c r="K191" s="56" t="s">
        <v>144</v>
      </c>
      <c r="L191" s="56" t="s">
        <v>555</v>
      </c>
      <c r="M191" s="56" t="s">
        <v>55</v>
      </c>
      <c r="N191" s="56" t="s">
        <v>551</v>
      </c>
      <c r="O191" s="56" t="s">
        <v>55</v>
      </c>
      <c r="P191" s="56" t="s">
        <v>433</v>
      </c>
      <c r="Q191" s="56" t="s">
        <v>55</v>
      </c>
      <c r="R191" s="56" t="s">
        <v>52</v>
      </c>
      <c r="S191" s="56" t="s">
        <v>55</v>
      </c>
      <c r="T191" s="56" t="s">
        <v>2564</v>
      </c>
      <c r="U191" s="56" t="s">
        <v>2564</v>
      </c>
      <c r="V191" s="56" t="s">
        <v>2564</v>
      </c>
      <c r="W191" s="56" t="s">
        <v>2564</v>
      </c>
      <c r="X191" s="56" t="s">
        <v>2552</v>
      </c>
      <c r="Y191" s="56" t="s">
        <v>2553</v>
      </c>
      <c r="Z191" s="56" t="s">
        <v>2554</v>
      </c>
      <c r="AA191" s="56" t="s">
        <v>2555</v>
      </c>
      <c r="AB191" s="56" t="s">
        <v>2564</v>
      </c>
      <c r="AC191" s="56" t="s">
        <v>2557</v>
      </c>
      <c r="AD191" s="56" t="s">
        <v>2558</v>
      </c>
      <c r="AE191" s="56" t="s">
        <v>2564</v>
      </c>
      <c r="AF191" s="56" t="s">
        <v>55</v>
      </c>
      <c r="AG191" s="56" t="s">
        <v>55</v>
      </c>
      <c r="AH191" s="56" t="s">
        <v>55</v>
      </c>
    </row>
    <row r="192" spans="2:34" ht="15.75" hidden="1" customHeight="1" x14ac:dyDescent="0.25">
      <c r="B192" s="56" t="s">
        <v>413</v>
      </c>
      <c r="C192" s="56" t="s">
        <v>414</v>
      </c>
      <c r="D192" s="56" t="s">
        <v>544</v>
      </c>
      <c r="E192" s="56" t="s">
        <v>545</v>
      </c>
      <c r="F192" s="56" t="s">
        <v>546</v>
      </c>
      <c r="G192" s="56" t="s">
        <v>547</v>
      </c>
      <c r="H192" s="56" t="s">
        <v>560</v>
      </c>
      <c r="I192" s="56" t="s">
        <v>561</v>
      </c>
      <c r="J192" s="56" t="s">
        <v>82</v>
      </c>
      <c r="K192" s="56" t="s">
        <v>144</v>
      </c>
      <c r="L192" s="56" t="s">
        <v>555</v>
      </c>
      <c r="M192" s="56" t="s">
        <v>55</v>
      </c>
      <c r="N192" s="56" t="s">
        <v>551</v>
      </c>
      <c r="O192" s="56" t="s">
        <v>55</v>
      </c>
      <c r="P192" s="56" t="s">
        <v>433</v>
      </c>
      <c r="Q192" s="56" t="s">
        <v>55</v>
      </c>
      <c r="R192" s="56" t="s">
        <v>52</v>
      </c>
      <c r="S192" s="56" t="s">
        <v>55</v>
      </c>
      <c r="T192" s="56" t="s">
        <v>2564</v>
      </c>
      <c r="U192" s="56" t="s">
        <v>2564</v>
      </c>
      <c r="V192" s="56" t="s">
        <v>2564</v>
      </c>
      <c r="W192" s="56" t="s">
        <v>2551</v>
      </c>
      <c r="X192" s="56" t="s">
        <v>2552</v>
      </c>
      <c r="Y192" s="56" t="s">
        <v>2553</v>
      </c>
      <c r="Z192" s="56" t="s">
        <v>2554</v>
      </c>
      <c r="AA192" s="56" t="s">
        <v>2555</v>
      </c>
      <c r="AB192" s="56" t="s">
        <v>2564</v>
      </c>
      <c r="AC192" s="56" t="s">
        <v>2557</v>
      </c>
      <c r="AD192" s="56" t="s">
        <v>2558</v>
      </c>
      <c r="AE192" s="56" t="s">
        <v>2564</v>
      </c>
      <c r="AF192" s="56" t="s">
        <v>55</v>
      </c>
      <c r="AG192" s="56" t="s">
        <v>55</v>
      </c>
      <c r="AH192" s="56" t="s">
        <v>55</v>
      </c>
    </row>
    <row r="193" spans="2:34" ht="15.75" hidden="1" customHeight="1" x14ac:dyDescent="0.25">
      <c r="B193" s="56" t="s">
        <v>413</v>
      </c>
      <c r="C193" s="56" t="s">
        <v>414</v>
      </c>
      <c r="D193" s="56" t="s">
        <v>544</v>
      </c>
      <c r="E193" s="56" t="s">
        <v>545</v>
      </c>
      <c r="F193" s="56" t="s">
        <v>546</v>
      </c>
      <c r="G193" s="56" t="s">
        <v>547</v>
      </c>
      <c r="H193" s="56" t="s">
        <v>563</v>
      </c>
      <c r="I193" s="56" t="s">
        <v>564</v>
      </c>
      <c r="J193" s="56" t="s">
        <v>82</v>
      </c>
      <c r="K193" s="56" t="s">
        <v>144</v>
      </c>
      <c r="L193" s="56" t="s">
        <v>555</v>
      </c>
      <c r="M193" s="56" t="s">
        <v>55</v>
      </c>
      <c r="N193" s="56" t="s">
        <v>551</v>
      </c>
      <c r="O193" s="56" t="s">
        <v>55</v>
      </c>
      <c r="P193" s="56" t="s">
        <v>433</v>
      </c>
      <c r="Q193" s="56" t="s">
        <v>55</v>
      </c>
      <c r="R193" s="56" t="s">
        <v>52</v>
      </c>
      <c r="S193" s="56" t="s">
        <v>55</v>
      </c>
      <c r="T193" s="56" t="s">
        <v>2564</v>
      </c>
      <c r="U193" s="56" t="s">
        <v>2564</v>
      </c>
      <c r="V193" s="56" t="s">
        <v>2550</v>
      </c>
      <c r="W193" s="56" t="s">
        <v>2551</v>
      </c>
      <c r="X193" s="56" t="s">
        <v>2552</v>
      </c>
      <c r="Y193" s="56" t="s">
        <v>2553</v>
      </c>
      <c r="Z193" s="56" t="s">
        <v>2554</v>
      </c>
      <c r="AA193" s="56" t="s">
        <v>2555</v>
      </c>
      <c r="AB193" s="56" t="s">
        <v>2564</v>
      </c>
      <c r="AC193" s="56" t="s">
        <v>2557</v>
      </c>
      <c r="AD193" s="56" t="s">
        <v>2558</v>
      </c>
      <c r="AE193" s="56" t="s">
        <v>2564</v>
      </c>
      <c r="AF193" s="56" t="s">
        <v>55</v>
      </c>
      <c r="AG193" s="56" t="s">
        <v>55</v>
      </c>
      <c r="AH193" s="56" t="s">
        <v>55</v>
      </c>
    </row>
    <row r="194" spans="2:34" ht="15.75" hidden="1" customHeight="1" x14ac:dyDescent="0.25">
      <c r="B194" s="56" t="s">
        <v>413</v>
      </c>
      <c r="C194" s="56" t="s">
        <v>414</v>
      </c>
      <c r="D194" s="56" t="s">
        <v>544</v>
      </c>
      <c r="E194" s="56" t="s">
        <v>545</v>
      </c>
      <c r="F194" s="56" t="s">
        <v>546</v>
      </c>
      <c r="G194" s="56" t="s">
        <v>547</v>
      </c>
      <c r="H194" s="56" t="s">
        <v>566</v>
      </c>
      <c r="I194" s="56" t="s">
        <v>567</v>
      </c>
      <c r="J194" s="56" t="s">
        <v>82</v>
      </c>
      <c r="K194" s="56" t="s">
        <v>144</v>
      </c>
      <c r="L194" s="56" t="s">
        <v>555</v>
      </c>
      <c r="M194" s="56" t="s">
        <v>55</v>
      </c>
      <c r="N194" s="56" t="s">
        <v>551</v>
      </c>
      <c r="O194" s="56" t="s">
        <v>55</v>
      </c>
      <c r="P194" s="56" t="s">
        <v>433</v>
      </c>
      <c r="Q194" s="56" t="s">
        <v>55</v>
      </c>
      <c r="R194" s="56" t="s">
        <v>52</v>
      </c>
      <c r="S194" s="56" t="s">
        <v>55</v>
      </c>
      <c r="T194" s="56" t="s">
        <v>2564</v>
      </c>
      <c r="U194" s="56" t="s">
        <v>2564</v>
      </c>
      <c r="V194" s="56" t="s">
        <v>2564</v>
      </c>
      <c r="W194" s="56" t="s">
        <v>2551</v>
      </c>
      <c r="X194" s="56" t="s">
        <v>2552</v>
      </c>
      <c r="Y194" s="56" t="s">
        <v>2553</v>
      </c>
      <c r="Z194" s="56" t="s">
        <v>2554</v>
      </c>
      <c r="AA194" s="56" t="s">
        <v>2555</v>
      </c>
      <c r="AB194" s="56" t="s">
        <v>2564</v>
      </c>
      <c r="AC194" s="56" t="s">
        <v>2557</v>
      </c>
      <c r="AD194" s="56" t="s">
        <v>2558</v>
      </c>
      <c r="AE194" s="56" t="s">
        <v>2564</v>
      </c>
      <c r="AF194" s="56" t="s">
        <v>55</v>
      </c>
      <c r="AG194" s="56" t="s">
        <v>55</v>
      </c>
      <c r="AH194" s="56" t="s">
        <v>55</v>
      </c>
    </row>
    <row r="195" spans="2:34" ht="15.75" hidden="1" customHeight="1" x14ac:dyDescent="0.25">
      <c r="B195" s="56" t="s">
        <v>413</v>
      </c>
      <c r="C195" s="56" t="s">
        <v>414</v>
      </c>
      <c r="D195" s="56" t="s">
        <v>544</v>
      </c>
      <c r="E195" s="56" t="s">
        <v>545</v>
      </c>
      <c r="F195" s="56" t="s">
        <v>546</v>
      </c>
      <c r="G195" s="56" t="s">
        <v>547</v>
      </c>
      <c r="H195" s="56" t="s">
        <v>569</v>
      </c>
      <c r="I195" s="56" t="s">
        <v>570</v>
      </c>
      <c r="J195" s="56" t="s">
        <v>82</v>
      </c>
      <c r="K195" s="56" t="s">
        <v>144</v>
      </c>
      <c r="L195" s="56" t="s">
        <v>555</v>
      </c>
      <c r="M195" s="56" t="s">
        <v>55</v>
      </c>
      <c r="N195" s="56" t="s">
        <v>551</v>
      </c>
      <c r="O195" s="56" t="s">
        <v>55</v>
      </c>
      <c r="P195" s="56" t="s">
        <v>433</v>
      </c>
      <c r="Q195" s="56" t="s">
        <v>55</v>
      </c>
      <c r="R195" s="56" t="s">
        <v>52</v>
      </c>
      <c r="S195" s="56" t="s">
        <v>55</v>
      </c>
      <c r="T195" s="56" t="s">
        <v>2564</v>
      </c>
      <c r="U195" s="56" t="s">
        <v>2564</v>
      </c>
      <c r="V195" s="56" t="s">
        <v>2564</v>
      </c>
      <c r="W195" s="56" t="s">
        <v>2564</v>
      </c>
      <c r="X195" s="56" t="s">
        <v>2552</v>
      </c>
      <c r="Y195" s="56" t="s">
        <v>2553</v>
      </c>
      <c r="Z195" s="56" t="s">
        <v>2554</v>
      </c>
      <c r="AA195" s="56" t="s">
        <v>2555</v>
      </c>
      <c r="AB195" s="56" t="s">
        <v>2564</v>
      </c>
      <c r="AC195" s="56" t="s">
        <v>2557</v>
      </c>
      <c r="AD195" s="56" t="s">
        <v>2558</v>
      </c>
      <c r="AE195" s="56" t="s">
        <v>2564</v>
      </c>
      <c r="AF195" s="56" t="s">
        <v>55</v>
      </c>
      <c r="AG195" s="56" t="s">
        <v>55</v>
      </c>
      <c r="AH195" s="56" t="s">
        <v>55</v>
      </c>
    </row>
    <row r="196" spans="2:34" ht="15.75" hidden="1" customHeight="1" x14ac:dyDescent="0.25">
      <c r="B196" s="56" t="s">
        <v>413</v>
      </c>
      <c r="C196" s="56" t="s">
        <v>414</v>
      </c>
      <c r="D196" s="56" t="s">
        <v>544</v>
      </c>
      <c r="E196" s="56" t="s">
        <v>545</v>
      </c>
      <c r="F196" s="56" t="s">
        <v>546</v>
      </c>
      <c r="G196" s="56" t="s">
        <v>547</v>
      </c>
      <c r="H196" s="56" t="s">
        <v>572</v>
      </c>
      <c r="I196" s="56" t="s">
        <v>573</v>
      </c>
      <c r="J196" s="56" t="s">
        <v>82</v>
      </c>
      <c r="K196" s="56" t="s">
        <v>144</v>
      </c>
      <c r="L196" s="56" t="s">
        <v>555</v>
      </c>
      <c r="M196" s="56" t="s">
        <v>55</v>
      </c>
      <c r="N196" s="56" t="s">
        <v>551</v>
      </c>
      <c r="O196" s="56" t="s">
        <v>55</v>
      </c>
      <c r="P196" s="56" t="s">
        <v>433</v>
      </c>
      <c r="Q196" s="56" t="s">
        <v>55</v>
      </c>
      <c r="R196" s="56" t="s">
        <v>52</v>
      </c>
      <c r="S196" s="56" t="s">
        <v>55</v>
      </c>
      <c r="T196" s="56" t="s">
        <v>2564</v>
      </c>
      <c r="U196" s="56" t="s">
        <v>2564</v>
      </c>
      <c r="V196" s="56" t="s">
        <v>2564</v>
      </c>
      <c r="W196" s="56" t="s">
        <v>2564</v>
      </c>
      <c r="X196" s="56" t="s">
        <v>2552</v>
      </c>
      <c r="Y196" s="56" t="s">
        <v>2553</v>
      </c>
      <c r="Z196" s="56" t="s">
        <v>2554</v>
      </c>
      <c r="AA196" s="56" t="s">
        <v>2555</v>
      </c>
      <c r="AB196" s="56" t="s">
        <v>2564</v>
      </c>
      <c r="AC196" s="56" t="s">
        <v>2557</v>
      </c>
      <c r="AD196" s="56" t="s">
        <v>2558</v>
      </c>
      <c r="AE196" s="56" t="s">
        <v>2564</v>
      </c>
      <c r="AF196" s="56" t="s">
        <v>55</v>
      </c>
      <c r="AG196" s="56" t="s">
        <v>55</v>
      </c>
      <c r="AH196" s="56" t="s">
        <v>55</v>
      </c>
    </row>
    <row r="197" spans="2:34" ht="15.75" hidden="1" customHeight="1" x14ac:dyDescent="0.25">
      <c r="B197" s="56" t="s">
        <v>413</v>
      </c>
      <c r="C197" s="56" t="s">
        <v>414</v>
      </c>
      <c r="D197" s="56" t="s">
        <v>544</v>
      </c>
      <c r="E197" s="56" t="s">
        <v>545</v>
      </c>
      <c r="F197" s="56" t="s">
        <v>546</v>
      </c>
      <c r="G197" s="56" t="s">
        <v>547</v>
      </c>
      <c r="H197" s="56" t="s">
        <v>575</v>
      </c>
      <c r="I197" s="56" t="s">
        <v>576</v>
      </c>
      <c r="J197" s="56" t="s">
        <v>82</v>
      </c>
      <c r="K197" s="56" t="s">
        <v>144</v>
      </c>
      <c r="L197" s="56" t="s">
        <v>555</v>
      </c>
      <c r="M197" s="56" t="s">
        <v>55</v>
      </c>
      <c r="N197" s="56" t="s">
        <v>551</v>
      </c>
      <c r="O197" s="56" t="s">
        <v>55</v>
      </c>
      <c r="P197" s="56" t="s">
        <v>433</v>
      </c>
      <c r="Q197" s="56" t="s">
        <v>55</v>
      </c>
      <c r="R197" s="56" t="s">
        <v>52</v>
      </c>
      <c r="S197" s="56" t="s">
        <v>55</v>
      </c>
      <c r="T197" s="56" t="s">
        <v>2564</v>
      </c>
      <c r="U197" s="56" t="s">
        <v>2564</v>
      </c>
      <c r="V197" s="56" t="s">
        <v>2564</v>
      </c>
      <c r="W197" s="56" t="s">
        <v>2564</v>
      </c>
      <c r="X197" s="56" t="s">
        <v>2552</v>
      </c>
      <c r="Y197" s="56" t="s">
        <v>2553</v>
      </c>
      <c r="Z197" s="56" t="s">
        <v>2554</v>
      </c>
      <c r="AA197" s="56" t="s">
        <v>2555</v>
      </c>
      <c r="AB197" s="56" t="s">
        <v>2564</v>
      </c>
      <c r="AC197" s="56" t="s">
        <v>2557</v>
      </c>
      <c r="AD197" s="56" t="s">
        <v>2558</v>
      </c>
      <c r="AE197" s="56" t="s">
        <v>2564</v>
      </c>
      <c r="AF197" s="56" t="s">
        <v>55</v>
      </c>
      <c r="AG197" s="56" t="s">
        <v>55</v>
      </c>
      <c r="AH197" s="56" t="s">
        <v>55</v>
      </c>
    </row>
    <row r="198" spans="2:34" ht="15.75" hidden="1" customHeight="1" x14ac:dyDescent="0.25">
      <c r="B198" s="56" t="s">
        <v>413</v>
      </c>
      <c r="C198" s="56" t="s">
        <v>414</v>
      </c>
      <c r="D198" s="56" t="s">
        <v>544</v>
      </c>
      <c r="E198" s="56" t="s">
        <v>545</v>
      </c>
      <c r="F198" s="56" t="s">
        <v>546</v>
      </c>
      <c r="G198" s="56" t="s">
        <v>547</v>
      </c>
      <c r="H198" s="56" t="s">
        <v>578</v>
      </c>
      <c r="I198" s="56" t="s">
        <v>579</v>
      </c>
      <c r="J198" s="56" t="s">
        <v>82</v>
      </c>
      <c r="K198" s="56" t="s">
        <v>144</v>
      </c>
      <c r="L198" s="56" t="s">
        <v>555</v>
      </c>
      <c r="M198" s="56" t="s">
        <v>55</v>
      </c>
      <c r="N198" s="56" t="s">
        <v>551</v>
      </c>
      <c r="O198" s="56" t="s">
        <v>55</v>
      </c>
      <c r="P198" s="56" t="s">
        <v>433</v>
      </c>
      <c r="Q198" s="56" t="s">
        <v>55</v>
      </c>
      <c r="R198" s="56"/>
      <c r="S198" s="56" t="s">
        <v>55</v>
      </c>
      <c r="T198" s="56" t="s">
        <v>2564</v>
      </c>
      <c r="U198" s="56" t="s">
        <v>2564</v>
      </c>
      <c r="V198" s="56" t="s">
        <v>2564</v>
      </c>
      <c r="W198" s="56" t="s">
        <v>2564</v>
      </c>
      <c r="X198" s="56" t="s">
        <v>2552</v>
      </c>
      <c r="Y198" s="56" t="s">
        <v>2553</v>
      </c>
      <c r="Z198" s="56" t="s">
        <v>2554</v>
      </c>
      <c r="AA198" s="56" t="s">
        <v>2555</v>
      </c>
      <c r="AB198" s="56" t="s">
        <v>2564</v>
      </c>
      <c r="AC198" s="56" t="s">
        <v>2557</v>
      </c>
      <c r="AD198" s="56" t="s">
        <v>2558</v>
      </c>
      <c r="AE198" s="56" t="s">
        <v>2564</v>
      </c>
      <c r="AF198" s="56" t="s">
        <v>55</v>
      </c>
      <c r="AG198" s="56" t="s">
        <v>55</v>
      </c>
      <c r="AH198" s="56" t="s">
        <v>55</v>
      </c>
    </row>
    <row r="199" spans="2:34" ht="15.75" hidden="1" customHeight="1" x14ac:dyDescent="0.25">
      <c r="B199" s="56" t="s">
        <v>413</v>
      </c>
      <c r="C199" s="56" t="s">
        <v>414</v>
      </c>
      <c r="D199" s="56" t="s">
        <v>544</v>
      </c>
      <c r="E199" s="56" t="s">
        <v>545</v>
      </c>
      <c r="F199" s="56" t="s">
        <v>546</v>
      </c>
      <c r="G199" s="56" t="s">
        <v>547</v>
      </c>
      <c r="H199" s="56" t="s">
        <v>582</v>
      </c>
      <c r="I199" s="56" t="s">
        <v>583</v>
      </c>
      <c r="J199" s="56" t="s">
        <v>82</v>
      </c>
      <c r="K199" s="56" t="s">
        <v>144</v>
      </c>
      <c r="L199" s="56" t="s">
        <v>555</v>
      </c>
      <c r="M199" s="56" t="s">
        <v>55</v>
      </c>
      <c r="N199" s="56" t="s">
        <v>264</v>
      </c>
      <c r="O199" s="56" t="s">
        <v>55</v>
      </c>
      <c r="P199" s="56" t="s">
        <v>433</v>
      </c>
      <c r="Q199" s="56" t="s">
        <v>55</v>
      </c>
      <c r="R199" s="56" t="s">
        <v>584</v>
      </c>
      <c r="S199" s="56" t="s">
        <v>55</v>
      </c>
      <c r="T199" s="56" t="s">
        <v>2564</v>
      </c>
      <c r="U199" s="56" t="s">
        <v>2549</v>
      </c>
      <c r="V199" s="56" t="s">
        <v>2550</v>
      </c>
      <c r="W199" s="56" t="s">
        <v>2551</v>
      </c>
      <c r="X199" s="56" t="s">
        <v>2552</v>
      </c>
      <c r="Y199" s="56" t="s">
        <v>2553</v>
      </c>
      <c r="Z199" s="56" t="s">
        <v>2554</v>
      </c>
      <c r="AA199" s="56" t="s">
        <v>2555</v>
      </c>
      <c r="AB199" s="56" t="s">
        <v>2564</v>
      </c>
      <c r="AC199" s="56" t="s">
        <v>2557</v>
      </c>
      <c r="AD199" s="56" t="s">
        <v>2558</v>
      </c>
      <c r="AE199" s="56" t="s">
        <v>2564</v>
      </c>
      <c r="AF199" s="56" t="s">
        <v>55</v>
      </c>
      <c r="AG199" s="56" t="s">
        <v>55</v>
      </c>
      <c r="AH199" s="56" t="s">
        <v>55</v>
      </c>
    </row>
    <row r="200" spans="2:34" ht="15.75" hidden="1" customHeight="1" x14ac:dyDescent="0.25">
      <c r="B200" s="56" t="s">
        <v>413</v>
      </c>
      <c r="C200" s="56" t="s">
        <v>414</v>
      </c>
      <c r="D200" s="56" t="s">
        <v>586</v>
      </c>
      <c r="E200" s="56" t="s">
        <v>587</v>
      </c>
      <c r="F200" s="56" t="s">
        <v>588</v>
      </c>
      <c r="G200" s="56" t="s">
        <v>589</v>
      </c>
      <c r="H200" s="56" t="s">
        <v>590</v>
      </c>
      <c r="I200" s="56" t="s">
        <v>591</v>
      </c>
      <c r="J200" s="56" t="s">
        <v>82</v>
      </c>
      <c r="K200" s="56" t="s">
        <v>592</v>
      </c>
      <c r="L200" s="56" t="s">
        <v>593</v>
      </c>
      <c r="M200" s="56" t="s">
        <v>55</v>
      </c>
      <c r="N200" s="56" t="s">
        <v>594</v>
      </c>
      <c r="O200" s="56" t="s">
        <v>55</v>
      </c>
      <c r="P200" s="56" t="s">
        <v>433</v>
      </c>
      <c r="Q200" s="56" t="s">
        <v>55</v>
      </c>
      <c r="R200" s="56"/>
      <c r="S200" s="56" t="s">
        <v>55</v>
      </c>
      <c r="T200" s="56" t="s">
        <v>2564</v>
      </c>
      <c r="U200" s="56" t="s">
        <v>2564</v>
      </c>
      <c r="V200" s="56" t="s">
        <v>2550</v>
      </c>
      <c r="W200" s="56" t="s">
        <v>2551</v>
      </c>
      <c r="X200" s="56" t="s">
        <v>2552</v>
      </c>
      <c r="Y200" s="56" t="s">
        <v>2553</v>
      </c>
      <c r="Z200" s="56" t="s">
        <v>2554</v>
      </c>
      <c r="AA200" s="56" t="s">
        <v>2555</v>
      </c>
      <c r="AB200" s="56" t="s">
        <v>2564</v>
      </c>
      <c r="AC200" s="56" t="s">
        <v>2564</v>
      </c>
      <c r="AD200" s="56" t="s">
        <v>2558</v>
      </c>
      <c r="AE200" s="56" t="s">
        <v>2564</v>
      </c>
      <c r="AF200" s="56" t="s">
        <v>55</v>
      </c>
      <c r="AG200" s="56" t="s">
        <v>55</v>
      </c>
      <c r="AH200" s="56" t="s">
        <v>55</v>
      </c>
    </row>
    <row r="201" spans="2:34" ht="15.75" hidden="1" customHeight="1" x14ac:dyDescent="0.25">
      <c r="B201" s="56" t="s">
        <v>413</v>
      </c>
      <c r="C201" s="56" t="s">
        <v>414</v>
      </c>
      <c r="D201" s="56" t="s">
        <v>596</v>
      </c>
      <c r="E201" s="56" t="s">
        <v>597</v>
      </c>
      <c r="F201" s="56" t="s">
        <v>598</v>
      </c>
      <c r="G201" s="56" t="s">
        <v>599</v>
      </c>
      <c r="H201" s="56" t="s">
        <v>600</v>
      </c>
      <c r="I201" s="56" t="s">
        <v>601</v>
      </c>
      <c r="J201" s="56" t="s">
        <v>82</v>
      </c>
      <c r="K201" s="56" t="s">
        <v>602</v>
      </c>
      <c r="L201" s="56" t="s">
        <v>603</v>
      </c>
      <c r="M201" s="56" t="s">
        <v>55</v>
      </c>
      <c r="N201" s="56" t="s">
        <v>604</v>
      </c>
      <c r="O201" s="56" t="s">
        <v>55</v>
      </c>
      <c r="P201" s="56" t="s">
        <v>433</v>
      </c>
      <c r="Q201" s="56" t="s">
        <v>55</v>
      </c>
      <c r="R201" s="56"/>
      <c r="S201" s="56" t="s">
        <v>55</v>
      </c>
      <c r="T201" s="56" t="s">
        <v>2564</v>
      </c>
      <c r="U201" s="56" t="s">
        <v>2564</v>
      </c>
      <c r="V201" s="56" t="s">
        <v>2564</v>
      </c>
      <c r="W201" s="56" t="s">
        <v>2564</v>
      </c>
      <c r="X201" s="56" t="s">
        <v>2552</v>
      </c>
      <c r="Y201" s="56" t="s">
        <v>2553</v>
      </c>
      <c r="Z201" s="56" t="s">
        <v>2554</v>
      </c>
      <c r="AA201" s="56" t="s">
        <v>2555</v>
      </c>
      <c r="AB201" s="56" t="s">
        <v>2564</v>
      </c>
      <c r="AC201" s="56" t="s">
        <v>2557</v>
      </c>
      <c r="AD201" s="56" t="s">
        <v>2558</v>
      </c>
      <c r="AE201" s="56" t="s">
        <v>2564</v>
      </c>
      <c r="AF201" s="56" t="s">
        <v>55</v>
      </c>
      <c r="AG201" s="56" t="s">
        <v>55</v>
      </c>
      <c r="AH201" s="56" t="s">
        <v>55</v>
      </c>
    </row>
    <row r="202" spans="2:34" ht="15.75" hidden="1" customHeight="1" x14ac:dyDescent="0.25">
      <c r="B202" s="56" t="s">
        <v>413</v>
      </c>
      <c r="C202" s="56" t="s">
        <v>414</v>
      </c>
      <c r="D202" s="56" t="s">
        <v>596</v>
      </c>
      <c r="E202" s="56" t="s">
        <v>597</v>
      </c>
      <c r="F202" s="56" t="s">
        <v>598</v>
      </c>
      <c r="G202" s="56" t="s">
        <v>599</v>
      </c>
      <c r="H202" s="56" t="s">
        <v>606</v>
      </c>
      <c r="I202" s="56" t="s">
        <v>607</v>
      </c>
      <c r="J202" s="56" t="s">
        <v>82</v>
      </c>
      <c r="K202" s="56" t="s">
        <v>602</v>
      </c>
      <c r="L202" s="56" t="s">
        <v>603</v>
      </c>
      <c r="M202" s="56" t="s">
        <v>55</v>
      </c>
      <c r="N202" s="56" t="s">
        <v>604</v>
      </c>
      <c r="O202" s="56" t="s">
        <v>55</v>
      </c>
      <c r="P202" s="56" t="s">
        <v>433</v>
      </c>
      <c r="Q202" s="56" t="s">
        <v>55</v>
      </c>
      <c r="R202" s="56"/>
      <c r="S202" s="56" t="s">
        <v>55</v>
      </c>
      <c r="T202" s="56" t="s">
        <v>2564</v>
      </c>
      <c r="U202" s="56" t="s">
        <v>2564</v>
      </c>
      <c r="V202" s="56" t="s">
        <v>2564</v>
      </c>
      <c r="W202" s="56" t="s">
        <v>2551</v>
      </c>
      <c r="X202" s="56" t="s">
        <v>2552</v>
      </c>
      <c r="Y202" s="56" t="s">
        <v>2553</v>
      </c>
      <c r="Z202" s="56" t="s">
        <v>2554</v>
      </c>
      <c r="AA202" s="56" t="s">
        <v>2555</v>
      </c>
      <c r="AB202" s="56" t="s">
        <v>2564</v>
      </c>
      <c r="AC202" s="56" t="s">
        <v>2557</v>
      </c>
      <c r="AD202" s="56" t="s">
        <v>2558</v>
      </c>
      <c r="AE202" s="56" t="s">
        <v>2564</v>
      </c>
      <c r="AF202" s="56" t="s">
        <v>55</v>
      </c>
      <c r="AG202" s="56" t="s">
        <v>55</v>
      </c>
      <c r="AH202" s="56" t="s">
        <v>55</v>
      </c>
    </row>
    <row r="203" spans="2:34" ht="15.75" hidden="1" customHeight="1" x14ac:dyDescent="0.25">
      <c r="B203" s="56" t="s">
        <v>413</v>
      </c>
      <c r="C203" s="56" t="s">
        <v>414</v>
      </c>
      <c r="D203" s="56" t="s">
        <v>609</v>
      </c>
      <c r="E203" s="56" t="s">
        <v>610</v>
      </c>
      <c r="F203" s="56" t="s">
        <v>611</v>
      </c>
      <c r="G203" s="56" t="s">
        <v>612</v>
      </c>
      <c r="H203" s="56" t="s">
        <v>613</v>
      </c>
      <c r="I203" s="56" t="s">
        <v>614</v>
      </c>
      <c r="J203" s="56" t="s">
        <v>82</v>
      </c>
      <c r="K203" s="56" t="s">
        <v>615</v>
      </c>
      <c r="L203" s="56" t="s">
        <v>616</v>
      </c>
      <c r="M203" s="56" t="s">
        <v>55</v>
      </c>
      <c r="N203" s="56" t="s">
        <v>594</v>
      </c>
      <c r="O203" s="56" t="s">
        <v>55</v>
      </c>
      <c r="P203" s="56" t="s">
        <v>433</v>
      </c>
      <c r="Q203" s="56" t="s">
        <v>55</v>
      </c>
      <c r="R203" s="56"/>
      <c r="S203" s="56" t="s">
        <v>55</v>
      </c>
      <c r="T203" s="56" t="s">
        <v>2564</v>
      </c>
      <c r="U203" s="56" t="s">
        <v>2564</v>
      </c>
      <c r="V203" s="56" t="s">
        <v>2564</v>
      </c>
      <c r="W203" s="56" t="s">
        <v>2564</v>
      </c>
      <c r="X203" s="56" t="s">
        <v>2552</v>
      </c>
      <c r="Y203" s="56" t="s">
        <v>2553</v>
      </c>
      <c r="Z203" s="56" t="s">
        <v>2554</v>
      </c>
      <c r="AA203" s="56" t="s">
        <v>2555</v>
      </c>
      <c r="AB203" s="56" t="s">
        <v>2564</v>
      </c>
      <c r="AC203" s="56" t="s">
        <v>2557</v>
      </c>
      <c r="AD203" s="56" t="s">
        <v>2558</v>
      </c>
      <c r="AE203" s="56" t="s">
        <v>2564</v>
      </c>
      <c r="AF203" s="56" t="s">
        <v>55</v>
      </c>
      <c r="AG203" s="56" t="s">
        <v>55</v>
      </c>
      <c r="AH203" s="56" t="s">
        <v>55</v>
      </c>
    </row>
    <row r="204" spans="2:34" ht="15.75" hidden="1" customHeight="1" x14ac:dyDescent="0.25">
      <c r="B204" s="56" t="s">
        <v>413</v>
      </c>
      <c r="C204" s="56" t="s">
        <v>414</v>
      </c>
      <c r="D204" s="56" t="s">
        <v>617</v>
      </c>
      <c r="E204" s="56" t="s">
        <v>618</v>
      </c>
      <c r="F204" s="56" t="s">
        <v>619</v>
      </c>
      <c r="G204" s="56" t="s">
        <v>620</v>
      </c>
      <c r="H204" s="56" t="s">
        <v>621</v>
      </c>
      <c r="I204" s="56" t="s">
        <v>622</v>
      </c>
      <c r="J204" s="56" t="s">
        <v>82</v>
      </c>
      <c r="K204" s="56" t="s">
        <v>623</v>
      </c>
      <c r="L204" s="56" t="s">
        <v>624</v>
      </c>
      <c r="M204" s="56" t="s">
        <v>55</v>
      </c>
      <c r="N204" s="56" t="s">
        <v>264</v>
      </c>
      <c r="O204" s="56" t="s">
        <v>55</v>
      </c>
      <c r="P204" s="56" t="s">
        <v>433</v>
      </c>
      <c r="Q204" s="56" t="s">
        <v>55</v>
      </c>
      <c r="R204" s="56" t="s">
        <v>626</v>
      </c>
      <c r="S204" s="56" t="s">
        <v>55</v>
      </c>
      <c r="T204" s="56" t="s">
        <v>2548</v>
      </c>
      <c r="U204" s="56" t="s">
        <v>2549</v>
      </c>
      <c r="V204" s="56" t="s">
        <v>2550</v>
      </c>
      <c r="W204" s="56" t="s">
        <v>2551</v>
      </c>
      <c r="X204" s="56" t="s">
        <v>2552</v>
      </c>
      <c r="Y204" s="56" t="s">
        <v>2553</v>
      </c>
      <c r="Z204" s="56" t="s">
        <v>2554</v>
      </c>
      <c r="AA204" s="56" t="s">
        <v>2555</v>
      </c>
      <c r="AB204" s="56" t="s">
        <v>2564</v>
      </c>
      <c r="AC204" s="56" t="s">
        <v>2557</v>
      </c>
      <c r="AD204" s="56" t="s">
        <v>2558</v>
      </c>
      <c r="AE204" s="56" t="s">
        <v>2564</v>
      </c>
      <c r="AF204" s="56" t="s">
        <v>55</v>
      </c>
      <c r="AG204" s="56" t="s">
        <v>55</v>
      </c>
      <c r="AH204" s="56" t="s">
        <v>55</v>
      </c>
    </row>
    <row r="205" spans="2:34" ht="15.75" hidden="1" customHeight="1" x14ac:dyDescent="0.25">
      <c r="B205" s="56" t="s">
        <v>413</v>
      </c>
      <c r="C205" s="56" t="s">
        <v>414</v>
      </c>
      <c r="D205" s="56" t="s">
        <v>627</v>
      </c>
      <c r="E205" s="56" t="s">
        <v>628</v>
      </c>
      <c r="F205" s="56" t="s">
        <v>629</v>
      </c>
      <c r="G205" s="56" t="s">
        <v>630</v>
      </c>
      <c r="H205" s="56" t="s">
        <v>631</v>
      </c>
      <c r="I205" s="56" t="s">
        <v>632</v>
      </c>
      <c r="J205" s="56" t="s">
        <v>82</v>
      </c>
      <c r="K205" s="56" t="s">
        <v>144</v>
      </c>
      <c r="L205" s="56" t="s">
        <v>633</v>
      </c>
      <c r="M205" s="56" t="s">
        <v>55</v>
      </c>
      <c r="N205" s="56" t="s">
        <v>635</v>
      </c>
      <c r="O205" s="56" t="s">
        <v>55</v>
      </c>
      <c r="P205" s="56" t="s">
        <v>433</v>
      </c>
      <c r="Q205" s="56" t="s">
        <v>55</v>
      </c>
      <c r="R205" s="56" t="s">
        <v>636</v>
      </c>
      <c r="S205" s="56" t="s">
        <v>55</v>
      </c>
      <c r="T205" s="56" t="s">
        <v>2564</v>
      </c>
      <c r="U205" s="56" t="s">
        <v>2564</v>
      </c>
      <c r="V205" s="56" t="s">
        <v>2564</v>
      </c>
      <c r="W205" s="56" t="s">
        <v>2564</v>
      </c>
      <c r="X205" s="56" t="s">
        <v>2552</v>
      </c>
      <c r="Y205" s="56" t="s">
        <v>2553</v>
      </c>
      <c r="Z205" s="56" t="s">
        <v>2554</v>
      </c>
      <c r="AA205" s="56" t="s">
        <v>2555</v>
      </c>
      <c r="AB205" s="56" t="s">
        <v>2564</v>
      </c>
      <c r="AC205" s="56" t="s">
        <v>2557</v>
      </c>
      <c r="AD205" s="56" t="s">
        <v>2558</v>
      </c>
      <c r="AE205" s="56" t="s">
        <v>2564</v>
      </c>
      <c r="AF205" s="56" t="s">
        <v>55</v>
      </c>
      <c r="AG205" s="56" t="s">
        <v>55</v>
      </c>
      <c r="AH205" s="56" t="s">
        <v>55</v>
      </c>
    </row>
    <row r="206" spans="2:34" ht="15.75" hidden="1" customHeight="1" x14ac:dyDescent="0.25">
      <c r="B206" s="56" t="s">
        <v>413</v>
      </c>
      <c r="C206" s="56" t="s">
        <v>414</v>
      </c>
      <c r="D206" s="56" t="s">
        <v>627</v>
      </c>
      <c r="E206" s="56" t="s">
        <v>628</v>
      </c>
      <c r="F206" s="56" t="s">
        <v>629</v>
      </c>
      <c r="G206" s="56" t="s">
        <v>630</v>
      </c>
      <c r="H206" s="56" t="s">
        <v>638</v>
      </c>
      <c r="I206" s="56" t="s">
        <v>639</v>
      </c>
      <c r="J206" s="56" t="s">
        <v>82</v>
      </c>
      <c r="K206" s="56" t="s">
        <v>144</v>
      </c>
      <c r="L206" s="56" t="s">
        <v>633</v>
      </c>
      <c r="M206" s="56" t="s">
        <v>55</v>
      </c>
      <c r="N206" s="56" t="s">
        <v>640</v>
      </c>
      <c r="O206" s="56" t="s">
        <v>55</v>
      </c>
      <c r="P206" s="56" t="s">
        <v>433</v>
      </c>
      <c r="Q206" s="56" t="s">
        <v>55</v>
      </c>
      <c r="R206" s="56" t="s">
        <v>641</v>
      </c>
      <c r="S206" s="56" t="s">
        <v>55</v>
      </c>
      <c r="T206" s="56" t="s">
        <v>2564</v>
      </c>
      <c r="U206" s="56" t="s">
        <v>2564</v>
      </c>
      <c r="V206" s="56" t="s">
        <v>2564</v>
      </c>
      <c r="W206" s="56" t="s">
        <v>2564</v>
      </c>
      <c r="X206" s="56" t="s">
        <v>2552</v>
      </c>
      <c r="Y206" s="56" t="s">
        <v>2553</v>
      </c>
      <c r="Z206" s="56" t="s">
        <v>2554</v>
      </c>
      <c r="AA206" s="56" t="s">
        <v>2555</v>
      </c>
      <c r="AB206" s="56" t="s">
        <v>2564</v>
      </c>
      <c r="AC206" s="56" t="s">
        <v>2557</v>
      </c>
      <c r="AD206" s="56" t="s">
        <v>2558</v>
      </c>
      <c r="AE206" s="56" t="s">
        <v>2564</v>
      </c>
      <c r="AF206" s="56" t="s">
        <v>55</v>
      </c>
      <c r="AG206" s="56" t="s">
        <v>55</v>
      </c>
      <c r="AH206" s="56" t="s">
        <v>55</v>
      </c>
    </row>
    <row r="207" spans="2:34" ht="15.75" hidden="1" customHeight="1" x14ac:dyDescent="0.25">
      <c r="B207" s="56" t="s">
        <v>413</v>
      </c>
      <c r="C207" s="56" t="s">
        <v>414</v>
      </c>
      <c r="D207" s="56" t="s">
        <v>627</v>
      </c>
      <c r="E207" s="56" t="s">
        <v>628</v>
      </c>
      <c r="F207" s="56" t="s">
        <v>629</v>
      </c>
      <c r="G207" s="56" t="s">
        <v>630</v>
      </c>
      <c r="H207" s="56" t="s">
        <v>642</v>
      </c>
      <c r="I207" s="56" t="s">
        <v>643</v>
      </c>
      <c r="J207" s="56" t="s">
        <v>82</v>
      </c>
      <c r="K207" s="56" t="s">
        <v>144</v>
      </c>
      <c r="L207" s="56" t="s">
        <v>633</v>
      </c>
      <c r="M207" s="56" t="s">
        <v>55</v>
      </c>
      <c r="N207" s="56" t="s">
        <v>644</v>
      </c>
      <c r="O207" s="56" t="s">
        <v>55</v>
      </c>
      <c r="P207" s="56" t="s">
        <v>433</v>
      </c>
      <c r="Q207" s="56" t="s">
        <v>55</v>
      </c>
      <c r="R207" s="56" t="s">
        <v>636</v>
      </c>
      <c r="S207" s="56" t="s">
        <v>55</v>
      </c>
      <c r="T207" s="56" t="s">
        <v>2564</v>
      </c>
      <c r="U207" s="56" t="s">
        <v>2564</v>
      </c>
      <c r="V207" s="56" t="s">
        <v>2564</v>
      </c>
      <c r="W207" s="56" t="s">
        <v>2564</v>
      </c>
      <c r="X207" s="56" t="s">
        <v>2552</v>
      </c>
      <c r="Y207" s="56" t="s">
        <v>2553</v>
      </c>
      <c r="Z207" s="56" t="s">
        <v>2554</v>
      </c>
      <c r="AA207" s="56" t="s">
        <v>2555</v>
      </c>
      <c r="AB207" s="56" t="s">
        <v>2564</v>
      </c>
      <c r="AC207" s="56" t="s">
        <v>2557</v>
      </c>
      <c r="AD207" s="56" t="s">
        <v>2558</v>
      </c>
      <c r="AE207" s="56" t="s">
        <v>2564</v>
      </c>
      <c r="AF207" s="56" t="s">
        <v>55</v>
      </c>
      <c r="AG207" s="56" t="s">
        <v>55</v>
      </c>
      <c r="AH207" s="56" t="s">
        <v>55</v>
      </c>
    </row>
    <row r="208" spans="2:34" ht="15.75" hidden="1" customHeight="1" x14ac:dyDescent="0.25">
      <c r="B208" s="56" t="s">
        <v>413</v>
      </c>
      <c r="C208" s="56" t="s">
        <v>414</v>
      </c>
      <c r="D208" s="56" t="s">
        <v>646</v>
      </c>
      <c r="E208" s="56" t="s">
        <v>647</v>
      </c>
      <c r="F208" s="56" t="s">
        <v>648</v>
      </c>
      <c r="G208" s="56" t="s">
        <v>649</v>
      </c>
      <c r="H208" s="56" t="s">
        <v>650</v>
      </c>
      <c r="I208" s="56" t="s">
        <v>651</v>
      </c>
      <c r="J208" s="56" t="s">
        <v>82</v>
      </c>
      <c r="K208" s="56" t="s">
        <v>144</v>
      </c>
      <c r="L208" s="56" t="s">
        <v>633</v>
      </c>
      <c r="M208" s="56" t="s">
        <v>55</v>
      </c>
      <c r="N208" s="56" t="s">
        <v>652</v>
      </c>
      <c r="O208" s="56" t="s">
        <v>55</v>
      </c>
      <c r="P208" s="56" t="s">
        <v>433</v>
      </c>
      <c r="Q208" s="56" t="s">
        <v>55</v>
      </c>
      <c r="R208" s="56" t="s">
        <v>636</v>
      </c>
      <c r="S208" s="56" t="s">
        <v>55</v>
      </c>
      <c r="T208" s="56" t="s">
        <v>2564</v>
      </c>
      <c r="U208" s="56" t="s">
        <v>2564</v>
      </c>
      <c r="V208" s="56" t="s">
        <v>2564</v>
      </c>
      <c r="W208" s="56" t="s">
        <v>2564</v>
      </c>
      <c r="X208" s="56" t="s">
        <v>2552</v>
      </c>
      <c r="Y208" s="56" t="s">
        <v>2553</v>
      </c>
      <c r="Z208" s="56" t="s">
        <v>2554</v>
      </c>
      <c r="AA208" s="56" t="s">
        <v>2555</v>
      </c>
      <c r="AB208" s="56" t="s">
        <v>2564</v>
      </c>
      <c r="AC208" s="56" t="s">
        <v>2557</v>
      </c>
      <c r="AD208" s="56" t="s">
        <v>2558</v>
      </c>
      <c r="AE208" s="56" t="s">
        <v>2564</v>
      </c>
      <c r="AF208" s="56" t="s">
        <v>55</v>
      </c>
      <c r="AG208" s="56" t="s">
        <v>55</v>
      </c>
      <c r="AH208" s="56" t="s">
        <v>55</v>
      </c>
    </row>
    <row r="209" spans="2:34" ht="15.75" hidden="1" customHeight="1" x14ac:dyDescent="0.25">
      <c r="B209" s="56" t="s">
        <v>413</v>
      </c>
      <c r="C209" s="56" t="s">
        <v>414</v>
      </c>
      <c r="D209" s="56" t="s">
        <v>646</v>
      </c>
      <c r="E209" s="56" t="s">
        <v>647</v>
      </c>
      <c r="F209" s="56" t="s">
        <v>648</v>
      </c>
      <c r="G209" s="56" t="s">
        <v>649</v>
      </c>
      <c r="H209" s="56" t="s">
        <v>654</v>
      </c>
      <c r="I209" s="56" t="s">
        <v>655</v>
      </c>
      <c r="J209" s="56" t="s">
        <v>82</v>
      </c>
      <c r="K209" s="56" t="s">
        <v>144</v>
      </c>
      <c r="L209" s="56" t="s">
        <v>633</v>
      </c>
      <c r="M209" s="56" t="s">
        <v>55</v>
      </c>
      <c r="N209" s="56" t="s">
        <v>652</v>
      </c>
      <c r="O209" s="56" t="s">
        <v>55</v>
      </c>
      <c r="P209" s="56" t="s">
        <v>433</v>
      </c>
      <c r="Q209" s="56" t="s">
        <v>55</v>
      </c>
      <c r="R209" s="56" t="s">
        <v>636</v>
      </c>
      <c r="S209" s="56" t="s">
        <v>55</v>
      </c>
      <c r="T209" s="56" t="s">
        <v>2564</v>
      </c>
      <c r="U209" s="56" t="s">
        <v>2564</v>
      </c>
      <c r="V209" s="56" t="s">
        <v>2564</v>
      </c>
      <c r="W209" s="56" t="s">
        <v>2564</v>
      </c>
      <c r="X209" s="56" t="s">
        <v>2552</v>
      </c>
      <c r="Y209" s="56" t="s">
        <v>2553</v>
      </c>
      <c r="Z209" s="56" t="s">
        <v>2554</v>
      </c>
      <c r="AA209" s="56" t="s">
        <v>2555</v>
      </c>
      <c r="AB209" s="56" t="s">
        <v>2564</v>
      </c>
      <c r="AC209" s="56" t="s">
        <v>2557</v>
      </c>
      <c r="AD209" s="56" t="s">
        <v>2558</v>
      </c>
      <c r="AE209" s="56" t="s">
        <v>2564</v>
      </c>
      <c r="AF209" s="56" t="s">
        <v>55</v>
      </c>
      <c r="AG209" s="56" t="s">
        <v>55</v>
      </c>
      <c r="AH209" s="56" t="s">
        <v>55</v>
      </c>
    </row>
    <row r="210" spans="2:34" ht="15.75" hidden="1" customHeight="1" x14ac:dyDescent="0.25">
      <c r="B210" s="56" t="s">
        <v>413</v>
      </c>
      <c r="C210" s="56" t="s">
        <v>414</v>
      </c>
      <c r="D210" s="56" t="s">
        <v>646</v>
      </c>
      <c r="E210" s="56" t="s">
        <v>647</v>
      </c>
      <c r="F210" s="56" t="s">
        <v>648</v>
      </c>
      <c r="G210" s="56" t="s">
        <v>649</v>
      </c>
      <c r="H210" s="56" t="s">
        <v>657</v>
      </c>
      <c r="I210" s="56" t="s">
        <v>658</v>
      </c>
      <c r="J210" s="56" t="s">
        <v>82</v>
      </c>
      <c r="K210" s="56" t="s">
        <v>144</v>
      </c>
      <c r="L210" s="56" t="s">
        <v>633</v>
      </c>
      <c r="M210" s="56" t="s">
        <v>55</v>
      </c>
      <c r="N210" s="56" t="s">
        <v>652</v>
      </c>
      <c r="O210" s="56" t="s">
        <v>55</v>
      </c>
      <c r="P210" s="56" t="s">
        <v>433</v>
      </c>
      <c r="Q210" s="56" t="s">
        <v>55</v>
      </c>
      <c r="R210" s="56" t="s">
        <v>636</v>
      </c>
      <c r="S210" s="56" t="s">
        <v>55</v>
      </c>
      <c r="T210" s="56" t="s">
        <v>2564</v>
      </c>
      <c r="U210" s="56" t="s">
        <v>2564</v>
      </c>
      <c r="V210" s="56" t="s">
        <v>2564</v>
      </c>
      <c r="W210" s="56" t="s">
        <v>2564</v>
      </c>
      <c r="X210" s="56" t="s">
        <v>2552</v>
      </c>
      <c r="Y210" s="56" t="s">
        <v>2553</v>
      </c>
      <c r="Z210" s="56" t="s">
        <v>2554</v>
      </c>
      <c r="AA210" s="56" t="s">
        <v>2555</v>
      </c>
      <c r="AB210" s="56" t="s">
        <v>2564</v>
      </c>
      <c r="AC210" s="56" t="s">
        <v>2557</v>
      </c>
      <c r="AD210" s="56" t="s">
        <v>2558</v>
      </c>
      <c r="AE210" s="56" t="s">
        <v>2564</v>
      </c>
      <c r="AF210" s="56" t="s">
        <v>55</v>
      </c>
      <c r="AG210" s="56" t="s">
        <v>55</v>
      </c>
      <c r="AH210" s="56" t="s">
        <v>55</v>
      </c>
    </row>
    <row r="211" spans="2:34" ht="15.75" hidden="1" customHeight="1" x14ac:dyDescent="0.25">
      <c r="B211" s="56" t="s">
        <v>413</v>
      </c>
      <c r="C211" s="56" t="s">
        <v>414</v>
      </c>
      <c r="D211" s="56" t="s">
        <v>646</v>
      </c>
      <c r="E211" s="56" t="s">
        <v>647</v>
      </c>
      <c r="F211" s="56" t="s">
        <v>648</v>
      </c>
      <c r="G211" s="56" t="s">
        <v>649</v>
      </c>
      <c r="H211" s="56" t="s">
        <v>660</v>
      </c>
      <c r="I211" s="56" t="s">
        <v>661</v>
      </c>
      <c r="J211" s="56" t="s">
        <v>82</v>
      </c>
      <c r="K211" s="56" t="s">
        <v>144</v>
      </c>
      <c r="L211" s="56" t="s">
        <v>633</v>
      </c>
      <c r="M211" s="56" t="s">
        <v>55</v>
      </c>
      <c r="N211" s="56" t="s">
        <v>652</v>
      </c>
      <c r="O211" s="56" t="s">
        <v>55</v>
      </c>
      <c r="P211" s="56" t="s">
        <v>433</v>
      </c>
      <c r="Q211" s="56" t="s">
        <v>55</v>
      </c>
      <c r="R211" s="56" t="s">
        <v>636</v>
      </c>
      <c r="S211" s="56" t="s">
        <v>55</v>
      </c>
      <c r="T211" s="56" t="s">
        <v>2564</v>
      </c>
      <c r="U211" s="56" t="s">
        <v>2564</v>
      </c>
      <c r="V211" s="56" t="s">
        <v>2564</v>
      </c>
      <c r="W211" s="56" t="s">
        <v>2564</v>
      </c>
      <c r="X211" s="56" t="s">
        <v>2564</v>
      </c>
      <c r="Y211" s="56" t="s">
        <v>2553</v>
      </c>
      <c r="Z211" s="56" t="s">
        <v>2554</v>
      </c>
      <c r="AA211" s="56" t="s">
        <v>2555</v>
      </c>
      <c r="AB211" s="56" t="s">
        <v>2564</v>
      </c>
      <c r="AC211" s="56" t="s">
        <v>2557</v>
      </c>
      <c r="AD211" s="56" t="s">
        <v>2558</v>
      </c>
      <c r="AE211" s="56" t="s">
        <v>2564</v>
      </c>
      <c r="AF211" s="56" t="s">
        <v>55</v>
      </c>
      <c r="AG211" s="56" t="s">
        <v>55</v>
      </c>
      <c r="AH211" s="56" t="s">
        <v>55</v>
      </c>
    </row>
    <row r="212" spans="2:34" ht="15.75" hidden="1" customHeight="1" x14ac:dyDescent="0.25">
      <c r="B212" s="56" t="s">
        <v>413</v>
      </c>
      <c r="C212" s="56" t="s">
        <v>414</v>
      </c>
      <c r="D212" s="56" t="s">
        <v>646</v>
      </c>
      <c r="E212" s="56" t="s">
        <v>647</v>
      </c>
      <c r="F212" s="56" t="s">
        <v>648</v>
      </c>
      <c r="G212" s="56" t="s">
        <v>649</v>
      </c>
      <c r="H212" s="56" t="s">
        <v>664</v>
      </c>
      <c r="I212" s="56" t="s">
        <v>665</v>
      </c>
      <c r="J212" s="56" t="s">
        <v>82</v>
      </c>
      <c r="K212" s="56" t="s">
        <v>144</v>
      </c>
      <c r="L212" s="56" t="s">
        <v>633</v>
      </c>
      <c r="M212" s="56" t="s">
        <v>55</v>
      </c>
      <c r="N212" s="56" t="s">
        <v>652</v>
      </c>
      <c r="O212" s="56" t="s">
        <v>55</v>
      </c>
      <c r="P212" s="56" t="s">
        <v>433</v>
      </c>
      <c r="Q212" s="56" t="s">
        <v>55</v>
      </c>
      <c r="R212" s="56" t="s">
        <v>636</v>
      </c>
      <c r="S212" s="56" t="s">
        <v>55</v>
      </c>
      <c r="T212" s="56" t="s">
        <v>2564</v>
      </c>
      <c r="U212" s="56" t="s">
        <v>2564</v>
      </c>
      <c r="V212" s="56" t="s">
        <v>2564</v>
      </c>
      <c r="W212" s="56" t="s">
        <v>2564</v>
      </c>
      <c r="X212" s="56" t="s">
        <v>2564</v>
      </c>
      <c r="Y212" s="56" t="s">
        <v>2553</v>
      </c>
      <c r="Z212" s="56" t="s">
        <v>2554</v>
      </c>
      <c r="AA212" s="56" t="s">
        <v>2555</v>
      </c>
      <c r="AB212" s="56" t="s">
        <v>2564</v>
      </c>
      <c r="AC212" s="56" t="s">
        <v>2557</v>
      </c>
      <c r="AD212" s="56" t="s">
        <v>2558</v>
      </c>
      <c r="AE212" s="56" t="s">
        <v>2564</v>
      </c>
      <c r="AF212" s="56" t="s">
        <v>55</v>
      </c>
      <c r="AG212" s="56" t="s">
        <v>55</v>
      </c>
      <c r="AH212" s="56" t="s">
        <v>55</v>
      </c>
    </row>
    <row r="213" spans="2:34" ht="15.75" hidden="1" customHeight="1" x14ac:dyDescent="0.25">
      <c r="B213" s="56" t="s">
        <v>413</v>
      </c>
      <c r="C213" s="56" t="s">
        <v>414</v>
      </c>
      <c r="D213" s="56" t="s">
        <v>667</v>
      </c>
      <c r="E213" s="56" t="s">
        <v>668</v>
      </c>
      <c r="F213" s="56" t="s">
        <v>669</v>
      </c>
      <c r="G213" s="56" t="s">
        <v>670</v>
      </c>
      <c r="H213" s="56" t="s">
        <v>671</v>
      </c>
      <c r="I213" s="56" t="s">
        <v>672</v>
      </c>
      <c r="J213" s="56" t="s">
        <v>82</v>
      </c>
      <c r="K213" s="56" t="s">
        <v>673</v>
      </c>
      <c r="L213" s="56" t="s">
        <v>555</v>
      </c>
      <c r="M213" s="56" t="s">
        <v>55</v>
      </c>
      <c r="N213" s="56" t="s">
        <v>674</v>
      </c>
      <c r="O213" s="56" t="s">
        <v>55</v>
      </c>
      <c r="P213" s="56" t="s">
        <v>433</v>
      </c>
      <c r="Q213" s="56" t="s">
        <v>55</v>
      </c>
      <c r="R213" s="56" t="s">
        <v>636</v>
      </c>
      <c r="S213" s="56" t="s">
        <v>55</v>
      </c>
      <c r="T213" s="56" t="s">
        <v>2548</v>
      </c>
      <c r="U213" s="56" t="s">
        <v>2549</v>
      </c>
      <c r="V213" s="56" t="s">
        <v>2550</v>
      </c>
      <c r="W213" s="56" t="s">
        <v>2564</v>
      </c>
      <c r="X213" s="56" t="s">
        <v>2564</v>
      </c>
      <c r="Y213" s="56" t="s">
        <v>2564</v>
      </c>
      <c r="Z213" s="56" t="s">
        <v>2564</v>
      </c>
      <c r="AA213" s="56" t="s">
        <v>2564</v>
      </c>
      <c r="AB213" s="56" t="s">
        <v>2564</v>
      </c>
      <c r="AC213" s="56" t="s">
        <v>2564</v>
      </c>
      <c r="AD213" s="56" t="s">
        <v>2564</v>
      </c>
      <c r="AE213" s="56" t="s">
        <v>2564</v>
      </c>
      <c r="AF213" s="56" t="s">
        <v>55</v>
      </c>
      <c r="AG213" s="56" t="s">
        <v>55</v>
      </c>
      <c r="AH213" s="56" t="s">
        <v>55</v>
      </c>
    </row>
    <row r="214" spans="2:34" ht="15.75" hidden="1" customHeight="1" x14ac:dyDescent="0.25">
      <c r="B214" s="56" t="s">
        <v>413</v>
      </c>
      <c r="C214" s="56" t="s">
        <v>414</v>
      </c>
      <c r="D214" s="56" t="s">
        <v>667</v>
      </c>
      <c r="E214" s="56" t="s">
        <v>668</v>
      </c>
      <c r="F214" s="56" t="s">
        <v>669</v>
      </c>
      <c r="G214" s="56" t="s">
        <v>670</v>
      </c>
      <c r="H214" s="56" t="s">
        <v>677</v>
      </c>
      <c r="I214" s="56" t="s">
        <v>678</v>
      </c>
      <c r="J214" s="56" t="s">
        <v>82</v>
      </c>
      <c r="K214" s="56" t="s">
        <v>673</v>
      </c>
      <c r="L214" s="56" t="s">
        <v>555</v>
      </c>
      <c r="M214" s="56" t="s">
        <v>55</v>
      </c>
      <c r="N214" s="56" t="s">
        <v>679</v>
      </c>
      <c r="O214" s="56" t="s">
        <v>55</v>
      </c>
      <c r="P214" s="56" t="s">
        <v>433</v>
      </c>
      <c r="Q214" s="56" t="s">
        <v>55</v>
      </c>
      <c r="R214" s="56" t="s">
        <v>636</v>
      </c>
      <c r="S214" s="56" t="s">
        <v>55</v>
      </c>
      <c r="T214" s="56" t="s">
        <v>2564</v>
      </c>
      <c r="U214" s="56" t="s">
        <v>2564</v>
      </c>
      <c r="V214" s="56" t="s">
        <v>2564</v>
      </c>
      <c r="W214" s="56" t="s">
        <v>2551</v>
      </c>
      <c r="X214" s="56" t="s">
        <v>2564</v>
      </c>
      <c r="Y214" s="56" t="s">
        <v>2564</v>
      </c>
      <c r="Z214" s="56" t="s">
        <v>2564</v>
      </c>
      <c r="AA214" s="56" t="s">
        <v>2564</v>
      </c>
      <c r="AB214" s="56" t="s">
        <v>2564</v>
      </c>
      <c r="AC214" s="56" t="s">
        <v>2564</v>
      </c>
      <c r="AD214" s="56" t="s">
        <v>2564</v>
      </c>
      <c r="AE214" s="56" t="s">
        <v>2564</v>
      </c>
      <c r="AF214" s="56" t="s">
        <v>55</v>
      </c>
      <c r="AG214" s="56" t="s">
        <v>55</v>
      </c>
      <c r="AH214" s="56" t="s">
        <v>55</v>
      </c>
    </row>
    <row r="215" spans="2:34" ht="15.75" hidden="1" customHeight="1" x14ac:dyDescent="0.25">
      <c r="B215" s="56" t="s">
        <v>413</v>
      </c>
      <c r="C215" s="56" t="s">
        <v>414</v>
      </c>
      <c r="D215" s="56" t="s">
        <v>667</v>
      </c>
      <c r="E215" s="56" t="s">
        <v>668</v>
      </c>
      <c r="F215" s="56" t="s">
        <v>669</v>
      </c>
      <c r="G215" s="56" t="s">
        <v>670</v>
      </c>
      <c r="H215" s="56" t="s">
        <v>681</v>
      </c>
      <c r="I215" s="56" t="s">
        <v>682</v>
      </c>
      <c r="J215" s="56" t="s">
        <v>82</v>
      </c>
      <c r="K215" s="56" t="s">
        <v>673</v>
      </c>
      <c r="L215" s="56" t="s">
        <v>555</v>
      </c>
      <c r="M215" s="56" t="s">
        <v>55</v>
      </c>
      <c r="N215" s="56" t="s">
        <v>683</v>
      </c>
      <c r="O215" s="56" t="s">
        <v>55</v>
      </c>
      <c r="P215" s="56" t="s">
        <v>433</v>
      </c>
      <c r="Q215" s="56" t="s">
        <v>55</v>
      </c>
      <c r="R215" s="56" t="s">
        <v>636</v>
      </c>
      <c r="S215" s="56" t="s">
        <v>55</v>
      </c>
      <c r="T215" s="56" t="s">
        <v>2564</v>
      </c>
      <c r="U215" s="56" t="s">
        <v>2564</v>
      </c>
      <c r="V215" s="56" t="s">
        <v>2564</v>
      </c>
      <c r="W215" s="56" t="s">
        <v>2564</v>
      </c>
      <c r="X215" s="56" t="s">
        <v>2552</v>
      </c>
      <c r="Y215" s="56" t="s">
        <v>2553</v>
      </c>
      <c r="Z215" s="56" t="s">
        <v>2564</v>
      </c>
      <c r="AA215" s="56" t="s">
        <v>2564</v>
      </c>
      <c r="AB215" s="56" t="s">
        <v>2564</v>
      </c>
      <c r="AC215" s="56" t="s">
        <v>2557</v>
      </c>
      <c r="AD215" s="56" t="s">
        <v>2564</v>
      </c>
      <c r="AE215" s="56" t="s">
        <v>2564</v>
      </c>
      <c r="AF215" s="56" t="s">
        <v>55</v>
      </c>
      <c r="AG215" s="56" t="s">
        <v>55</v>
      </c>
      <c r="AH215" s="56" t="s">
        <v>55</v>
      </c>
    </row>
    <row r="216" spans="2:34" ht="15.75" hidden="1" customHeight="1" x14ac:dyDescent="0.25">
      <c r="B216" s="56" t="s">
        <v>413</v>
      </c>
      <c r="C216" s="56" t="s">
        <v>414</v>
      </c>
      <c r="D216" s="56" t="s">
        <v>685</v>
      </c>
      <c r="E216" s="56" t="s">
        <v>686</v>
      </c>
      <c r="F216" s="56" t="s">
        <v>687</v>
      </c>
      <c r="G216" s="56" t="s">
        <v>688</v>
      </c>
      <c r="H216" s="56" t="s">
        <v>689</v>
      </c>
      <c r="I216" s="56" t="s">
        <v>690</v>
      </c>
      <c r="J216" s="56" t="s">
        <v>82</v>
      </c>
      <c r="K216" s="56" t="s">
        <v>691</v>
      </c>
      <c r="L216" s="56" t="s">
        <v>692</v>
      </c>
      <c r="M216" s="56" t="s">
        <v>55</v>
      </c>
      <c r="N216" s="56" t="s">
        <v>694</v>
      </c>
      <c r="O216" s="56" t="s">
        <v>55</v>
      </c>
      <c r="P216" s="56" t="s">
        <v>433</v>
      </c>
      <c r="Q216" s="56" t="s">
        <v>55</v>
      </c>
      <c r="R216" s="56" t="s">
        <v>695</v>
      </c>
      <c r="S216" s="56" t="s">
        <v>55</v>
      </c>
      <c r="T216" s="56" t="s">
        <v>2564</v>
      </c>
      <c r="U216" s="56" t="s">
        <v>2564</v>
      </c>
      <c r="V216" s="56" t="s">
        <v>2550</v>
      </c>
      <c r="W216" s="56" t="s">
        <v>2551</v>
      </c>
      <c r="X216" s="56" t="s">
        <v>2552</v>
      </c>
      <c r="Y216" s="56" t="s">
        <v>2553</v>
      </c>
      <c r="Z216" s="56" t="s">
        <v>2554</v>
      </c>
      <c r="AA216" s="56" t="s">
        <v>2555</v>
      </c>
      <c r="AB216" s="56" t="s">
        <v>2564</v>
      </c>
      <c r="AC216" s="56" t="s">
        <v>2557</v>
      </c>
      <c r="AD216" s="56" t="s">
        <v>2558</v>
      </c>
      <c r="AE216" s="56" t="s">
        <v>2564</v>
      </c>
      <c r="AF216" s="56" t="s">
        <v>55</v>
      </c>
      <c r="AG216" s="56" t="s">
        <v>55</v>
      </c>
      <c r="AH216" s="56" t="s">
        <v>55</v>
      </c>
    </row>
    <row r="217" spans="2:34" ht="15.75" hidden="1" customHeight="1" x14ac:dyDescent="0.25">
      <c r="B217" s="56" t="s">
        <v>413</v>
      </c>
      <c r="C217" s="56" t="s">
        <v>414</v>
      </c>
      <c r="D217" s="56" t="s">
        <v>685</v>
      </c>
      <c r="E217" s="56" t="s">
        <v>686</v>
      </c>
      <c r="F217" s="56" t="s">
        <v>687</v>
      </c>
      <c r="G217" s="56" t="s">
        <v>688</v>
      </c>
      <c r="H217" s="56" t="s">
        <v>697</v>
      </c>
      <c r="I217" s="56" t="s">
        <v>698</v>
      </c>
      <c r="J217" s="56" t="s">
        <v>82</v>
      </c>
      <c r="K217" s="56" t="s">
        <v>691</v>
      </c>
      <c r="L217" s="56" t="s">
        <v>699</v>
      </c>
      <c r="M217" s="56" t="s">
        <v>55</v>
      </c>
      <c r="N217" s="56" t="s">
        <v>694</v>
      </c>
      <c r="O217" s="56" t="s">
        <v>55</v>
      </c>
      <c r="P217" s="56" t="s">
        <v>433</v>
      </c>
      <c r="Q217" s="56" t="s">
        <v>55</v>
      </c>
      <c r="R217" s="56" t="s">
        <v>695</v>
      </c>
      <c r="S217" s="56" t="s">
        <v>55</v>
      </c>
      <c r="T217" s="56" t="s">
        <v>2548</v>
      </c>
      <c r="U217" s="56" t="s">
        <v>2549</v>
      </c>
      <c r="V217" s="56" t="s">
        <v>2550</v>
      </c>
      <c r="W217" s="56" t="s">
        <v>2551</v>
      </c>
      <c r="X217" s="56" t="s">
        <v>2552</v>
      </c>
      <c r="Y217" s="56" t="s">
        <v>2553</v>
      </c>
      <c r="Z217" s="56" t="s">
        <v>2564</v>
      </c>
      <c r="AA217" s="56" t="s">
        <v>2564</v>
      </c>
      <c r="AB217" s="56" t="s">
        <v>2564</v>
      </c>
      <c r="AC217" s="56" t="s">
        <v>2564</v>
      </c>
      <c r="AD217" s="56" t="s">
        <v>2564</v>
      </c>
      <c r="AE217" s="56" t="s">
        <v>2564</v>
      </c>
      <c r="AF217" s="56" t="s">
        <v>55</v>
      </c>
      <c r="AG217" s="56" t="s">
        <v>55</v>
      </c>
      <c r="AH217" s="56" t="s">
        <v>55</v>
      </c>
    </row>
    <row r="218" spans="2:34" ht="15.75" hidden="1" customHeight="1" x14ac:dyDescent="0.25">
      <c r="B218" s="56" t="s">
        <v>413</v>
      </c>
      <c r="C218" s="56" t="s">
        <v>414</v>
      </c>
      <c r="D218" s="56" t="s">
        <v>685</v>
      </c>
      <c r="E218" s="56" t="s">
        <v>686</v>
      </c>
      <c r="F218" s="56" t="s">
        <v>687</v>
      </c>
      <c r="G218" s="56" t="s">
        <v>688</v>
      </c>
      <c r="H218" s="56" t="s">
        <v>702</v>
      </c>
      <c r="I218" s="56" t="s">
        <v>703</v>
      </c>
      <c r="J218" s="56" t="s">
        <v>82</v>
      </c>
      <c r="K218" s="56" t="s">
        <v>704</v>
      </c>
      <c r="L218" s="56" t="s">
        <v>705</v>
      </c>
      <c r="M218" s="56" t="s">
        <v>55</v>
      </c>
      <c r="N218" s="56" t="s">
        <v>694</v>
      </c>
      <c r="O218" s="56" t="s">
        <v>55</v>
      </c>
      <c r="P218" s="56" t="s">
        <v>433</v>
      </c>
      <c r="Q218" s="56" t="s">
        <v>55</v>
      </c>
      <c r="R218" s="56" t="s">
        <v>695</v>
      </c>
      <c r="S218" s="56" t="s">
        <v>55</v>
      </c>
      <c r="T218" s="56" t="s">
        <v>2548</v>
      </c>
      <c r="U218" s="56" t="s">
        <v>2549</v>
      </c>
      <c r="V218" s="56" t="s">
        <v>2550</v>
      </c>
      <c r="W218" s="56" t="s">
        <v>2551</v>
      </c>
      <c r="X218" s="56" t="s">
        <v>2552</v>
      </c>
      <c r="Y218" s="56" t="s">
        <v>2564</v>
      </c>
      <c r="Z218" s="56" t="s">
        <v>2564</v>
      </c>
      <c r="AA218" s="56" t="s">
        <v>2564</v>
      </c>
      <c r="AB218" s="56" t="s">
        <v>2564</v>
      </c>
      <c r="AC218" s="56" t="s">
        <v>2564</v>
      </c>
      <c r="AD218" s="56" t="s">
        <v>2564</v>
      </c>
      <c r="AE218" s="56" t="s">
        <v>2564</v>
      </c>
      <c r="AF218" s="56" t="s">
        <v>55</v>
      </c>
      <c r="AG218" s="56" t="s">
        <v>55</v>
      </c>
      <c r="AH218" s="56" t="s">
        <v>55</v>
      </c>
    </row>
    <row r="219" spans="2:34" ht="15.75" hidden="1" customHeight="1" x14ac:dyDescent="0.25">
      <c r="B219" s="56" t="s">
        <v>413</v>
      </c>
      <c r="C219" s="56" t="s">
        <v>414</v>
      </c>
      <c r="D219" s="56" t="s">
        <v>685</v>
      </c>
      <c r="E219" s="56" t="s">
        <v>686</v>
      </c>
      <c r="F219" s="56" t="s">
        <v>687</v>
      </c>
      <c r="G219" s="56" t="s">
        <v>688</v>
      </c>
      <c r="H219" s="56" t="s">
        <v>706</v>
      </c>
      <c r="I219" s="56" t="s">
        <v>707</v>
      </c>
      <c r="J219" s="56" t="s">
        <v>82</v>
      </c>
      <c r="K219" s="56" t="s">
        <v>691</v>
      </c>
      <c r="L219" s="56" t="s">
        <v>708</v>
      </c>
      <c r="M219" s="56" t="s">
        <v>55</v>
      </c>
      <c r="N219" s="56" t="s">
        <v>694</v>
      </c>
      <c r="O219" s="56" t="s">
        <v>55</v>
      </c>
      <c r="P219" s="56" t="s">
        <v>433</v>
      </c>
      <c r="Q219" s="56" t="s">
        <v>55</v>
      </c>
      <c r="R219" s="56" t="s">
        <v>695</v>
      </c>
      <c r="S219" s="56" t="s">
        <v>55</v>
      </c>
      <c r="T219" s="56" t="s">
        <v>2564</v>
      </c>
      <c r="U219" s="56" t="s">
        <v>2564</v>
      </c>
      <c r="V219" s="56" t="s">
        <v>2564</v>
      </c>
      <c r="W219" s="56" t="s">
        <v>2564</v>
      </c>
      <c r="X219" s="56" t="s">
        <v>2564</v>
      </c>
      <c r="Y219" s="56" t="s">
        <v>2564</v>
      </c>
      <c r="Z219" s="56" t="s">
        <v>2554</v>
      </c>
      <c r="AA219" s="56" t="s">
        <v>2555</v>
      </c>
      <c r="AB219" s="56" t="s">
        <v>2564</v>
      </c>
      <c r="AC219" s="56" t="s">
        <v>2564</v>
      </c>
      <c r="AD219" s="56" t="s">
        <v>2558</v>
      </c>
      <c r="AE219" s="56" t="s">
        <v>2564</v>
      </c>
      <c r="AF219" s="56" t="s">
        <v>55</v>
      </c>
      <c r="AG219" s="56" t="s">
        <v>55</v>
      </c>
      <c r="AH219" s="56" t="s">
        <v>55</v>
      </c>
    </row>
    <row r="220" spans="2:34" ht="15.75" hidden="1" customHeight="1" x14ac:dyDescent="0.25">
      <c r="B220" s="56" t="s">
        <v>413</v>
      </c>
      <c r="C220" s="56" t="s">
        <v>414</v>
      </c>
      <c r="D220" s="56" t="s">
        <v>685</v>
      </c>
      <c r="E220" s="56" t="s">
        <v>686</v>
      </c>
      <c r="F220" s="56" t="s">
        <v>687</v>
      </c>
      <c r="G220" s="56" t="s">
        <v>688</v>
      </c>
      <c r="H220" s="56" t="s">
        <v>710</v>
      </c>
      <c r="I220" s="56" t="s">
        <v>711</v>
      </c>
      <c r="J220" s="56" t="s">
        <v>82</v>
      </c>
      <c r="K220" s="56" t="s">
        <v>691</v>
      </c>
      <c r="L220" s="56" t="s">
        <v>712</v>
      </c>
      <c r="M220" s="56" t="s">
        <v>55</v>
      </c>
      <c r="N220" s="56" t="s">
        <v>694</v>
      </c>
      <c r="O220" s="56" t="s">
        <v>55</v>
      </c>
      <c r="P220" s="56" t="s">
        <v>433</v>
      </c>
      <c r="Q220" s="56" t="s">
        <v>55</v>
      </c>
      <c r="R220" s="56" t="s">
        <v>695</v>
      </c>
      <c r="S220" s="56" t="s">
        <v>55</v>
      </c>
      <c r="T220" s="56" t="s">
        <v>2564</v>
      </c>
      <c r="U220" s="56" t="s">
        <v>2564</v>
      </c>
      <c r="V220" s="56" t="s">
        <v>2550</v>
      </c>
      <c r="W220" s="56" t="s">
        <v>2551</v>
      </c>
      <c r="X220" s="56" t="s">
        <v>2552</v>
      </c>
      <c r="Y220" s="56" t="s">
        <v>2553</v>
      </c>
      <c r="Z220" s="56" t="s">
        <v>2554</v>
      </c>
      <c r="AA220" s="56" t="s">
        <v>2555</v>
      </c>
      <c r="AB220" s="56" t="s">
        <v>2564</v>
      </c>
      <c r="AC220" s="56" t="s">
        <v>2557</v>
      </c>
      <c r="AD220" s="56" t="s">
        <v>2558</v>
      </c>
      <c r="AE220" s="56" t="s">
        <v>2564</v>
      </c>
      <c r="AF220" s="56" t="s">
        <v>55</v>
      </c>
      <c r="AG220" s="56" t="s">
        <v>55</v>
      </c>
      <c r="AH220" s="56" t="s">
        <v>55</v>
      </c>
    </row>
    <row r="221" spans="2:34" ht="15.75" hidden="1" customHeight="1" x14ac:dyDescent="0.25">
      <c r="B221" s="56" t="s">
        <v>413</v>
      </c>
      <c r="C221" s="56" t="s">
        <v>414</v>
      </c>
      <c r="D221" s="56" t="s">
        <v>716</v>
      </c>
      <c r="E221" s="56" t="s">
        <v>717</v>
      </c>
      <c r="F221" s="56" t="s">
        <v>718</v>
      </c>
      <c r="G221" s="56" t="s">
        <v>719</v>
      </c>
      <c r="H221" s="56" t="s">
        <v>720</v>
      </c>
      <c r="I221" s="56" t="s">
        <v>721</v>
      </c>
      <c r="J221" s="56" t="s">
        <v>82</v>
      </c>
      <c r="K221" s="56" t="s">
        <v>144</v>
      </c>
      <c r="L221" s="56" t="s">
        <v>722</v>
      </c>
      <c r="M221" s="56" t="s">
        <v>55</v>
      </c>
      <c r="N221" s="56" t="s">
        <v>723</v>
      </c>
      <c r="O221" s="56" t="s">
        <v>55</v>
      </c>
      <c r="P221" s="56" t="s">
        <v>433</v>
      </c>
      <c r="Q221" s="56" t="s">
        <v>55</v>
      </c>
      <c r="R221" s="56" t="s">
        <v>724</v>
      </c>
      <c r="S221" s="56" t="s">
        <v>55</v>
      </c>
      <c r="T221" s="56" t="s">
        <v>2564</v>
      </c>
      <c r="U221" s="56" t="s">
        <v>2564</v>
      </c>
      <c r="V221" s="56" t="s">
        <v>2564</v>
      </c>
      <c r="W221" s="56" t="s">
        <v>2551</v>
      </c>
      <c r="X221" s="56" t="s">
        <v>2552</v>
      </c>
      <c r="Y221" s="56" t="s">
        <v>2553</v>
      </c>
      <c r="Z221" s="56" t="s">
        <v>2554</v>
      </c>
      <c r="AA221" s="56" t="s">
        <v>2555</v>
      </c>
      <c r="AB221" s="56" t="s">
        <v>2564</v>
      </c>
      <c r="AC221" s="56" t="s">
        <v>2557</v>
      </c>
      <c r="AD221" s="56" t="s">
        <v>2558</v>
      </c>
      <c r="AE221" s="56" t="s">
        <v>2564</v>
      </c>
      <c r="AF221" s="56" t="s">
        <v>55</v>
      </c>
      <c r="AG221" s="56" t="s">
        <v>55</v>
      </c>
      <c r="AH221" s="56" t="s">
        <v>55</v>
      </c>
    </row>
    <row r="222" spans="2:34" ht="15.75" hidden="1" customHeight="1" x14ac:dyDescent="0.25">
      <c r="B222" s="56" t="s">
        <v>413</v>
      </c>
      <c r="C222" s="56" t="s">
        <v>414</v>
      </c>
      <c r="D222" s="56" t="s">
        <v>716</v>
      </c>
      <c r="E222" s="56" t="s">
        <v>717</v>
      </c>
      <c r="F222" s="56" t="s">
        <v>718</v>
      </c>
      <c r="G222" s="56" t="s">
        <v>719</v>
      </c>
      <c r="H222" s="56" t="s">
        <v>726</v>
      </c>
      <c r="I222" s="56" t="s">
        <v>727</v>
      </c>
      <c r="J222" s="56" t="s">
        <v>82</v>
      </c>
      <c r="K222" s="56" t="s">
        <v>144</v>
      </c>
      <c r="L222" s="56" t="s">
        <v>728</v>
      </c>
      <c r="M222" s="56" t="s">
        <v>55</v>
      </c>
      <c r="N222" s="56" t="s">
        <v>729</v>
      </c>
      <c r="O222" s="56" t="s">
        <v>55</v>
      </c>
      <c r="P222" s="56" t="s">
        <v>433</v>
      </c>
      <c r="Q222" s="56" t="s">
        <v>55</v>
      </c>
      <c r="R222" s="56" t="s">
        <v>730</v>
      </c>
      <c r="S222" s="56" t="s">
        <v>55</v>
      </c>
      <c r="T222" s="56" t="s">
        <v>2564</v>
      </c>
      <c r="U222" s="56" t="s">
        <v>2564</v>
      </c>
      <c r="V222" s="56" t="s">
        <v>2564</v>
      </c>
      <c r="W222" s="56" t="s">
        <v>2551</v>
      </c>
      <c r="X222" s="56" t="s">
        <v>2552</v>
      </c>
      <c r="Y222" s="56" t="s">
        <v>2553</v>
      </c>
      <c r="Z222" s="56" t="s">
        <v>2554</v>
      </c>
      <c r="AA222" s="56" t="s">
        <v>2555</v>
      </c>
      <c r="AB222" s="56" t="s">
        <v>2564</v>
      </c>
      <c r="AC222" s="56" t="s">
        <v>2557</v>
      </c>
      <c r="AD222" s="56" t="s">
        <v>2558</v>
      </c>
      <c r="AE222" s="56" t="s">
        <v>2564</v>
      </c>
      <c r="AF222" s="56" t="s">
        <v>55</v>
      </c>
      <c r="AG222" s="56" t="s">
        <v>55</v>
      </c>
      <c r="AH222" s="56" t="s">
        <v>55</v>
      </c>
    </row>
    <row r="223" spans="2:34" ht="15.75" hidden="1" customHeight="1" x14ac:dyDescent="0.25">
      <c r="B223" s="56" t="s">
        <v>413</v>
      </c>
      <c r="C223" s="56" t="s">
        <v>414</v>
      </c>
      <c r="D223" s="56" t="s">
        <v>716</v>
      </c>
      <c r="E223" s="56" t="s">
        <v>717</v>
      </c>
      <c r="F223" s="56" t="s">
        <v>718</v>
      </c>
      <c r="G223" s="56" t="s">
        <v>719</v>
      </c>
      <c r="H223" s="56" t="s">
        <v>731</v>
      </c>
      <c r="I223" s="56" t="s">
        <v>732</v>
      </c>
      <c r="J223" s="56" t="s">
        <v>82</v>
      </c>
      <c r="K223" s="56" t="s">
        <v>144</v>
      </c>
      <c r="L223" s="56" t="s">
        <v>733</v>
      </c>
      <c r="M223" s="56" t="s">
        <v>55</v>
      </c>
      <c r="N223" s="56" t="s">
        <v>734</v>
      </c>
      <c r="O223" s="56" t="s">
        <v>55</v>
      </c>
      <c r="P223" s="56" t="s">
        <v>433</v>
      </c>
      <c r="Q223" s="56" t="s">
        <v>55</v>
      </c>
      <c r="R223" s="56" t="s">
        <v>735</v>
      </c>
      <c r="S223" s="56" t="s">
        <v>55</v>
      </c>
      <c r="T223" s="56" t="s">
        <v>2564</v>
      </c>
      <c r="U223" s="56" t="s">
        <v>2564</v>
      </c>
      <c r="V223" s="56" t="s">
        <v>2564</v>
      </c>
      <c r="W223" s="56" t="s">
        <v>2551</v>
      </c>
      <c r="X223" s="56" t="s">
        <v>2552</v>
      </c>
      <c r="Y223" s="56" t="s">
        <v>2553</v>
      </c>
      <c r="Z223" s="56" t="s">
        <v>2554</v>
      </c>
      <c r="AA223" s="56" t="s">
        <v>2555</v>
      </c>
      <c r="AB223" s="56" t="s">
        <v>2564</v>
      </c>
      <c r="AC223" s="56" t="s">
        <v>2557</v>
      </c>
      <c r="AD223" s="56" t="s">
        <v>2558</v>
      </c>
      <c r="AE223" s="56" t="s">
        <v>2564</v>
      </c>
      <c r="AF223" s="56" t="s">
        <v>55</v>
      </c>
      <c r="AG223" s="56" t="s">
        <v>55</v>
      </c>
      <c r="AH223" s="56" t="s">
        <v>55</v>
      </c>
    </row>
    <row r="224" spans="2:34" ht="15.75" hidden="1" customHeight="1" x14ac:dyDescent="0.25">
      <c r="B224" s="56" t="s">
        <v>413</v>
      </c>
      <c r="C224" s="56" t="s">
        <v>414</v>
      </c>
      <c r="D224" s="56" t="s">
        <v>716</v>
      </c>
      <c r="E224" s="56" t="s">
        <v>717</v>
      </c>
      <c r="F224" s="56" t="s">
        <v>718</v>
      </c>
      <c r="G224" s="56" t="s">
        <v>719</v>
      </c>
      <c r="H224" s="56" t="s">
        <v>736</v>
      </c>
      <c r="I224" s="56" t="s">
        <v>737</v>
      </c>
      <c r="J224" s="56" t="s">
        <v>82</v>
      </c>
      <c r="K224" s="56" t="s">
        <v>144</v>
      </c>
      <c r="L224" s="56" t="s">
        <v>738</v>
      </c>
      <c r="M224" s="56" t="s">
        <v>55</v>
      </c>
      <c r="N224" s="56" t="s">
        <v>739</v>
      </c>
      <c r="O224" s="56" t="s">
        <v>55</v>
      </c>
      <c r="P224" s="56" t="s">
        <v>433</v>
      </c>
      <c r="Q224" s="56" t="s">
        <v>55</v>
      </c>
      <c r="R224" s="56" t="s">
        <v>740</v>
      </c>
      <c r="S224" s="56" t="s">
        <v>55</v>
      </c>
      <c r="T224" s="56" t="s">
        <v>2564</v>
      </c>
      <c r="U224" s="56" t="s">
        <v>2564</v>
      </c>
      <c r="V224" s="56" t="s">
        <v>2564</v>
      </c>
      <c r="W224" s="56" t="s">
        <v>2551</v>
      </c>
      <c r="X224" s="56" t="s">
        <v>2552</v>
      </c>
      <c r="Y224" s="56" t="s">
        <v>2553</v>
      </c>
      <c r="Z224" s="56" t="s">
        <v>2554</v>
      </c>
      <c r="AA224" s="56" t="s">
        <v>2555</v>
      </c>
      <c r="AB224" s="56" t="s">
        <v>2564</v>
      </c>
      <c r="AC224" s="56" t="s">
        <v>2557</v>
      </c>
      <c r="AD224" s="56" t="s">
        <v>2558</v>
      </c>
      <c r="AE224" s="56" t="s">
        <v>2564</v>
      </c>
      <c r="AF224" s="56" t="s">
        <v>55</v>
      </c>
      <c r="AG224" s="56" t="s">
        <v>55</v>
      </c>
      <c r="AH224" s="56" t="s">
        <v>55</v>
      </c>
    </row>
    <row r="225" spans="2:34" ht="15.75" hidden="1" customHeight="1" x14ac:dyDescent="0.25">
      <c r="B225" s="56" t="s">
        <v>413</v>
      </c>
      <c r="C225" s="56" t="s">
        <v>414</v>
      </c>
      <c r="D225" s="56" t="s">
        <v>716</v>
      </c>
      <c r="E225" s="56" t="s">
        <v>717</v>
      </c>
      <c r="F225" s="56" t="s">
        <v>718</v>
      </c>
      <c r="G225" s="56" t="s">
        <v>719</v>
      </c>
      <c r="H225" s="56" t="s">
        <v>741</v>
      </c>
      <c r="I225" s="56" t="s">
        <v>742</v>
      </c>
      <c r="J225" s="56" t="s">
        <v>82</v>
      </c>
      <c r="K225" s="56" t="s">
        <v>144</v>
      </c>
      <c r="L225" s="56" t="s">
        <v>743</v>
      </c>
      <c r="M225" s="56" t="s">
        <v>55</v>
      </c>
      <c r="N225" s="56" t="s">
        <v>739</v>
      </c>
      <c r="O225" s="56" t="s">
        <v>55</v>
      </c>
      <c r="P225" s="56" t="s">
        <v>433</v>
      </c>
      <c r="Q225" s="56" t="s">
        <v>55</v>
      </c>
      <c r="R225" s="56" t="s">
        <v>744</v>
      </c>
      <c r="S225" s="56" t="s">
        <v>55</v>
      </c>
      <c r="T225" s="56" t="s">
        <v>2564</v>
      </c>
      <c r="U225" s="56" t="s">
        <v>2564</v>
      </c>
      <c r="V225" s="56" t="s">
        <v>2564</v>
      </c>
      <c r="W225" s="56" t="s">
        <v>2551</v>
      </c>
      <c r="X225" s="56" t="s">
        <v>2552</v>
      </c>
      <c r="Y225" s="56" t="s">
        <v>2553</v>
      </c>
      <c r="Z225" s="56" t="s">
        <v>2554</v>
      </c>
      <c r="AA225" s="56" t="s">
        <v>2555</v>
      </c>
      <c r="AB225" s="56" t="s">
        <v>2564</v>
      </c>
      <c r="AC225" s="56" t="s">
        <v>2557</v>
      </c>
      <c r="AD225" s="56" t="s">
        <v>2558</v>
      </c>
      <c r="AE225" s="56" t="s">
        <v>2564</v>
      </c>
      <c r="AF225" s="56" t="s">
        <v>55</v>
      </c>
      <c r="AG225" s="56" t="s">
        <v>55</v>
      </c>
      <c r="AH225" s="56" t="s">
        <v>55</v>
      </c>
    </row>
    <row r="226" spans="2:34" ht="15.75" hidden="1" customHeight="1" x14ac:dyDescent="0.25">
      <c r="B226" s="56" t="s">
        <v>413</v>
      </c>
      <c r="C226" s="56" t="s">
        <v>414</v>
      </c>
      <c r="D226" s="56" t="s">
        <v>716</v>
      </c>
      <c r="E226" s="56" t="s">
        <v>717</v>
      </c>
      <c r="F226" s="56" t="s">
        <v>718</v>
      </c>
      <c r="G226" s="56" t="s">
        <v>719</v>
      </c>
      <c r="H226" s="56" t="s">
        <v>745</v>
      </c>
      <c r="I226" s="56" t="s">
        <v>746</v>
      </c>
      <c r="J226" s="56" t="s">
        <v>82</v>
      </c>
      <c r="K226" s="56" t="s">
        <v>144</v>
      </c>
      <c r="L226" s="56" t="s">
        <v>747</v>
      </c>
      <c r="M226" s="56" t="s">
        <v>55</v>
      </c>
      <c r="N226" s="56" t="s">
        <v>723</v>
      </c>
      <c r="O226" s="56" t="s">
        <v>55</v>
      </c>
      <c r="P226" s="56" t="s">
        <v>433</v>
      </c>
      <c r="Q226" s="56" t="s">
        <v>55</v>
      </c>
      <c r="R226" s="56" t="s">
        <v>748</v>
      </c>
      <c r="S226" s="56" t="s">
        <v>55</v>
      </c>
      <c r="T226" s="56" t="s">
        <v>2564</v>
      </c>
      <c r="U226" s="56" t="s">
        <v>2564</v>
      </c>
      <c r="V226" s="56" t="s">
        <v>2564</v>
      </c>
      <c r="W226" s="56" t="s">
        <v>2551</v>
      </c>
      <c r="X226" s="56" t="s">
        <v>2552</v>
      </c>
      <c r="Y226" s="56" t="s">
        <v>2553</v>
      </c>
      <c r="Z226" s="56" t="s">
        <v>2554</v>
      </c>
      <c r="AA226" s="56" t="s">
        <v>2555</v>
      </c>
      <c r="AB226" s="56" t="s">
        <v>2564</v>
      </c>
      <c r="AC226" s="56" t="s">
        <v>2557</v>
      </c>
      <c r="AD226" s="56" t="s">
        <v>2558</v>
      </c>
      <c r="AE226" s="56" t="s">
        <v>2564</v>
      </c>
      <c r="AF226" s="56" t="s">
        <v>55</v>
      </c>
      <c r="AG226" s="56" t="s">
        <v>55</v>
      </c>
      <c r="AH226" s="56" t="s">
        <v>55</v>
      </c>
    </row>
    <row r="227" spans="2:34" ht="15.75" hidden="1" customHeight="1" x14ac:dyDescent="0.25">
      <c r="B227" s="56" t="s">
        <v>413</v>
      </c>
      <c r="C227" s="56" t="s">
        <v>414</v>
      </c>
      <c r="D227" s="56" t="s">
        <v>716</v>
      </c>
      <c r="E227" s="56" t="s">
        <v>717</v>
      </c>
      <c r="F227" s="56" t="s">
        <v>718</v>
      </c>
      <c r="G227" s="56" t="s">
        <v>719</v>
      </c>
      <c r="H227" s="56" t="s">
        <v>749</v>
      </c>
      <c r="I227" s="56" t="s">
        <v>750</v>
      </c>
      <c r="J227" s="56" t="s">
        <v>82</v>
      </c>
      <c r="K227" s="56" t="s">
        <v>144</v>
      </c>
      <c r="L227" s="56" t="s">
        <v>751</v>
      </c>
      <c r="M227" s="56" t="s">
        <v>55</v>
      </c>
      <c r="N227" s="56" t="s">
        <v>723</v>
      </c>
      <c r="O227" s="56" t="s">
        <v>55</v>
      </c>
      <c r="P227" s="56" t="s">
        <v>433</v>
      </c>
      <c r="Q227" s="56" t="s">
        <v>55</v>
      </c>
      <c r="R227" s="56" t="s">
        <v>753</v>
      </c>
      <c r="S227" s="56" t="s">
        <v>55</v>
      </c>
      <c r="T227" s="56" t="s">
        <v>2564</v>
      </c>
      <c r="U227" s="56" t="s">
        <v>2564</v>
      </c>
      <c r="V227" s="56" t="s">
        <v>2564</v>
      </c>
      <c r="W227" s="56" t="s">
        <v>2551</v>
      </c>
      <c r="X227" s="56" t="s">
        <v>2552</v>
      </c>
      <c r="Y227" s="56" t="s">
        <v>2553</v>
      </c>
      <c r="Z227" s="56" t="s">
        <v>2554</v>
      </c>
      <c r="AA227" s="56" t="s">
        <v>2555</v>
      </c>
      <c r="AB227" s="56" t="s">
        <v>2564</v>
      </c>
      <c r="AC227" s="56" t="s">
        <v>2557</v>
      </c>
      <c r="AD227" s="56" t="s">
        <v>2558</v>
      </c>
      <c r="AE227" s="56" t="s">
        <v>2564</v>
      </c>
      <c r="AF227" s="56" t="s">
        <v>55</v>
      </c>
      <c r="AG227" s="56" t="s">
        <v>55</v>
      </c>
      <c r="AH227" s="56" t="s">
        <v>55</v>
      </c>
    </row>
    <row r="228" spans="2:34" ht="15.75" hidden="1" customHeight="1" x14ac:dyDescent="0.25">
      <c r="B228" s="56" t="s">
        <v>413</v>
      </c>
      <c r="C228" s="56" t="s">
        <v>414</v>
      </c>
      <c r="D228" s="56" t="s">
        <v>716</v>
      </c>
      <c r="E228" s="56" t="s">
        <v>717</v>
      </c>
      <c r="F228" s="56" t="s">
        <v>718</v>
      </c>
      <c r="G228" s="56" t="s">
        <v>719</v>
      </c>
      <c r="H228" s="56" t="s">
        <v>754</v>
      </c>
      <c r="I228" s="56" t="s">
        <v>755</v>
      </c>
      <c r="J228" s="56" t="s">
        <v>82</v>
      </c>
      <c r="K228" s="56" t="s">
        <v>144</v>
      </c>
      <c r="L228" s="56" t="s">
        <v>751</v>
      </c>
      <c r="M228" s="56" t="s">
        <v>55</v>
      </c>
      <c r="N228" s="56" t="s">
        <v>723</v>
      </c>
      <c r="O228" s="56" t="s">
        <v>55</v>
      </c>
      <c r="P228" s="56" t="s">
        <v>433</v>
      </c>
      <c r="Q228" s="56" t="s">
        <v>55</v>
      </c>
      <c r="R228" s="56" t="s">
        <v>756</v>
      </c>
      <c r="S228" s="56" t="s">
        <v>55</v>
      </c>
      <c r="T228" s="56" t="s">
        <v>2564</v>
      </c>
      <c r="U228" s="56" t="s">
        <v>2564</v>
      </c>
      <c r="V228" s="56" t="s">
        <v>2564</v>
      </c>
      <c r="W228" s="56" t="s">
        <v>2551</v>
      </c>
      <c r="X228" s="56" t="s">
        <v>2552</v>
      </c>
      <c r="Y228" s="56" t="s">
        <v>2553</v>
      </c>
      <c r="Z228" s="56" t="s">
        <v>2554</v>
      </c>
      <c r="AA228" s="56" t="s">
        <v>2555</v>
      </c>
      <c r="AB228" s="56" t="s">
        <v>2564</v>
      </c>
      <c r="AC228" s="56" t="s">
        <v>2557</v>
      </c>
      <c r="AD228" s="56" t="s">
        <v>2558</v>
      </c>
      <c r="AE228" s="56" t="s">
        <v>2564</v>
      </c>
      <c r="AF228" s="56" t="s">
        <v>55</v>
      </c>
      <c r="AG228" s="56" t="s">
        <v>55</v>
      </c>
      <c r="AH228" s="56" t="s">
        <v>55</v>
      </c>
    </row>
    <row r="229" spans="2:34" ht="15.75" hidden="1" customHeight="1" x14ac:dyDescent="0.25">
      <c r="B229" s="56" t="s">
        <v>413</v>
      </c>
      <c r="C229" s="56" t="s">
        <v>414</v>
      </c>
      <c r="D229" s="56" t="s">
        <v>716</v>
      </c>
      <c r="E229" s="56" t="s">
        <v>717</v>
      </c>
      <c r="F229" s="56" t="s">
        <v>718</v>
      </c>
      <c r="G229" s="56" t="s">
        <v>719</v>
      </c>
      <c r="H229" s="56" t="s">
        <v>757</v>
      </c>
      <c r="I229" s="56" t="s">
        <v>758</v>
      </c>
      <c r="J229" s="56" t="s">
        <v>82</v>
      </c>
      <c r="K229" s="56" t="s">
        <v>144</v>
      </c>
      <c r="L229" s="56" t="s">
        <v>759</v>
      </c>
      <c r="M229" s="56" t="s">
        <v>55</v>
      </c>
      <c r="N229" s="56" t="s">
        <v>760</v>
      </c>
      <c r="O229" s="56" t="s">
        <v>55</v>
      </c>
      <c r="P229" s="56" t="s">
        <v>433</v>
      </c>
      <c r="Q229" s="56" t="s">
        <v>55</v>
      </c>
      <c r="R229" s="56" t="s">
        <v>761</v>
      </c>
      <c r="S229" s="56" t="s">
        <v>55</v>
      </c>
      <c r="T229" s="56" t="s">
        <v>2564</v>
      </c>
      <c r="U229" s="56" t="s">
        <v>2564</v>
      </c>
      <c r="V229" s="56" t="s">
        <v>2564</v>
      </c>
      <c r="W229" s="56" t="s">
        <v>2564</v>
      </c>
      <c r="X229" s="56" t="s">
        <v>2552</v>
      </c>
      <c r="Y229" s="56" t="s">
        <v>2553</v>
      </c>
      <c r="Z229" s="56" t="s">
        <v>2554</v>
      </c>
      <c r="AA229" s="56" t="s">
        <v>2555</v>
      </c>
      <c r="AB229" s="56" t="s">
        <v>2564</v>
      </c>
      <c r="AC229" s="56" t="s">
        <v>2557</v>
      </c>
      <c r="AD229" s="56" t="s">
        <v>2558</v>
      </c>
      <c r="AE229" s="56" t="s">
        <v>2564</v>
      </c>
      <c r="AF229" s="56" t="s">
        <v>55</v>
      </c>
      <c r="AG229" s="56" t="s">
        <v>55</v>
      </c>
      <c r="AH229" s="56" t="s">
        <v>55</v>
      </c>
    </row>
    <row r="230" spans="2:34" ht="15.75" hidden="1" customHeight="1" x14ac:dyDescent="0.25">
      <c r="B230" s="56" t="s">
        <v>413</v>
      </c>
      <c r="C230" s="56" t="s">
        <v>414</v>
      </c>
      <c r="D230" s="56" t="s">
        <v>716</v>
      </c>
      <c r="E230" s="56" t="s">
        <v>717</v>
      </c>
      <c r="F230" s="56" t="s">
        <v>718</v>
      </c>
      <c r="G230" s="56" t="s">
        <v>719</v>
      </c>
      <c r="H230" s="56" t="s">
        <v>762</v>
      </c>
      <c r="I230" s="56" t="s">
        <v>763</v>
      </c>
      <c r="J230" s="56" t="s">
        <v>82</v>
      </c>
      <c r="K230" s="56" t="s">
        <v>144</v>
      </c>
      <c r="L230" s="56" t="s">
        <v>764</v>
      </c>
      <c r="M230" s="56" t="s">
        <v>55</v>
      </c>
      <c r="N230" s="56" t="s">
        <v>723</v>
      </c>
      <c r="O230" s="56" t="s">
        <v>55</v>
      </c>
      <c r="P230" s="56" t="s">
        <v>433</v>
      </c>
      <c r="Q230" s="56" t="s">
        <v>55</v>
      </c>
      <c r="R230" s="56" t="s">
        <v>765</v>
      </c>
      <c r="S230" s="56" t="s">
        <v>55</v>
      </c>
      <c r="T230" s="56" t="s">
        <v>2564</v>
      </c>
      <c r="U230" s="56" t="s">
        <v>2564</v>
      </c>
      <c r="V230" s="56" t="s">
        <v>2564</v>
      </c>
      <c r="W230" s="56" t="s">
        <v>2564</v>
      </c>
      <c r="X230" s="56" t="s">
        <v>2552</v>
      </c>
      <c r="Y230" s="56" t="s">
        <v>2553</v>
      </c>
      <c r="Z230" s="56" t="s">
        <v>2554</v>
      </c>
      <c r="AA230" s="56" t="s">
        <v>2555</v>
      </c>
      <c r="AB230" s="56" t="s">
        <v>2564</v>
      </c>
      <c r="AC230" s="56" t="s">
        <v>2557</v>
      </c>
      <c r="AD230" s="56" t="s">
        <v>2558</v>
      </c>
      <c r="AE230" s="56" t="s">
        <v>2564</v>
      </c>
      <c r="AF230" s="56" t="s">
        <v>55</v>
      </c>
      <c r="AG230" s="56" t="s">
        <v>55</v>
      </c>
      <c r="AH230" s="56" t="s">
        <v>55</v>
      </c>
    </row>
    <row r="231" spans="2:34" ht="15.75" hidden="1" customHeight="1" x14ac:dyDescent="0.25">
      <c r="B231" s="56" t="s">
        <v>413</v>
      </c>
      <c r="C231" s="56" t="s">
        <v>414</v>
      </c>
      <c r="D231" s="56" t="s">
        <v>716</v>
      </c>
      <c r="E231" s="56" t="s">
        <v>717</v>
      </c>
      <c r="F231" s="56" t="s">
        <v>718</v>
      </c>
      <c r="G231" s="56" t="s">
        <v>719</v>
      </c>
      <c r="H231" s="56" t="s">
        <v>766</v>
      </c>
      <c r="I231" s="56" t="s">
        <v>767</v>
      </c>
      <c r="J231" s="56" t="s">
        <v>82</v>
      </c>
      <c r="K231" s="56" t="s">
        <v>144</v>
      </c>
      <c r="L231" s="56" t="s">
        <v>751</v>
      </c>
      <c r="M231" s="56" t="s">
        <v>55</v>
      </c>
      <c r="N231" s="56" t="s">
        <v>760</v>
      </c>
      <c r="O231" s="56" t="s">
        <v>55</v>
      </c>
      <c r="P231" s="56" t="s">
        <v>433</v>
      </c>
      <c r="Q231" s="56" t="s">
        <v>55</v>
      </c>
      <c r="R231" s="56" t="s">
        <v>768</v>
      </c>
      <c r="S231" s="56" t="s">
        <v>55</v>
      </c>
      <c r="T231" s="56" t="s">
        <v>2564</v>
      </c>
      <c r="U231" s="56" t="s">
        <v>2564</v>
      </c>
      <c r="V231" s="56" t="s">
        <v>2564</v>
      </c>
      <c r="W231" s="56" t="s">
        <v>2551</v>
      </c>
      <c r="X231" s="56" t="s">
        <v>2552</v>
      </c>
      <c r="Y231" s="56" t="s">
        <v>2553</v>
      </c>
      <c r="Z231" s="56" t="s">
        <v>2554</v>
      </c>
      <c r="AA231" s="56" t="s">
        <v>2555</v>
      </c>
      <c r="AB231" s="56" t="s">
        <v>2564</v>
      </c>
      <c r="AC231" s="56" t="s">
        <v>2557</v>
      </c>
      <c r="AD231" s="56" t="s">
        <v>2558</v>
      </c>
      <c r="AE231" s="56" t="s">
        <v>2564</v>
      </c>
      <c r="AF231" s="56" t="s">
        <v>55</v>
      </c>
      <c r="AG231" s="56" t="s">
        <v>55</v>
      </c>
      <c r="AH231" s="56" t="s">
        <v>55</v>
      </c>
    </row>
    <row r="232" spans="2:34" ht="15.75" hidden="1" customHeight="1" x14ac:dyDescent="0.25">
      <c r="B232" s="56" t="s">
        <v>413</v>
      </c>
      <c r="C232" s="56" t="s">
        <v>414</v>
      </c>
      <c r="D232" s="56" t="s">
        <v>716</v>
      </c>
      <c r="E232" s="56" t="s">
        <v>717</v>
      </c>
      <c r="F232" s="56" t="s">
        <v>718</v>
      </c>
      <c r="G232" s="56" t="s">
        <v>719</v>
      </c>
      <c r="H232" s="56" t="s">
        <v>769</v>
      </c>
      <c r="I232" s="56" t="s">
        <v>770</v>
      </c>
      <c r="J232" s="56" t="s">
        <v>82</v>
      </c>
      <c r="K232" s="56" t="s">
        <v>144</v>
      </c>
      <c r="L232" s="56" t="s">
        <v>751</v>
      </c>
      <c r="M232" s="56" t="s">
        <v>55</v>
      </c>
      <c r="N232" s="56" t="s">
        <v>760</v>
      </c>
      <c r="O232" s="56" t="s">
        <v>55</v>
      </c>
      <c r="P232" s="56" t="s">
        <v>433</v>
      </c>
      <c r="Q232" s="56" t="s">
        <v>55</v>
      </c>
      <c r="R232" s="56" t="s">
        <v>771</v>
      </c>
      <c r="S232" s="56" t="s">
        <v>55</v>
      </c>
      <c r="T232" s="56" t="s">
        <v>2564</v>
      </c>
      <c r="U232" s="56" t="s">
        <v>2564</v>
      </c>
      <c r="V232" s="56" t="s">
        <v>2564</v>
      </c>
      <c r="W232" s="56" t="s">
        <v>2564</v>
      </c>
      <c r="X232" s="56" t="s">
        <v>2552</v>
      </c>
      <c r="Y232" s="56" t="s">
        <v>2553</v>
      </c>
      <c r="Z232" s="56" t="s">
        <v>2554</v>
      </c>
      <c r="AA232" s="56" t="s">
        <v>2555</v>
      </c>
      <c r="AB232" s="56" t="s">
        <v>2564</v>
      </c>
      <c r="AC232" s="56" t="s">
        <v>2557</v>
      </c>
      <c r="AD232" s="56" t="s">
        <v>2558</v>
      </c>
      <c r="AE232" s="56" t="s">
        <v>2564</v>
      </c>
      <c r="AF232" s="56" t="s">
        <v>55</v>
      </c>
      <c r="AG232" s="56" t="s">
        <v>55</v>
      </c>
      <c r="AH232" s="56" t="s">
        <v>55</v>
      </c>
    </row>
    <row r="233" spans="2:34" ht="15.75" hidden="1" customHeight="1" x14ac:dyDescent="0.25">
      <c r="B233" s="56" t="s">
        <v>413</v>
      </c>
      <c r="C233" s="56" t="s">
        <v>414</v>
      </c>
      <c r="D233" s="56" t="s">
        <v>716</v>
      </c>
      <c r="E233" s="56" t="s">
        <v>717</v>
      </c>
      <c r="F233" s="56" t="s">
        <v>718</v>
      </c>
      <c r="G233" s="56" t="s">
        <v>719</v>
      </c>
      <c r="H233" s="56" t="s">
        <v>772</v>
      </c>
      <c r="I233" s="56" t="s">
        <v>773</v>
      </c>
      <c r="J233" s="56" t="s">
        <v>82</v>
      </c>
      <c r="K233" s="56" t="s">
        <v>144</v>
      </c>
      <c r="L233" s="56" t="s">
        <v>722</v>
      </c>
      <c r="M233" s="56" t="s">
        <v>55</v>
      </c>
      <c r="N233" s="56" t="s">
        <v>723</v>
      </c>
      <c r="O233" s="56" t="s">
        <v>55</v>
      </c>
      <c r="P233" s="56" t="s">
        <v>433</v>
      </c>
      <c r="Q233" s="56" t="s">
        <v>55</v>
      </c>
      <c r="R233" s="56" t="s">
        <v>774</v>
      </c>
      <c r="S233" s="56" t="s">
        <v>55</v>
      </c>
      <c r="T233" s="56" t="s">
        <v>2564</v>
      </c>
      <c r="U233" s="56" t="s">
        <v>2564</v>
      </c>
      <c r="V233" s="56" t="s">
        <v>2564</v>
      </c>
      <c r="W233" s="56" t="s">
        <v>2564</v>
      </c>
      <c r="X233" s="56" t="s">
        <v>2552</v>
      </c>
      <c r="Y233" s="56" t="s">
        <v>2553</v>
      </c>
      <c r="Z233" s="56" t="s">
        <v>2554</v>
      </c>
      <c r="AA233" s="56" t="s">
        <v>2555</v>
      </c>
      <c r="AB233" s="56" t="s">
        <v>2564</v>
      </c>
      <c r="AC233" s="56" t="s">
        <v>2557</v>
      </c>
      <c r="AD233" s="56" t="s">
        <v>2558</v>
      </c>
      <c r="AE233" s="56" t="s">
        <v>2564</v>
      </c>
      <c r="AF233" s="56" t="s">
        <v>55</v>
      </c>
      <c r="AG233" s="56" t="s">
        <v>55</v>
      </c>
      <c r="AH233" s="56" t="s">
        <v>55</v>
      </c>
    </row>
    <row r="234" spans="2:34" ht="15.75" hidden="1" customHeight="1" x14ac:dyDescent="0.25">
      <c r="B234" s="56" t="s">
        <v>413</v>
      </c>
      <c r="C234" s="56" t="s">
        <v>414</v>
      </c>
      <c r="D234" s="56" t="s">
        <v>716</v>
      </c>
      <c r="E234" s="56" t="s">
        <v>717</v>
      </c>
      <c r="F234" s="56" t="s">
        <v>718</v>
      </c>
      <c r="G234" s="56" t="s">
        <v>719</v>
      </c>
      <c r="H234" s="56" t="s">
        <v>775</v>
      </c>
      <c r="I234" s="56" t="s">
        <v>776</v>
      </c>
      <c r="J234" s="56" t="s">
        <v>82</v>
      </c>
      <c r="K234" s="56" t="s">
        <v>144</v>
      </c>
      <c r="L234" s="56" t="s">
        <v>751</v>
      </c>
      <c r="M234" s="56" t="s">
        <v>55</v>
      </c>
      <c r="N234" s="56" t="s">
        <v>723</v>
      </c>
      <c r="O234" s="56" t="s">
        <v>55</v>
      </c>
      <c r="P234" s="56" t="s">
        <v>433</v>
      </c>
      <c r="Q234" s="56" t="s">
        <v>55</v>
      </c>
      <c r="R234" s="56" t="s">
        <v>777</v>
      </c>
      <c r="S234" s="56" t="s">
        <v>55</v>
      </c>
      <c r="T234" s="56" t="s">
        <v>2564</v>
      </c>
      <c r="U234" s="56" t="s">
        <v>2564</v>
      </c>
      <c r="V234" s="56" t="s">
        <v>2564</v>
      </c>
      <c r="W234" s="56" t="s">
        <v>2551</v>
      </c>
      <c r="X234" s="56" t="s">
        <v>2552</v>
      </c>
      <c r="Y234" s="56" t="s">
        <v>2553</v>
      </c>
      <c r="Z234" s="56" t="s">
        <v>2554</v>
      </c>
      <c r="AA234" s="56" t="s">
        <v>2555</v>
      </c>
      <c r="AB234" s="56" t="s">
        <v>2564</v>
      </c>
      <c r="AC234" s="56" t="s">
        <v>2557</v>
      </c>
      <c r="AD234" s="56" t="s">
        <v>2558</v>
      </c>
      <c r="AE234" s="56" t="s">
        <v>2564</v>
      </c>
      <c r="AF234" s="56" t="s">
        <v>55</v>
      </c>
      <c r="AG234" s="56" t="s">
        <v>55</v>
      </c>
      <c r="AH234" s="56" t="s">
        <v>55</v>
      </c>
    </row>
    <row r="235" spans="2:34" ht="15.75" hidden="1" customHeight="1" x14ac:dyDescent="0.25">
      <c r="B235" s="56" t="s">
        <v>413</v>
      </c>
      <c r="C235" s="56" t="s">
        <v>414</v>
      </c>
      <c r="D235" s="56" t="s">
        <v>716</v>
      </c>
      <c r="E235" s="56" t="s">
        <v>717</v>
      </c>
      <c r="F235" s="56" t="s">
        <v>718</v>
      </c>
      <c r="G235" s="56" t="s">
        <v>719</v>
      </c>
      <c r="H235" s="56" t="s">
        <v>778</v>
      </c>
      <c r="I235" s="56" t="s">
        <v>779</v>
      </c>
      <c r="J235" s="56" t="s">
        <v>82</v>
      </c>
      <c r="K235" s="56" t="s">
        <v>144</v>
      </c>
      <c r="L235" s="56" t="s">
        <v>722</v>
      </c>
      <c r="M235" s="56" t="s">
        <v>55</v>
      </c>
      <c r="N235" s="56" t="s">
        <v>723</v>
      </c>
      <c r="O235" s="56" t="s">
        <v>55</v>
      </c>
      <c r="P235" s="56" t="s">
        <v>433</v>
      </c>
      <c r="Q235" s="56" t="s">
        <v>55</v>
      </c>
      <c r="R235" s="56" t="s">
        <v>780</v>
      </c>
      <c r="S235" s="56" t="s">
        <v>55</v>
      </c>
      <c r="T235" s="56" t="s">
        <v>2564</v>
      </c>
      <c r="U235" s="56" t="s">
        <v>2564</v>
      </c>
      <c r="V235" s="56" t="s">
        <v>2564</v>
      </c>
      <c r="W235" s="56" t="s">
        <v>2564</v>
      </c>
      <c r="X235" s="56" t="s">
        <v>2552</v>
      </c>
      <c r="Y235" s="56" t="s">
        <v>2553</v>
      </c>
      <c r="Z235" s="56" t="s">
        <v>2554</v>
      </c>
      <c r="AA235" s="56" t="s">
        <v>2555</v>
      </c>
      <c r="AB235" s="56" t="s">
        <v>2564</v>
      </c>
      <c r="AC235" s="56" t="s">
        <v>2557</v>
      </c>
      <c r="AD235" s="56" t="s">
        <v>2558</v>
      </c>
      <c r="AE235" s="56" t="s">
        <v>2564</v>
      </c>
      <c r="AF235" s="56" t="s">
        <v>55</v>
      </c>
      <c r="AG235" s="56" t="s">
        <v>55</v>
      </c>
      <c r="AH235" s="56" t="s">
        <v>55</v>
      </c>
    </row>
    <row r="236" spans="2:34" ht="15.75" hidden="1" customHeight="1" x14ac:dyDescent="0.25">
      <c r="B236" s="56" t="s">
        <v>413</v>
      </c>
      <c r="C236" s="56" t="s">
        <v>414</v>
      </c>
      <c r="D236" s="56" t="s">
        <v>716</v>
      </c>
      <c r="E236" s="56" t="s">
        <v>717</v>
      </c>
      <c r="F236" s="56" t="s">
        <v>718</v>
      </c>
      <c r="G236" s="56" t="s">
        <v>719</v>
      </c>
      <c r="H236" s="56" t="s">
        <v>781</v>
      </c>
      <c r="I236" s="56" t="s">
        <v>782</v>
      </c>
      <c r="J236" s="56" t="s">
        <v>82</v>
      </c>
      <c r="K236" s="56" t="s">
        <v>144</v>
      </c>
      <c r="L236" s="56" t="s">
        <v>722</v>
      </c>
      <c r="M236" s="56" t="s">
        <v>55</v>
      </c>
      <c r="N236" s="56" t="s">
        <v>723</v>
      </c>
      <c r="O236" s="56" t="s">
        <v>55</v>
      </c>
      <c r="P236" s="56" t="s">
        <v>433</v>
      </c>
      <c r="Q236" s="56" t="s">
        <v>55</v>
      </c>
      <c r="R236" s="56" t="s">
        <v>783</v>
      </c>
      <c r="S236" s="56" t="s">
        <v>55</v>
      </c>
      <c r="T236" s="56" t="s">
        <v>2564</v>
      </c>
      <c r="U236" s="56" t="s">
        <v>2564</v>
      </c>
      <c r="V236" s="56" t="s">
        <v>2564</v>
      </c>
      <c r="W236" s="56" t="s">
        <v>2564</v>
      </c>
      <c r="X236" s="56" t="s">
        <v>2552</v>
      </c>
      <c r="Y236" s="56" t="s">
        <v>2553</v>
      </c>
      <c r="Z236" s="56" t="s">
        <v>2554</v>
      </c>
      <c r="AA236" s="56" t="s">
        <v>2555</v>
      </c>
      <c r="AB236" s="56" t="s">
        <v>2564</v>
      </c>
      <c r="AC236" s="56" t="s">
        <v>2557</v>
      </c>
      <c r="AD236" s="56" t="s">
        <v>2558</v>
      </c>
      <c r="AE236" s="56" t="s">
        <v>2564</v>
      </c>
      <c r="AF236" s="56" t="s">
        <v>55</v>
      </c>
      <c r="AG236" s="56" t="s">
        <v>55</v>
      </c>
      <c r="AH236" s="56" t="s">
        <v>55</v>
      </c>
    </row>
    <row r="237" spans="2:34" ht="15.75" hidden="1" customHeight="1" x14ac:dyDescent="0.25">
      <c r="B237" s="56" t="s">
        <v>413</v>
      </c>
      <c r="C237" s="56" t="s">
        <v>414</v>
      </c>
      <c r="D237" s="56" t="s">
        <v>716</v>
      </c>
      <c r="E237" s="56" t="s">
        <v>717</v>
      </c>
      <c r="F237" s="56" t="s">
        <v>718</v>
      </c>
      <c r="G237" s="56" t="s">
        <v>719</v>
      </c>
      <c r="H237" s="56" t="s">
        <v>784</v>
      </c>
      <c r="I237" s="56" t="s">
        <v>785</v>
      </c>
      <c r="J237" s="56" t="s">
        <v>82</v>
      </c>
      <c r="K237" s="56" t="s">
        <v>144</v>
      </c>
      <c r="L237" s="56" t="s">
        <v>786</v>
      </c>
      <c r="M237" s="56" t="s">
        <v>55</v>
      </c>
      <c r="N237" s="56" t="s">
        <v>723</v>
      </c>
      <c r="O237" s="56" t="s">
        <v>55</v>
      </c>
      <c r="P237" s="56" t="s">
        <v>433</v>
      </c>
      <c r="Q237" s="56" t="s">
        <v>55</v>
      </c>
      <c r="R237" s="56" t="s">
        <v>787</v>
      </c>
      <c r="S237" s="56" t="s">
        <v>55</v>
      </c>
      <c r="T237" s="56" t="s">
        <v>2564</v>
      </c>
      <c r="U237" s="56" t="s">
        <v>2564</v>
      </c>
      <c r="V237" s="56" t="s">
        <v>2564</v>
      </c>
      <c r="W237" s="56" t="s">
        <v>2564</v>
      </c>
      <c r="X237" s="56" t="s">
        <v>2552</v>
      </c>
      <c r="Y237" s="56" t="s">
        <v>2553</v>
      </c>
      <c r="Z237" s="56" t="s">
        <v>2554</v>
      </c>
      <c r="AA237" s="56" t="s">
        <v>2555</v>
      </c>
      <c r="AB237" s="56" t="s">
        <v>2564</v>
      </c>
      <c r="AC237" s="56" t="s">
        <v>2557</v>
      </c>
      <c r="AD237" s="56" t="s">
        <v>2558</v>
      </c>
      <c r="AE237" s="56" t="s">
        <v>2564</v>
      </c>
      <c r="AF237" s="56" t="s">
        <v>55</v>
      </c>
      <c r="AG237" s="56" t="s">
        <v>55</v>
      </c>
      <c r="AH237" s="56" t="s">
        <v>55</v>
      </c>
    </row>
    <row r="238" spans="2:34" ht="15.75" hidden="1" customHeight="1" x14ac:dyDescent="0.25">
      <c r="B238" s="56" t="s">
        <v>413</v>
      </c>
      <c r="C238" s="56" t="s">
        <v>414</v>
      </c>
      <c r="D238" s="56" t="s">
        <v>716</v>
      </c>
      <c r="E238" s="56" t="s">
        <v>717</v>
      </c>
      <c r="F238" s="56" t="s">
        <v>718</v>
      </c>
      <c r="G238" s="56" t="s">
        <v>719</v>
      </c>
      <c r="H238" s="56" t="s">
        <v>788</v>
      </c>
      <c r="I238" s="56" t="s">
        <v>789</v>
      </c>
      <c r="J238" s="56" t="s">
        <v>82</v>
      </c>
      <c r="K238" s="56" t="s">
        <v>691</v>
      </c>
      <c r="L238" s="56" t="s">
        <v>790</v>
      </c>
      <c r="M238" s="56" t="s">
        <v>55</v>
      </c>
      <c r="N238" s="56" t="s">
        <v>791</v>
      </c>
      <c r="O238" s="56" t="s">
        <v>55</v>
      </c>
      <c r="P238" s="56" t="s">
        <v>433</v>
      </c>
      <c r="Q238" s="56" t="s">
        <v>55</v>
      </c>
      <c r="R238" s="56" t="s">
        <v>724</v>
      </c>
      <c r="S238" s="56" t="s">
        <v>55</v>
      </c>
      <c r="T238" s="56" t="s">
        <v>2564</v>
      </c>
      <c r="U238" s="56" t="s">
        <v>2564</v>
      </c>
      <c r="V238" s="56" t="s">
        <v>2564</v>
      </c>
      <c r="W238" s="56" t="s">
        <v>2564</v>
      </c>
      <c r="X238" s="56" t="s">
        <v>2564</v>
      </c>
      <c r="Y238" s="56" t="s">
        <v>2553</v>
      </c>
      <c r="Z238" s="56" t="s">
        <v>2554</v>
      </c>
      <c r="AA238" s="56" t="s">
        <v>2555</v>
      </c>
      <c r="AB238" s="56" t="s">
        <v>2564</v>
      </c>
      <c r="AC238" s="56" t="s">
        <v>2557</v>
      </c>
      <c r="AD238" s="56" t="s">
        <v>2558</v>
      </c>
      <c r="AE238" s="56" t="s">
        <v>2564</v>
      </c>
      <c r="AF238" s="56" t="s">
        <v>55</v>
      </c>
      <c r="AG238" s="56" t="s">
        <v>55</v>
      </c>
      <c r="AH238" s="56" t="s">
        <v>55</v>
      </c>
    </row>
    <row r="239" spans="2:34" ht="15.75" hidden="1" customHeight="1" x14ac:dyDescent="0.25">
      <c r="B239" s="56" t="s">
        <v>413</v>
      </c>
      <c r="C239" s="56" t="s">
        <v>414</v>
      </c>
      <c r="D239" s="56" t="s">
        <v>792</v>
      </c>
      <c r="E239" s="56" t="s">
        <v>793</v>
      </c>
      <c r="F239" s="56" t="s">
        <v>794</v>
      </c>
      <c r="G239" s="56" t="s">
        <v>795</v>
      </c>
      <c r="H239" s="56" t="s">
        <v>796</v>
      </c>
      <c r="I239" s="56" t="s">
        <v>797</v>
      </c>
      <c r="J239" s="56" t="s">
        <v>82</v>
      </c>
      <c r="K239" s="56" t="s">
        <v>144</v>
      </c>
      <c r="L239" s="56" t="s">
        <v>798</v>
      </c>
      <c r="M239" s="56" t="s">
        <v>55</v>
      </c>
      <c r="N239" s="56" t="s">
        <v>799</v>
      </c>
      <c r="O239" s="56" t="s">
        <v>55</v>
      </c>
      <c r="P239" s="56" t="s">
        <v>433</v>
      </c>
      <c r="Q239" s="56" t="s">
        <v>55</v>
      </c>
      <c r="R239" s="56" t="s">
        <v>724</v>
      </c>
      <c r="S239" s="56" t="s">
        <v>55</v>
      </c>
      <c r="T239" s="56" t="s">
        <v>2564</v>
      </c>
      <c r="U239" s="56" t="s">
        <v>2564</v>
      </c>
      <c r="V239" s="56" t="s">
        <v>2564</v>
      </c>
      <c r="W239" s="56" t="s">
        <v>2564</v>
      </c>
      <c r="X239" s="56" t="s">
        <v>2564</v>
      </c>
      <c r="Y239" s="56" t="s">
        <v>2553</v>
      </c>
      <c r="Z239" s="56" t="s">
        <v>2554</v>
      </c>
      <c r="AA239" s="56" t="s">
        <v>2555</v>
      </c>
      <c r="AB239" s="56" t="s">
        <v>2564</v>
      </c>
      <c r="AC239" s="56" t="s">
        <v>2557</v>
      </c>
      <c r="AD239" s="56" t="s">
        <v>2558</v>
      </c>
      <c r="AE239" s="56" t="s">
        <v>2564</v>
      </c>
      <c r="AF239" s="56" t="s">
        <v>55</v>
      </c>
      <c r="AG239" s="56" t="s">
        <v>55</v>
      </c>
      <c r="AH239" s="56" t="s">
        <v>55</v>
      </c>
    </row>
    <row r="240" spans="2:34" ht="15.75" hidden="1" customHeight="1" x14ac:dyDescent="0.25">
      <c r="B240" s="56" t="s">
        <v>413</v>
      </c>
      <c r="C240" s="56" t="s">
        <v>414</v>
      </c>
      <c r="D240" s="56" t="s">
        <v>792</v>
      </c>
      <c r="E240" s="56" t="s">
        <v>793</v>
      </c>
      <c r="F240" s="56" t="s">
        <v>794</v>
      </c>
      <c r="G240" s="56" t="s">
        <v>795</v>
      </c>
      <c r="H240" s="56" t="s">
        <v>802</v>
      </c>
      <c r="I240" s="56" t="s">
        <v>803</v>
      </c>
      <c r="J240" s="56" t="s">
        <v>82</v>
      </c>
      <c r="K240" s="56" t="s">
        <v>144</v>
      </c>
      <c r="L240" s="56" t="s">
        <v>804</v>
      </c>
      <c r="M240" s="56" t="s">
        <v>55</v>
      </c>
      <c r="N240" s="56" t="s">
        <v>799</v>
      </c>
      <c r="O240" s="56" t="s">
        <v>55</v>
      </c>
      <c r="P240" s="56" t="s">
        <v>433</v>
      </c>
      <c r="Q240" s="56" t="s">
        <v>55</v>
      </c>
      <c r="R240" s="56" t="s">
        <v>805</v>
      </c>
      <c r="S240" s="56" t="s">
        <v>55</v>
      </c>
      <c r="T240" s="56" t="s">
        <v>2564</v>
      </c>
      <c r="U240" s="56" t="s">
        <v>2564</v>
      </c>
      <c r="V240" s="56" t="s">
        <v>2564</v>
      </c>
      <c r="W240" s="56" t="s">
        <v>2564</v>
      </c>
      <c r="X240" s="56" t="s">
        <v>2564</v>
      </c>
      <c r="Y240" s="56" t="s">
        <v>2553</v>
      </c>
      <c r="Z240" s="56" t="s">
        <v>2554</v>
      </c>
      <c r="AA240" s="56" t="s">
        <v>2555</v>
      </c>
      <c r="AB240" s="56" t="s">
        <v>2564</v>
      </c>
      <c r="AC240" s="56" t="s">
        <v>2557</v>
      </c>
      <c r="AD240" s="56" t="s">
        <v>2558</v>
      </c>
      <c r="AE240" s="56" t="s">
        <v>2564</v>
      </c>
      <c r="AF240" s="56" t="s">
        <v>55</v>
      </c>
      <c r="AG240" s="56" t="s">
        <v>55</v>
      </c>
      <c r="AH240" s="56" t="s">
        <v>55</v>
      </c>
    </row>
    <row r="241" spans="2:34" ht="15.75" hidden="1" customHeight="1" x14ac:dyDescent="0.25">
      <c r="B241" s="56" t="s">
        <v>413</v>
      </c>
      <c r="C241" s="56" t="s">
        <v>414</v>
      </c>
      <c r="D241" s="56" t="s">
        <v>792</v>
      </c>
      <c r="E241" s="56" t="s">
        <v>793</v>
      </c>
      <c r="F241" s="56" t="s">
        <v>794</v>
      </c>
      <c r="G241" s="56" t="s">
        <v>795</v>
      </c>
      <c r="H241" s="56" t="s">
        <v>806</v>
      </c>
      <c r="I241" s="56" t="s">
        <v>807</v>
      </c>
      <c r="J241" s="56" t="s">
        <v>82</v>
      </c>
      <c r="K241" s="56" t="s">
        <v>144</v>
      </c>
      <c r="L241" s="56" t="s">
        <v>798</v>
      </c>
      <c r="M241" s="56" t="s">
        <v>55</v>
      </c>
      <c r="N241" s="56" t="s">
        <v>799</v>
      </c>
      <c r="O241" s="56" t="s">
        <v>55</v>
      </c>
      <c r="P241" s="56" t="s">
        <v>433</v>
      </c>
      <c r="Q241" s="56" t="s">
        <v>55</v>
      </c>
      <c r="R241" s="56" t="s">
        <v>808</v>
      </c>
      <c r="S241" s="56" t="s">
        <v>55</v>
      </c>
      <c r="T241" s="56" t="s">
        <v>2564</v>
      </c>
      <c r="U241" s="56" t="s">
        <v>2564</v>
      </c>
      <c r="V241" s="56" t="s">
        <v>2564</v>
      </c>
      <c r="W241" s="56" t="s">
        <v>2564</v>
      </c>
      <c r="X241" s="56" t="s">
        <v>2564</v>
      </c>
      <c r="Y241" s="56" t="s">
        <v>2553</v>
      </c>
      <c r="Z241" s="56" t="s">
        <v>2554</v>
      </c>
      <c r="AA241" s="56" t="s">
        <v>2555</v>
      </c>
      <c r="AB241" s="56" t="s">
        <v>2564</v>
      </c>
      <c r="AC241" s="56" t="s">
        <v>2557</v>
      </c>
      <c r="AD241" s="56" t="s">
        <v>2558</v>
      </c>
      <c r="AE241" s="56" t="s">
        <v>2564</v>
      </c>
      <c r="AF241" s="56" t="s">
        <v>55</v>
      </c>
      <c r="AG241" s="56" t="s">
        <v>55</v>
      </c>
      <c r="AH241" s="56" t="s">
        <v>55</v>
      </c>
    </row>
    <row r="242" spans="2:34" ht="15.75" hidden="1" customHeight="1" x14ac:dyDescent="0.25">
      <c r="B242" s="56" t="s">
        <v>413</v>
      </c>
      <c r="C242" s="56" t="s">
        <v>414</v>
      </c>
      <c r="D242" s="56" t="s">
        <v>792</v>
      </c>
      <c r="E242" s="56" t="s">
        <v>793</v>
      </c>
      <c r="F242" s="56" t="s">
        <v>794</v>
      </c>
      <c r="G242" s="56" t="s">
        <v>795</v>
      </c>
      <c r="H242" s="56" t="s">
        <v>809</v>
      </c>
      <c r="I242" s="56" t="s">
        <v>810</v>
      </c>
      <c r="J242" s="56" t="s">
        <v>82</v>
      </c>
      <c r="K242" s="56" t="s">
        <v>144</v>
      </c>
      <c r="L242" s="56" t="s">
        <v>798</v>
      </c>
      <c r="M242" s="56" t="s">
        <v>55</v>
      </c>
      <c r="N242" s="56" t="s">
        <v>799</v>
      </c>
      <c r="O242" s="56" t="s">
        <v>55</v>
      </c>
      <c r="P242" s="56" t="s">
        <v>433</v>
      </c>
      <c r="Q242" s="56" t="s">
        <v>55</v>
      </c>
      <c r="R242" s="56" t="s">
        <v>811</v>
      </c>
      <c r="S242" s="56" t="s">
        <v>55</v>
      </c>
      <c r="T242" s="56" t="s">
        <v>2564</v>
      </c>
      <c r="U242" s="56" t="s">
        <v>2564</v>
      </c>
      <c r="V242" s="56" t="s">
        <v>2564</v>
      </c>
      <c r="W242" s="56" t="s">
        <v>2564</v>
      </c>
      <c r="X242" s="56" t="s">
        <v>2564</v>
      </c>
      <c r="Y242" s="56" t="s">
        <v>2553</v>
      </c>
      <c r="Z242" s="56" t="s">
        <v>2554</v>
      </c>
      <c r="AA242" s="56" t="s">
        <v>2555</v>
      </c>
      <c r="AB242" s="56" t="s">
        <v>2564</v>
      </c>
      <c r="AC242" s="56" t="s">
        <v>2557</v>
      </c>
      <c r="AD242" s="56" t="s">
        <v>2558</v>
      </c>
      <c r="AE242" s="56" t="s">
        <v>2564</v>
      </c>
      <c r="AF242" s="56" t="s">
        <v>55</v>
      </c>
      <c r="AG242" s="56" t="s">
        <v>55</v>
      </c>
      <c r="AH242" s="56" t="s">
        <v>55</v>
      </c>
    </row>
    <row r="243" spans="2:34" ht="15.75" hidden="1" customHeight="1" x14ac:dyDescent="0.25">
      <c r="B243" s="56" t="s">
        <v>413</v>
      </c>
      <c r="C243" s="56" t="s">
        <v>414</v>
      </c>
      <c r="D243" s="56" t="s">
        <v>792</v>
      </c>
      <c r="E243" s="56" t="s">
        <v>793</v>
      </c>
      <c r="F243" s="56" t="s">
        <v>794</v>
      </c>
      <c r="G243" s="56" t="s">
        <v>795</v>
      </c>
      <c r="H243" s="56" t="s">
        <v>812</v>
      </c>
      <c r="I243" s="56" t="s">
        <v>813</v>
      </c>
      <c r="J243" s="56" t="s">
        <v>82</v>
      </c>
      <c r="K243" s="56" t="s">
        <v>144</v>
      </c>
      <c r="L243" s="56" t="s">
        <v>798</v>
      </c>
      <c r="M243" s="56" t="s">
        <v>55</v>
      </c>
      <c r="N243" s="56" t="s">
        <v>799</v>
      </c>
      <c r="O243" s="56" t="s">
        <v>55</v>
      </c>
      <c r="P243" s="56" t="s">
        <v>433</v>
      </c>
      <c r="Q243" s="56" t="s">
        <v>55</v>
      </c>
      <c r="R243" s="56" t="s">
        <v>814</v>
      </c>
      <c r="S243" s="56" t="s">
        <v>55</v>
      </c>
      <c r="T243" s="56" t="s">
        <v>2564</v>
      </c>
      <c r="U243" s="56" t="s">
        <v>2564</v>
      </c>
      <c r="V243" s="56" t="s">
        <v>2564</v>
      </c>
      <c r="W243" s="56" t="s">
        <v>2564</v>
      </c>
      <c r="X243" s="56" t="s">
        <v>2564</v>
      </c>
      <c r="Y243" s="56" t="s">
        <v>2553</v>
      </c>
      <c r="Z243" s="56" t="s">
        <v>2554</v>
      </c>
      <c r="AA243" s="56" t="s">
        <v>2555</v>
      </c>
      <c r="AB243" s="56" t="s">
        <v>2564</v>
      </c>
      <c r="AC243" s="56" t="s">
        <v>2557</v>
      </c>
      <c r="AD243" s="56" t="s">
        <v>2558</v>
      </c>
      <c r="AE243" s="56" t="s">
        <v>2564</v>
      </c>
      <c r="AF243" s="56" t="s">
        <v>55</v>
      </c>
      <c r="AG243" s="56" t="s">
        <v>55</v>
      </c>
      <c r="AH243" s="56" t="s">
        <v>55</v>
      </c>
    </row>
    <row r="244" spans="2:34" ht="15.75" hidden="1" customHeight="1" x14ac:dyDescent="0.25">
      <c r="B244" s="56" t="s">
        <v>413</v>
      </c>
      <c r="C244" s="56" t="s">
        <v>414</v>
      </c>
      <c r="D244" s="56" t="s">
        <v>792</v>
      </c>
      <c r="E244" s="56" t="s">
        <v>793</v>
      </c>
      <c r="F244" s="56" t="s">
        <v>794</v>
      </c>
      <c r="G244" s="56" t="s">
        <v>795</v>
      </c>
      <c r="H244" s="56" t="s">
        <v>815</v>
      </c>
      <c r="I244" s="56" t="s">
        <v>816</v>
      </c>
      <c r="J244" s="56" t="s">
        <v>82</v>
      </c>
      <c r="K244" s="56" t="s">
        <v>144</v>
      </c>
      <c r="L244" s="56" t="s">
        <v>798</v>
      </c>
      <c r="M244" s="56" t="s">
        <v>55</v>
      </c>
      <c r="N244" s="56" t="s">
        <v>799</v>
      </c>
      <c r="O244" s="56" t="s">
        <v>55</v>
      </c>
      <c r="P244" s="56" t="s">
        <v>433</v>
      </c>
      <c r="Q244" s="56" t="s">
        <v>55</v>
      </c>
      <c r="R244" s="56" t="s">
        <v>817</v>
      </c>
      <c r="S244" s="56" t="s">
        <v>55</v>
      </c>
      <c r="T244" s="56" t="s">
        <v>2564</v>
      </c>
      <c r="U244" s="56" t="s">
        <v>2564</v>
      </c>
      <c r="V244" s="56" t="s">
        <v>2564</v>
      </c>
      <c r="W244" s="56" t="s">
        <v>2564</v>
      </c>
      <c r="X244" s="56" t="s">
        <v>2564</v>
      </c>
      <c r="Y244" s="56" t="s">
        <v>2553</v>
      </c>
      <c r="Z244" s="56" t="s">
        <v>2554</v>
      </c>
      <c r="AA244" s="56" t="s">
        <v>2555</v>
      </c>
      <c r="AB244" s="56" t="s">
        <v>2564</v>
      </c>
      <c r="AC244" s="56" t="s">
        <v>2557</v>
      </c>
      <c r="AD244" s="56" t="s">
        <v>2558</v>
      </c>
      <c r="AE244" s="56" t="s">
        <v>2564</v>
      </c>
      <c r="AF244" s="56" t="s">
        <v>55</v>
      </c>
      <c r="AG244" s="56" t="s">
        <v>55</v>
      </c>
      <c r="AH244" s="56" t="s">
        <v>55</v>
      </c>
    </row>
    <row r="245" spans="2:34" ht="15.75" hidden="1" customHeight="1" x14ac:dyDescent="0.25">
      <c r="B245" s="56" t="s">
        <v>413</v>
      </c>
      <c r="C245" s="56" t="s">
        <v>414</v>
      </c>
      <c r="D245" s="56" t="s">
        <v>792</v>
      </c>
      <c r="E245" s="56" t="s">
        <v>793</v>
      </c>
      <c r="F245" s="56" t="s">
        <v>794</v>
      </c>
      <c r="G245" s="56" t="s">
        <v>795</v>
      </c>
      <c r="H245" s="56" t="s">
        <v>818</v>
      </c>
      <c r="I245" s="56" t="s">
        <v>819</v>
      </c>
      <c r="J245" s="56" t="s">
        <v>82</v>
      </c>
      <c r="K245" s="56" t="s">
        <v>144</v>
      </c>
      <c r="L245" s="56" t="s">
        <v>820</v>
      </c>
      <c r="M245" s="56" t="s">
        <v>55</v>
      </c>
      <c r="N245" s="56" t="s">
        <v>799</v>
      </c>
      <c r="O245" s="56" t="s">
        <v>55</v>
      </c>
      <c r="P245" s="56" t="s">
        <v>433</v>
      </c>
      <c r="Q245" s="56" t="s">
        <v>55</v>
      </c>
      <c r="R245" s="56" t="s">
        <v>821</v>
      </c>
      <c r="S245" s="56" t="s">
        <v>55</v>
      </c>
      <c r="T245" s="56" t="s">
        <v>2564</v>
      </c>
      <c r="U245" s="56" t="s">
        <v>2564</v>
      </c>
      <c r="V245" s="56" t="s">
        <v>2564</v>
      </c>
      <c r="W245" s="56" t="s">
        <v>2564</v>
      </c>
      <c r="X245" s="56" t="s">
        <v>2564</v>
      </c>
      <c r="Y245" s="56" t="s">
        <v>2553</v>
      </c>
      <c r="Z245" s="56" t="s">
        <v>2554</v>
      </c>
      <c r="AA245" s="56" t="s">
        <v>2555</v>
      </c>
      <c r="AB245" s="56" t="s">
        <v>2564</v>
      </c>
      <c r="AC245" s="56" t="s">
        <v>2564</v>
      </c>
      <c r="AD245" s="56" t="s">
        <v>2558</v>
      </c>
      <c r="AE245" s="56" t="s">
        <v>2564</v>
      </c>
      <c r="AF245" s="56" t="s">
        <v>55</v>
      </c>
      <c r="AG245" s="56" t="s">
        <v>55</v>
      </c>
      <c r="AH245" s="56" t="s">
        <v>55</v>
      </c>
    </row>
    <row r="246" spans="2:34" ht="15.75" hidden="1" customHeight="1" x14ac:dyDescent="0.25">
      <c r="B246" s="56" t="s">
        <v>413</v>
      </c>
      <c r="C246" s="56" t="s">
        <v>414</v>
      </c>
      <c r="D246" s="56" t="s">
        <v>792</v>
      </c>
      <c r="E246" s="56" t="s">
        <v>793</v>
      </c>
      <c r="F246" s="56" t="s">
        <v>794</v>
      </c>
      <c r="G246" s="56" t="s">
        <v>795</v>
      </c>
      <c r="H246" s="56" t="s">
        <v>823</v>
      </c>
      <c r="I246" s="56" t="s">
        <v>824</v>
      </c>
      <c r="J246" s="56" t="s">
        <v>82</v>
      </c>
      <c r="K246" s="56" t="s">
        <v>144</v>
      </c>
      <c r="L246" s="56" t="s">
        <v>825</v>
      </c>
      <c r="M246" s="56" t="s">
        <v>55</v>
      </c>
      <c r="N246" s="56" t="s">
        <v>799</v>
      </c>
      <c r="O246" s="56" t="s">
        <v>55</v>
      </c>
      <c r="P246" s="56" t="s">
        <v>433</v>
      </c>
      <c r="Q246" s="56" t="s">
        <v>55</v>
      </c>
      <c r="R246" s="56" t="s">
        <v>826</v>
      </c>
      <c r="S246" s="56" t="s">
        <v>55</v>
      </c>
      <c r="T246" s="56" t="s">
        <v>2564</v>
      </c>
      <c r="U246" s="56" t="s">
        <v>2564</v>
      </c>
      <c r="V246" s="56" t="s">
        <v>2564</v>
      </c>
      <c r="W246" s="56" t="s">
        <v>2564</v>
      </c>
      <c r="X246" s="56" t="s">
        <v>2564</v>
      </c>
      <c r="Y246" s="56" t="s">
        <v>2553</v>
      </c>
      <c r="Z246" s="56" t="s">
        <v>2554</v>
      </c>
      <c r="AA246" s="56" t="s">
        <v>2555</v>
      </c>
      <c r="AB246" s="56" t="s">
        <v>2564</v>
      </c>
      <c r="AC246" s="56" t="s">
        <v>2557</v>
      </c>
      <c r="AD246" s="56" t="s">
        <v>2558</v>
      </c>
      <c r="AE246" s="56" t="s">
        <v>2564</v>
      </c>
      <c r="AF246" s="56" t="s">
        <v>55</v>
      </c>
      <c r="AG246" s="56" t="s">
        <v>55</v>
      </c>
      <c r="AH246" s="56" t="s">
        <v>55</v>
      </c>
    </row>
    <row r="247" spans="2:34" ht="15.75" hidden="1" customHeight="1" x14ac:dyDescent="0.25">
      <c r="B247" s="56" t="s">
        <v>413</v>
      </c>
      <c r="C247" s="56" t="s">
        <v>414</v>
      </c>
      <c r="D247" s="56" t="s">
        <v>792</v>
      </c>
      <c r="E247" s="56" t="s">
        <v>793</v>
      </c>
      <c r="F247" s="56" t="s">
        <v>794</v>
      </c>
      <c r="G247" s="56" t="s">
        <v>795</v>
      </c>
      <c r="H247" s="56" t="s">
        <v>827</v>
      </c>
      <c r="I247" s="56" t="s">
        <v>828</v>
      </c>
      <c r="J247" s="56" t="s">
        <v>82</v>
      </c>
      <c r="K247" s="56" t="s">
        <v>144</v>
      </c>
      <c r="L247" s="56" t="s">
        <v>798</v>
      </c>
      <c r="M247" s="56" t="s">
        <v>55</v>
      </c>
      <c r="N247" s="56" t="s">
        <v>799</v>
      </c>
      <c r="O247" s="56" t="s">
        <v>55</v>
      </c>
      <c r="P247" s="56" t="s">
        <v>433</v>
      </c>
      <c r="Q247" s="56" t="s">
        <v>55</v>
      </c>
      <c r="R247" s="56" t="s">
        <v>829</v>
      </c>
      <c r="S247" s="56" t="s">
        <v>55</v>
      </c>
      <c r="T247" s="56" t="s">
        <v>2564</v>
      </c>
      <c r="U247" s="56" t="s">
        <v>2564</v>
      </c>
      <c r="V247" s="56" t="s">
        <v>2564</v>
      </c>
      <c r="W247" s="56" t="s">
        <v>2564</v>
      </c>
      <c r="X247" s="56" t="s">
        <v>2564</v>
      </c>
      <c r="Y247" s="56" t="s">
        <v>2553</v>
      </c>
      <c r="Z247" s="56" t="s">
        <v>2554</v>
      </c>
      <c r="AA247" s="56" t="s">
        <v>2555</v>
      </c>
      <c r="AB247" s="56" t="s">
        <v>2564</v>
      </c>
      <c r="AC247" s="56" t="s">
        <v>2557</v>
      </c>
      <c r="AD247" s="56" t="s">
        <v>2558</v>
      </c>
      <c r="AE247" s="56" t="s">
        <v>2564</v>
      </c>
      <c r="AF247" s="56" t="s">
        <v>55</v>
      </c>
      <c r="AG247" s="56" t="s">
        <v>55</v>
      </c>
      <c r="AH247" s="56" t="s">
        <v>55</v>
      </c>
    </row>
    <row r="248" spans="2:34" ht="15.75" hidden="1" customHeight="1" x14ac:dyDescent="0.25">
      <c r="B248" s="56" t="s">
        <v>413</v>
      </c>
      <c r="C248" s="56" t="s">
        <v>414</v>
      </c>
      <c r="D248" s="56" t="s">
        <v>792</v>
      </c>
      <c r="E248" s="56" t="s">
        <v>793</v>
      </c>
      <c r="F248" s="56" t="s">
        <v>794</v>
      </c>
      <c r="G248" s="56" t="s">
        <v>795</v>
      </c>
      <c r="H248" s="56" t="s">
        <v>830</v>
      </c>
      <c r="I248" s="56" t="s">
        <v>831</v>
      </c>
      <c r="J248" s="56" t="s">
        <v>82</v>
      </c>
      <c r="K248" s="56" t="s">
        <v>144</v>
      </c>
      <c r="L248" s="56" t="s">
        <v>798</v>
      </c>
      <c r="M248" s="56" t="s">
        <v>55</v>
      </c>
      <c r="N248" s="56" t="s">
        <v>799</v>
      </c>
      <c r="O248" s="56" t="s">
        <v>55</v>
      </c>
      <c r="P248" s="56" t="s">
        <v>433</v>
      </c>
      <c r="Q248" s="56" t="s">
        <v>55</v>
      </c>
      <c r="R248" s="56" t="s">
        <v>834</v>
      </c>
      <c r="S248" s="56" t="s">
        <v>55</v>
      </c>
      <c r="T248" s="56" t="s">
        <v>2564</v>
      </c>
      <c r="U248" s="56" t="s">
        <v>2564</v>
      </c>
      <c r="V248" s="56" t="s">
        <v>2564</v>
      </c>
      <c r="W248" s="56" t="s">
        <v>2564</v>
      </c>
      <c r="X248" s="56" t="s">
        <v>2564</v>
      </c>
      <c r="Y248" s="56" t="s">
        <v>2553</v>
      </c>
      <c r="Z248" s="56" t="s">
        <v>2554</v>
      </c>
      <c r="AA248" s="56" t="s">
        <v>2555</v>
      </c>
      <c r="AB248" s="56" t="s">
        <v>2564</v>
      </c>
      <c r="AC248" s="56" t="s">
        <v>2557</v>
      </c>
      <c r="AD248" s="56" t="s">
        <v>2558</v>
      </c>
      <c r="AE248" s="56" t="s">
        <v>2564</v>
      </c>
      <c r="AF248" s="56" t="s">
        <v>55</v>
      </c>
      <c r="AG248" s="56" t="s">
        <v>55</v>
      </c>
      <c r="AH248" s="56" t="s">
        <v>55</v>
      </c>
    </row>
    <row r="249" spans="2:34" ht="15.75" hidden="1" customHeight="1" x14ac:dyDescent="0.25">
      <c r="B249" s="56" t="s">
        <v>44</v>
      </c>
      <c r="C249" s="56" t="s">
        <v>45</v>
      </c>
      <c r="D249" s="56" t="s">
        <v>248</v>
      </c>
      <c r="E249" s="56" t="s">
        <v>249</v>
      </c>
      <c r="F249" s="56" t="s">
        <v>361</v>
      </c>
      <c r="G249" s="56" t="s">
        <v>362</v>
      </c>
      <c r="H249" s="56" t="s">
        <v>363</v>
      </c>
      <c r="I249" s="56" t="s">
        <v>364</v>
      </c>
      <c r="J249" s="56" t="s">
        <v>82</v>
      </c>
      <c r="K249" s="56" t="s">
        <v>365</v>
      </c>
      <c r="L249" s="56" t="s">
        <v>366</v>
      </c>
      <c r="M249" s="56" t="s">
        <v>55</v>
      </c>
      <c r="N249" s="56" t="s">
        <v>256</v>
      </c>
      <c r="O249" s="61" t="s">
        <v>3058</v>
      </c>
      <c r="P249" s="56"/>
      <c r="Q249" s="56" t="s">
        <v>55</v>
      </c>
      <c r="R249" s="56"/>
      <c r="S249" s="56" t="s">
        <v>55</v>
      </c>
      <c r="T249" s="56" t="s">
        <v>2548</v>
      </c>
      <c r="U249" s="56" t="s">
        <v>2549</v>
      </c>
      <c r="V249" s="56" t="s">
        <v>2550</v>
      </c>
      <c r="W249" s="56" t="s">
        <v>2551</v>
      </c>
      <c r="X249" s="56" t="s">
        <v>2552</v>
      </c>
      <c r="Y249" s="56" t="s">
        <v>2564</v>
      </c>
      <c r="Z249" s="56" t="s">
        <v>2564</v>
      </c>
      <c r="AA249" s="56" t="s">
        <v>2564</v>
      </c>
      <c r="AB249" s="56" t="s">
        <v>2564</v>
      </c>
      <c r="AC249" s="56" t="s">
        <v>2564</v>
      </c>
      <c r="AD249" s="56" t="s">
        <v>2564</v>
      </c>
      <c r="AE249" s="56" t="s">
        <v>2559</v>
      </c>
      <c r="AF249" s="56" t="s">
        <v>55</v>
      </c>
      <c r="AG249" s="56" t="s">
        <v>52</v>
      </c>
      <c r="AH249" s="61" t="s">
        <v>3058</v>
      </c>
    </row>
    <row r="250" spans="2:34" ht="15.75" hidden="1" customHeight="1" x14ac:dyDescent="0.25">
      <c r="B250" s="56" t="s">
        <v>44</v>
      </c>
      <c r="C250" s="56" t="s">
        <v>45</v>
      </c>
      <c r="D250" s="56" t="s">
        <v>248</v>
      </c>
      <c r="E250" s="56" t="s">
        <v>249</v>
      </c>
      <c r="F250" s="56" t="s">
        <v>361</v>
      </c>
      <c r="G250" s="56" t="s">
        <v>362</v>
      </c>
      <c r="H250" s="56" t="s">
        <v>399</v>
      </c>
      <c r="I250" s="56" t="s">
        <v>400</v>
      </c>
      <c r="J250" s="56" t="s">
        <v>82</v>
      </c>
      <c r="K250" s="56" t="s">
        <v>365</v>
      </c>
      <c r="L250" s="56" t="s">
        <v>401</v>
      </c>
      <c r="M250" s="56" t="s">
        <v>55</v>
      </c>
      <c r="N250" s="56" t="s">
        <v>256</v>
      </c>
      <c r="O250" s="56" t="s">
        <v>3060</v>
      </c>
      <c r="P250" s="56"/>
      <c r="Q250" s="56" t="s">
        <v>55</v>
      </c>
      <c r="R250" s="56"/>
      <c r="S250" s="56" t="s">
        <v>55</v>
      </c>
      <c r="T250" s="56" t="s">
        <v>2548</v>
      </c>
      <c r="U250" s="56" t="s">
        <v>2549</v>
      </c>
      <c r="V250" s="56" t="s">
        <v>2550</v>
      </c>
      <c r="W250" s="56" t="s">
        <v>2551</v>
      </c>
      <c r="X250" s="56" t="s">
        <v>2552</v>
      </c>
      <c r="Y250" s="56" t="s">
        <v>2564</v>
      </c>
      <c r="Z250" s="56" t="s">
        <v>2564</v>
      </c>
      <c r="AA250" s="56" t="s">
        <v>2564</v>
      </c>
      <c r="AB250" s="56" t="s">
        <v>2564</v>
      </c>
      <c r="AC250" s="56" t="s">
        <v>2564</v>
      </c>
      <c r="AD250" s="56" t="s">
        <v>2564</v>
      </c>
      <c r="AE250" s="56" t="s">
        <v>2559</v>
      </c>
      <c r="AF250" s="56" t="s">
        <v>55</v>
      </c>
      <c r="AG250" s="56" t="s">
        <v>52</v>
      </c>
      <c r="AH250" s="56" t="s">
        <v>3061</v>
      </c>
    </row>
    <row r="251" spans="2:34" ht="15.75" hidden="1" customHeight="1" x14ac:dyDescent="0.25">
      <c r="B251" s="56" t="s">
        <v>44</v>
      </c>
      <c r="C251" s="56" t="s">
        <v>45</v>
      </c>
      <c r="D251" s="56" t="s">
        <v>257</v>
      </c>
      <c r="E251" s="56" t="s">
        <v>258</v>
      </c>
      <c r="F251" s="56" t="s">
        <v>259</v>
      </c>
      <c r="G251" s="56" t="s">
        <v>260</v>
      </c>
      <c r="H251" s="56" t="s">
        <v>261</v>
      </c>
      <c r="I251" s="56" t="s">
        <v>262</v>
      </c>
      <c r="J251" s="56" t="s">
        <v>82</v>
      </c>
      <c r="K251" s="56" t="s">
        <v>144</v>
      </c>
      <c r="L251" s="56" t="s">
        <v>263</v>
      </c>
      <c r="M251" s="56" t="s">
        <v>55</v>
      </c>
      <c r="N251" s="56" t="s">
        <v>264</v>
      </c>
      <c r="O251" s="56" t="s">
        <v>55</v>
      </c>
      <c r="P251" s="56"/>
      <c r="Q251" s="56" t="s">
        <v>55</v>
      </c>
      <c r="R251" s="56" t="s">
        <v>265</v>
      </c>
      <c r="S251" s="56" t="s">
        <v>55</v>
      </c>
      <c r="T251" s="56" t="s">
        <v>2548</v>
      </c>
      <c r="U251" s="56" t="s">
        <v>2549</v>
      </c>
      <c r="V251" s="56" t="s">
        <v>2550</v>
      </c>
      <c r="W251" s="56" t="s">
        <v>2551</v>
      </c>
      <c r="X251" s="56" t="s">
        <v>2552</v>
      </c>
      <c r="Y251" s="56" t="s">
        <v>2553</v>
      </c>
      <c r="Z251" s="56" t="s">
        <v>2554</v>
      </c>
      <c r="AA251" s="56" t="s">
        <v>2555</v>
      </c>
      <c r="AB251" s="56" t="s">
        <v>2564</v>
      </c>
      <c r="AC251" s="56" t="s">
        <v>2557</v>
      </c>
      <c r="AD251" s="56" t="s">
        <v>2558</v>
      </c>
      <c r="AE251" s="56" t="s">
        <v>2564</v>
      </c>
      <c r="AF251" s="56" t="s">
        <v>55</v>
      </c>
      <c r="AG251" s="56" t="s">
        <v>82</v>
      </c>
      <c r="AH251" s="56" t="s">
        <v>55</v>
      </c>
    </row>
    <row r="252" spans="2:34" ht="15.75" hidden="1" customHeight="1" x14ac:dyDescent="0.25">
      <c r="B252" s="56" t="s">
        <v>44</v>
      </c>
      <c r="C252" s="56" t="s">
        <v>45</v>
      </c>
      <c r="D252" s="56" t="s">
        <v>257</v>
      </c>
      <c r="E252" s="56" t="s">
        <v>258</v>
      </c>
      <c r="F252" s="56" t="s">
        <v>259</v>
      </c>
      <c r="G252" s="56" t="s">
        <v>260</v>
      </c>
      <c r="H252" s="56" t="s">
        <v>266</v>
      </c>
      <c r="I252" s="56" t="s">
        <v>267</v>
      </c>
      <c r="J252" s="56" t="s">
        <v>82</v>
      </c>
      <c r="K252" s="56" t="s">
        <v>144</v>
      </c>
      <c r="L252" s="56" t="s">
        <v>268</v>
      </c>
      <c r="M252" s="56" t="s">
        <v>3062</v>
      </c>
      <c r="N252" s="56" t="s">
        <v>264</v>
      </c>
      <c r="O252" s="56" t="s">
        <v>55</v>
      </c>
      <c r="P252" s="56"/>
      <c r="Q252" s="56" t="s">
        <v>55</v>
      </c>
      <c r="R252" s="56" t="s">
        <v>269</v>
      </c>
      <c r="S252" s="56" t="s">
        <v>55</v>
      </c>
      <c r="T252" s="56" t="s">
        <v>2548</v>
      </c>
      <c r="U252" s="56" t="s">
        <v>2549</v>
      </c>
      <c r="V252" s="56" t="s">
        <v>2550</v>
      </c>
      <c r="W252" s="56" t="s">
        <v>2551</v>
      </c>
      <c r="X252" s="56" t="s">
        <v>2552</v>
      </c>
      <c r="Y252" s="56" t="s">
        <v>2553</v>
      </c>
      <c r="Z252" s="56" t="s">
        <v>2554</v>
      </c>
      <c r="AA252" s="56" t="s">
        <v>2555</v>
      </c>
      <c r="AB252" s="56" t="s">
        <v>2564</v>
      </c>
      <c r="AC252" s="56" t="s">
        <v>2557</v>
      </c>
      <c r="AD252" s="56" t="s">
        <v>2558</v>
      </c>
      <c r="AE252" s="56" t="s">
        <v>2559</v>
      </c>
      <c r="AF252" s="56" t="s">
        <v>55</v>
      </c>
      <c r="AG252" s="56" t="s">
        <v>82</v>
      </c>
      <c r="AH252" s="56" t="s">
        <v>55</v>
      </c>
    </row>
    <row r="253" spans="2:34" ht="15.75" hidden="1" customHeight="1" x14ac:dyDescent="0.25">
      <c r="B253" s="56" t="s">
        <v>44</v>
      </c>
      <c r="C253" s="56" t="s">
        <v>45</v>
      </c>
      <c r="D253" s="56" t="s">
        <v>257</v>
      </c>
      <c r="E253" s="56" t="s">
        <v>258</v>
      </c>
      <c r="F253" s="56" t="s">
        <v>259</v>
      </c>
      <c r="G253" s="56" t="s">
        <v>260</v>
      </c>
      <c r="H253" s="56" t="s">
        <v>272</v>
      </c>
      <c r="I253" s="56" t="s">
        <v>273</v>
      </c>
      <c r="J253" s="56" t="s">
        <v>82</v>
      </c>
      <c r="K253" s="56" t="s">
        <v>144</v>
      </c>
      <c r="L253" s="56" t="s">
        <v>274</v>
      </c>
      <c r="M253" s="56" t="s">
        <v>3063</v>
      </c>
      <c r="N253" s="56" t="s">
        <v>264</v>
      </c>
      <c r="O253" s="56" t="s">
        <v>55</v>
      </c>
      <c r="P253" s="56"/>
      <c r="Q253" s="56" t="s">
        <v>55</v>
      </c>
      <c r="R253" s="56" t="s">
        <v>275</v>
      </c>
      <c r="S253" s="56" t="s">
        <v>55</v>
      </c>
      <c r="T253" s="56" t="s">
        <v>2548</v>
      </c>
      <c r="U253" s="56" t="s">
        <v>2549</v>
      </c>
      <c r="V253" s="56" t="s">
        <v>2550</v>
      </c>
      <c r="W253" s="56" t="s">
        <v>2551</v>
      </c>
      <c r="X253" s="56" t="s">
        <v>2552</v>
      </c>
      <c r="Y253" s="56" t="s">
        <v>2553</v>
      </c>
      <c r="Z253" s="56" t="s">
        <v>2554</v>
      </c>
      <c r="AA253" s="56" t="s">
        <v>2555</v>
      </c>
      <c r="AB253" s="56" t="s">
        <v>2564</v>
      </c>
      <c r="AC253" s="56" t="s">
        <v>2557</v>
      </c>
      <c r="AD253" s="56" t="s">
        <v>2558</v>
      </c>
      <c r="AE253" s="56" t="s">
        <v>2559</v>
      </c>
      <c r="AF253" s="56" t="s">
        <v>55</v>
      </c>
      <c r="AG253" s="56" t="s">
        <v>82</v>
      </c>
      <c r="AH253" s="56" t="s">
        <v>55</v>
      </c>
    </row>
    <row r="254" spans="2:34" ht="15.75" hidden="1" customHeight="1" x14ac:dyDescent="0.25">
      <c r="B254" s="56" t="s">
        <v>44</v>
      </c>
      <c r="C254" s="56" t="s">
        <v>45</v>
      </c>
      <c r="D254" s="56" t="s">
        <v>257</v>
      </c>
      <c r="E254" s="56" t="s">
        <v>258</v>
      </c>
      <c r="F254" s="56" t="s">
        <v>259</v>
      </c>
      <c r="G254" s="56" t="s">
        <v>260</v>
      </c>
      <c r="H254" s="56" t="s">
        <v>276</v>
      </c>
      <c r="I254" s="56" t="s">
        <v>277</v>
      </c>
      <c r="J254" s="56" t="s">
        <v>82</v>
      </c>
      <c r="K254" s="56" t="s">
        <v>144</v>
      </c>
      <c r="L254" s="56" t="s">
        <v>278</v>
      </c>
      <c r="M254" s="56" t="s">
        <v>3064</v>
      </c>
      <c r="N254" s="56" t="s">
        <v>264</v>
      </c>
      <c r="O254" s="56" t="s">
        <v>55</v>
      </c>
      <c r="P254" s="56"/>
      <c r="Q254" s="56" t="s">
        <v>55</v>
      </c>
      <c r="R254" s="56" t="s">
        <v>279</v>
      </c>
      <c r="S254" s="56" t="s">
        <v>55</v>
      </c>
      <c r="T254" s="56" t="s">
        <v>2548</v>
      </c>
      <c r="U254" s="56" t="s">
        <v>2549</v>
      </c>
      <c r="V254" s="56" t="s">
        <v>2550</v>
      </c>
      <c r="W254" s="56" t="s">
        <v>2551</v>
      </c>
      <c r="X254" s="56" t="s">
        <v>2552</v>
      </c>
      <c r="Y254" s="56" t="s">
        <v>2553</v>
      </c>
      <c r="Z254" s="56" t="s">
        <v>2554</v>
      </c>
      <c r="AA254" s="56" t="s">
        <v>2555</v>
      </c>
      <c r="AB254" s="56" t="s">
        <v>2564</v>
      </c>
      <c r="AC254" s="56" t="s">
        <v>2557</v>
      </c>
      <c r="AD254" s="56" t="s">
        <v>2558</v>
      </c>
      <c r="AE254" s="56" t="s">
        <v>2564</v>
      </c>
      <c r="AF254" s="56" t="s">
        <v>55</v>
      </c>
      <c r="AG254" s="56" t="s">
        <v>82</v>
      </c>
      <c r="AH254" s="56" t="s">
        <v>55</v>
      </c>
    </row>
    <row r="255" spans="2:34" ht="15.75" hidden="1" customHeight="1" x14ac:dyDescent="0.25">
      <c r="B255" s="56" t="s">
        <v>44</v>
      </c>
      <c r="C255" s="56" t="s">
        <v>45</v>
      </c>
      <c r="D255" s="56" t="s">
        <v>257</v>
      </c>
      <c r="E255" s="56" t="s">
        <v>258</v>
      </c>
      <c r="F255" s="56" t="s">
        <v>259</v>
      </c>
      <c r="G255" s="56" t="s">
        <v>260</v>
      </c>
      <c r="H255" s="56" t="s">
        <v>280</v>
      </c>
      <c r="I255" s="56" t="s">
        <v>281</v>
      </c>
      <c r="J255" s="56" t="s">
        <v>82</v>
      </c>
      <c r="K255" s="56" t="s">
        <v>144</v>
      </c>
      <c r="L255" s="56" t="s">
        <v>282</v>
      </c>
      <c r="M255" s="56" t="s">
        <v>3065</v>
      </c>
      <c r="N255" s="56" t="s">
        <v>264</v>
      </c>
      <c r="O255" s="56" t="s">
        <v>55</v>
      </c>
      <c r="P255" s="56"/>
      <c r="Q255" s="56" t="s">
        <v>55</v>
      </c>
      <c r="R255" s="56" t="s">
        <v>283</v>
      </c>
      <c r="S255" s="56" t="s">
        <v>55</v>
      </c>
      <c r="T255" s="56" t="s">
        <v>2548</v>
      </c>
      <c r="U255" s="56" t="s">
        <v>2549</v>
      </c>
      <c r="V255" s="56" t="s">
        <v>2550</v>
      </c>
      <c r="W255" s="56" t="s">
        <v>2551</v>
      </c>
      <c r="X255" s="56" t="s">
        <v>2552</v>
      </c>
      <c r="Y255" s="56" t="s">
        <v>2553</v>
      </c>
      <c r="Z255" s="56" t="s">
        <v>2554</v>
      </c>
      <c r="AA255" s="56" t="s">
        <v>2555</v>
      </c>
      <c r="AB255" s="56" t="s">
        <v>2564</v>
      </c>
      <c r="AC255" s="56" t="s">
        <v>2557</v>
      </c>
      <c r="AD255" s="56" t="s">
        <v>2558</v>
      </c>
      <c r="AE255" s="56" t="s">
        <v>2564</v>
      </c>
      <c r="AF255" s="56" t="s">
        <v>55</v>
      </c>
      <c r="AG255" s="56" t="s">
        <v>82</v>
      </c>
      <c r="AH255" s="56" t="s">
        <v>55</v>
      </c>
    </row>
    <row r="256" spans="2:34" ht="15.75" hidden="1" customHeight="1" x14ac:dyDescent="0.25">
      <c r="B256" s="56" t="s">
        <v>44</v>
      </c>
      <c r="C256" s="56" t="s">
        <v>45</v>
      </c>
      <c r="D256" s="56" t="s">
        <v>284</v>
      </c>
      <c r="E256" s="56" t="s">
        <v>285</v>
      </c>
      <c r="F256" s="56" t="s">
        <v>286</v>
      </c>
      <c r="G256" s="56" t="s">
        <v>287</v>
      </c>
      <c r="H256" s="56" t="s">
        <v>288</v>
      </c>
      <c r="I256" s="56" t="s">
        <v>289</v>
      </c>
      <c r="J256" s="56" t="s">
        <v>82</v>
      </c>
      <c r="K256" s="56" t="s">
        <v>144</v>
      </c>
      <c r="L256" s="56" t="s">
        <v>290</v>
      </c>
      <c r="M256" s="56" t="s">
        <v>55</v>
      </c>
      <c r="N256" s="56" t="s">
        <v>264</v>
      </c>
      <c r="O256" s="56" t="s">
        <v>55</v>
      </c>
      <c r="P256" s="56"/>
      <c r="Q256" s="56" t="s">
        <v>55</v>
      </c>
      <c r="R256" s="56" t="s">
        <v>291</v>
      </c>
      <c r="S256" s="56" t="s">
        <v>55</v>
      </c>
      <c r="T256" s="56" t="s">
        <v>2548</v>
      </c>
      <c r="U256" s="56" t="s">
        <v>2549</v>
      </c>
      <c r="V256" s="56" t="s">
        <v>2550</v>
      </c>
      <c r="W256" s="56" t="s">
        <v>2551</v>
      </c>
      <c r="X256" s="56" t="s">
        <v>2552</v>
      </c>
      <c r="Y256" s="56" t="s">
        <v>2553</v>
      </c>
      <c r="Z256" s="56" t="s">
        <v>2554</v>
      </c>
      <c r="AA256" s="56" t="s">
        <v>2555</v>
      </c>
      <c r="AB256" s="56" t="s">
        <v>2564</v>
      </c>
      <c r="AC256" s="56" t="s">
        <v>2557</v>
      </c>
      <c r="AD256" s="56" t="s">
        <v>2558</v>
      </c>
      <c r="AE256" s="56" t="s">
        <v>2564</v>
      </c>
      <c r="AF256" s="56" t="s">
        <v>55</v>
      </c>
      <c r="AG256" s="56" t="s">
        <v>82</v>
      </c>
      <c r="AH256" s="56" t="s">
        <v>55</v>
      </c>
    </row>
    <row r="257" spans="2:34" ht="15.75" hidden="1" customHeight="1" x14ac:dyDescent="0.25">
      <c r="B257" s="56" t="s">
        <v>44</v>
      </c>
      <c r="C257" s="56" t="s">
        <v>45</v>
      </c>
      <c r="D257" s="56" t="s">
        <v>284</v>
      </c>
      <c r="E257" s="56" t="s">
        <v>285</v>
      </c>
      <c r="F257" s="56" t="s">
        <v>286</v>
      </c>
      <c r="G257" s="56" t="s">
        <v>287</v>
      </c>
      <c r="H257" s="56" t="s">
        <v>292</v>
      </c>
      <c r="I257" s="56" t="s">
        <v>293</v>
      </c>
      <c r="J257" s="56" t="s">
        <v>82</v>
      </c>
      <c r="K257" s="56" t="s">
        <v>144</v>
      </c>
      <c r="L257" s="56" t="s">
        <v>294</v>
      </c>
      <c r="M257" s="56" t="s">
        <v>3067</v>
      </c>
      <c r="N257" s="56" t="s">
        <v>264</v>
      </c>
      <c r="O257" s="56" t="s">
        <v>55</v>
      </c>
      <c r="P257" s="56"/>
      <c r="Q257" s="56" t="s">
        <v>55</v>
      </c>
      <c r="R257" s="56" t="s">
        <v>295</v>
      </c>
      <c r="S257" s="56" t="s">
        <v>55</v>
      </c>
      <c r="T257" s="56" t="s">
        <v>2548</v>
      </c>
      <c r="U257" s="56" t="s">
        <v>2549</v>
      </c>
      <c r="V257" s="56" t="s">
        <v>2550</v>
      </c>
      <c r="W257" s="56" t="s">
        <v>2551</v>
      </c>
      <c r="X257" s="56" t="s">
        <v>2552</v>
      </c>
      <c r="Y257" s="56" t="s">
        <v>2553</v>
      </c>
      <c r="Z257" s="56" t="s">
        <v>2554</v>
      </c>
      <c r="AA257" s="56" t="s">
        <v>2555</v>
      </c>
      <c r="AB257" s="56" t="s">
        <v>2564</v>
      </c>
      <c r="AC257" s="56" t="s">
        <v>2557</v>
      </c>
      <c r="AD257" s="56" t="s">
        <v>2558</v>
      </c>
      <c r="AE257" s="56" t="s">
        <v>2559</v>
      </c>
      <c r="AF257" s="56" t="s">
        <v>55</v>
      </c>
      <c r="AG257" s="56" t="s">
        <v>82</v>
      </c>
      <c r="AH257" s="56" t="s">
        <v>55</v>
      </c>
    </row>
    <row r="258" spans="2:34" ht="15.75" hidden="1" customHeight="1" x14ac:dyDescent="0.25">
      <c r="B258" s="56" t="s">
        <v>44</v>
      </c>
      <c r="C258" s="56" t="s">
        <v>45</v>
      </c>
      <c r="D258" s="56" t="s">
        <v>284</v>
      </c>
      <c r="E258" s="56" t="s">
        <v>285</v>
      </c>
      <c r="F258" s="56" t="s">
        <v>286</v>
      </c>
      <c r="G258" s="56" t="s">
        <v>287</v>
      </c>
      <c r="H258" s="56" t="s">
        <v>296</v>
      </c>
      <c r="I258" s="56" t="s">
        <v>297</v>
      </c>
      <c r="J258" s="56" t="s">
        <v>82</v>
      </c>
      <c r="K258" s="56" t="s">
        <v>144</v>
      </c>
      <c r="L258" s="56" t="s">
        <v>298</v>
      </c>
      <c r="M258" s="56" t="s">
        <v>3069</v>
      </c>
      <c r="N258" s="56" t="s">
        <v>264</v>
      </c>
      <c r="O258" s="56" t="s">
        <v>55</v>
      </c>
      <c r="P258" s="56"/>
      <c r="Q258" s="56" t="s">
        <v>55</v>
      </c>
      <c r="R258" s="56" t="s">
        <v>299</v>
      </c>
      <c r="S258" s="56" t="s">
        <v>55</v>
      </c>
      <c r="T258" s="56" t="s">
        <v>2548</v>
      </c>
      <c r="U258" s="56" t="s">
        <v>2549</v>
      </c>
      <c r="V258" s="56" t="s">
        <v>2550</v>
      </c>
      <c r="W258" s="56" t="s">
        <v>2551</v>
      </c>
      <c r="X258" s="56" t="s">
        <v>2552</v>
      </c>
      <c r="Y258" s="56" t="s">
        <v>2553</v>
      </c>
      <c r="Z258" s="56" t="s">
        <v>2554</v>
      </c>
      <c r="AA258" s="56" t="s">
        <v>2555</v>
      </c>
      <c r="AB258" s="56" t="s">
        <v>2564</v>
      </c>
      <c r="AC258" s="56" t="s">
        <v>2557</v>
      </c>
      <c r="AD258" s="56" t="s">
        <v>2558</v>
      </c>
      <c r="AE258" s="56" t="s">
        <v>2559</v>
      </c>
      <c r="AF258" s="56" t="s">
        <v>55</v>
      </c>
      <c r="AG258" s="56" t="s">
        <v>82</v>
      </c>
      <c r="AH258" s="56" t="s">
        <v>55</v>
      </c>
    </row>
    <row r="259" spans="2:34" ht="15.75" hidden="1" customHeight="1" x14ac:dyDescent="0.25">
      <c r="B259" s="56" t="s">
        <v>44</v>
      </c>
      <c r="C259" s="56" t="s">
        <v>45</v>
      </c>
      <c r="D259" s="56" t="s">
        <v>300</v>
      </c>
      <c r="E259" s="56" t="s">
        <v>301</v>
      </c>
      <c r="F259" s="56" t="s">
        <v>302</v>
      </c>
      <c r="G259" s="56" t="s">
        <v>303</v>
      </c>
      <c r="H259" s="56" t="s">
        <v>304</v>
      </c>
      <c r="I259" s="56" t="s">
        <v>305</v>
      </c>
      <c r="J259" s="56" t="s">
        <v>82</v>
      </c>
      <c r="K259" s="56" t="s">
        <v>144</v>
      </c>
      <c r="L259" s="56" t="s">
        <v>306</v>
      </c>
      <c r="M259" s="56" t="s">
        <v>55</v>
      </c>
      <c r="N259" s="56" t="s">
        <v>264</v>
      </c>
      <c r="O259" s="56" t="s">
        <v>55</v>
      </c>
      <c r="P259" s="56" t="s">
        <v>185</v>
      </c>
      <c r="Q259" s="56" t="s">
        <v>55</v>
      </c>
      <c r="R259" s="56" t="s">
        <v>307</v>
      </c>
      <c r="S259" s="56" t="s">
        <v>55</v>
      </c>
      <c r="T259" s="56" t="s">
        <v>2564</v>
      </c>
      <c r="U259" s="56" t="s">
        <v>2564</v>
      </c>
      <c r="V259" s="56" t="s">
        <v>2564</v>
      </c>
      <c r="W259" s="56" t="s">
        <v>2564</v>
      </c>
      <c r="X259" s="56" t="s">
        <v>2552</v>
      </c>
      <c r="Y259" s="56" t="s">
        <v>2553</v>
      </c>
      <c r="Z259" s="56" t="s">
        <v>2554</v>
      </c>
      <c r="AA259" s="56" t="s">
        <v>2555</v>
      </c>
      <c r="AB259" s="56" t="s">
        <v>2564</v>
      </c>
      <c r="AC259" s="56" t="s">
        <v>2557</v>
      </c>
      <c r="AD259" s="56" t="s">
        <v>2558</v>
      </c>
      <c r="AE259" s="56" t="s">
        <v>2564</v>
      </c>
      <c r="AF259" s="56" t="s">
        <v>55</v>
      </c>
      <c r="AG259" s="56" t="s">
        <v>82</v>
      </c>
      <c r="AH259" s="56" t="s">
        <v>55</v>
      </c>
    </row>
    <row r="260" spans="2:34" ht="15.75" hidden="1" customHeight="1" x14ac:dyDescent="0.25">
      <c r="B260" s="56" t="s">
        <v>44</v>
      </c>
      <c r="C260" s="56" t="s">
        <v>45</v>
      </c>
      <c r="D260" s="56" t="s">
        <v>300</v>
      </c>
      <c r="E260" s="56" t="s">
        <v>301</v>
      </c>
      <c r="F260" s="56" t="s">
        <v>302</v>
      </c>
      <c r="G260" s="56" t="s">
        <v>303</v>
      </c>
      <c r="H260" s="56" t="s">
        <v>308</v>
      </c>
      <c r="I260" s="56" t="s">
        <v>309</v>
      </c>
      <c r="J260" s="56" t="s">
        <v>82</v>
      </c>
      <c r="K260" s="56" t="s">
        <v>144</v>
      </c>
      <c r="L260" s="56" t="s">
        <v>310</v>
      </c>
      <c r="M260" s="56" t="s">
        <v>3071</v>
      </c>
      <c r="N260" s="56" t="s">
        <v>264</v>
      </c>
      <c r="O260" s="56" t="s">
        <v>55</v>
      </c>
      <c r="P260" s="56" t="s">
        <v>185</v>
      </c>
      <c r="Q260" s="56" t="s">
        <v>55</v>
      </c>
      <c r="R260" s="56" t="s">
        <v>311</v>
      </c>
      <c r="S260" s="56" t="s">
        <v>55</v>
      </c>
      <c r="T260" s="56" t="s">
        <v>2564</v>
      </c>
      <c r="U260" s="56" t="s">
        <v>2564</v>
      </c>
      <c r="V260" s="56" t="s">
        <v>2564</v>
      </c>
      <c r="W260" s="56" t="s">
        <v>2564</v>
      </c>
      <c r="X260" s="56" t="s">
        <v>2552</v>
      </c>
      <c r="Y260" s="56" t="s">
        <v>2553</v>
      </c>
      <c r="Z260" s="56" t="s">
        <v>2554</v>
      </c>
      <c r="AA260" s="56" t="s">
        <v>2555</v>
      </c>
      <c r="AB260" s="56" t="s">
        <v>2564</v>
      </c>
      <c r="AC260" s="56" t="s">
        <v>2557</v>
      </c>
      <c r="AD260" s="56" t="s">
        <v>2558</v>
      </c>
      <c r="AE260" s="56" t="s">
        <v>2564</v>
      </c>
      <c r="AF260" s="56" t="s">
        <v>55</v>
      </c>
      <c r="AG260" s="56" t="s">
        <v>82</v>
      </c>
      <c r="AH260" s="56" t="s">
        <v>55</v>
      </c>
    </row>
    <row r="261" spans="2:34" ht="15.75" hidden="1" customHeight="1" x14ac:dyDescent="0.25">
      <c r="B261" s="56" t="s">
        <v>44</v>
      </c>
      <c r="C261" s="56" t="s">
        <v>45</v>
      </c>
      <c r="D261" s="56" t="s">
        <v>300</v>
      </c>
      <c r="E261" s="56" t="s">
        <v>301</v>
      </c>
      <c r="F261" s="56" t="s">
        <v>302</v>
      </c>
      <c r="G261" s="56" t="s">
        <v>303</v>
      </c>
      <c r="H261" s="56" t="s">
        <v>312</v>
      </c>
      <c r="I261" s="56" t="s">
        <v>313</v>
      </c>
      <c r="J261" s="56" t="s">
        <v>82</v>
      </c>
      <c r="K261" s="56" t="s">
        <v>144</v>
      </c>
      <c r="L261" s="56" t="s">
        <v>314</v>
      </c>
      <c r="M261" s="56" t="s">
        <v>3075</v>
      </c>
      <c r="N261" s="56" t="s">
        <v>264</v>
      </c>
      <c r="O261" s="56" t="s">
        <v>55</v>
      </c>
      <c r="P261" s="56" t="s">
        <v>185</v>
      </c>
      <c r="Q261" s="56" t="s">
        <v>55</v>
      </c>
      <c r="R261" s="56" t="s">
        <v>311</v>
      </c>
      <c r="S261" s="56" t="s">
        <v>55</v>
      </c>
      <c r="T261" s="56" t="s">
        <v>2564</v>
      </c>
      <c r="U261" s="56" t="s">
        <v>2564</v>
      </c>
      <c r="V261" s="56" t="s">
        <v>2564</v>
      </c>
      <c r="W261" s="56" t="s">
        <v>2564</v>
      </c>
      <c r="X261" s="56" t="s">
        <v>2552</v>
      </c>
      <c r="Y261" s="56" t="s">
        <v>2553</v>
      </c>
      <c r="Z261" s="56" t="s">
        <v>2554</v>
      </c>
      <c r="AA261" s="56" t="s">
        <v>2555</v>
      </c>
      <c r="AB261" s="56" t="s">
        <v>2564</v>
      </c>
      <c r="AC261" s="56" t="s">
        <v>2557</v>
      </c>
      <c r="AD261" s="56" t="s">
        <v>2558</v>
      </c>
      <c r="AE261" s="56" t="s">
        <v>2564</v>
      </c>
      <c r="AF261" s="56" t="s">
        <v>55</v>
      </c>
      <c r="AG261" s="56" t="s">
        <v>82</v>
      </c>
      <c r="AH261" s="56" t="s">
        <v>55</v>
      </c>
    </row>
    <row r="262" spans="2:34" ht="15.75" hidden="1" customHeight="1" x14ac:dyDescent="0.25">
      <c r="B262" s="56" t="s">
        <v>44</v>
      </c>
      <c r="C262" s="56" t="s">
        <v>45</v>
      </c>
      <c r="D262" s="56" t="s">
        <v>315</v>
      </c>
      <c r="E262" s="56" t="s">
        <v>316</v>
      </c>
      <c r="F262" s="56" t="s">
        <v>317</v>
      </c>
      <c r="G262" s="56" t="s">
        <v>318</v>
      </c>
      <c r="H262" s="56" t="s">
        <v>319</v>
      </c>
      <c r="I262" s="56" t="s">
        <v>320</v>
      </c>
      <c r="J262" s="56" t="s">
        <v>82</v>
      </c>
      <c r="K262" s="56" t="s">
        <v>144</v>
      </c>
      <c r="L262" s="56" t="s">
        <v>321</v>
      </c>
      <c r="M262" s="56" t="s">
        <v>55</v>
      </c>
      <c r="N262" s="56" t="s">
        <v>264</v>
      </c>
      <c r="O262" s="56" t="s">
        <v>55</v>
      </c>
      <c r="P262" s="56" t="s">
        <v>185</v>
      </c>
      <c r="Q262" s="56" t="s">
        <v>55</v>
      </c>
      <c r="R262" s="56" t="s">
        <v>322</v>
      </c>
      <c r="S262" s="56" t="s">
        <v>55</v>
      </c>
      <c r="T262" s="56" t="s">
        <v>2564</v>
      </c>
      <c r="U262" s="56" t="s">
        <v>2549</v>
      </c>
      <c r="V262" s="56" t="s">
        <v>2550</v>
      </c>
      <c r="W262" s="56" t="s">
        <v>2551</v>
      </c>
      <c r="X262" s="56" t="s">
        <v>2552</v>
      </c>
      <c r="Y262" s="56" t="s">
        <v>2553</v>
      </c>
      <c r="Z262" s="56" t="s">
        <v>2554</v>
      </c>
      <c r="AA262" s="56" t="s">
        <v>2555</v>
      </c>
      <c r="AB262" s="56" t="s">
        <v>2564</v>
      </c>
      <c r="AC262" s="56" t="s">
        <v>2557</v>
      </c>
      <c r="AD262" s="56" t="s">
        <v>2558</v>
      </c>
      <c r="AE262" s="56" t="s">
        <v>2559</v>
      </c>
      <c r="AF262" s="56" t="s">
        <v>55</v>
      </c>
      <c r="AG262" s="56" t="s">
        <v>82</v>
      </c>
      <c r="AH262" s="56" t="s">
        <v>55</v>
      </c>
    </row>
    <row r="263" spans="2:34" ht="15.75" hidden="1" customHeight="1" x14ac:dyDescent="0.25">
      <c r="B263" s="56" t="s">
        <v>44</v>
      </c>
      <c r="C263" s="56" t="s">
        <v>45</v>
      </c>
      <c r="D263" s="56" t="s">
        <v>315</v>
      </c>
      <c r="E263" s="56" t="s">
        <v>316</v>
      </c>
      <c r="F263" s="56" t="s">
        <v>317</v>
      </c>
      <c r="G263" s="56" t="s">
        <v>318</v>
      </c>
      <c r="H263" s="56" t="s">
        <v>323</v>
      </c>
      <c r="I263" s="56" t="s">
        <v>324</v>
      </c>
      <c r="J263" s="56" t="s">
        <v>82</v>
      </c>
      <c r="K263" s="56" t="s">
        <v>144</v>
      </c>
      <c r="L263" s="56" t="s">
        <v>325</v>
      </c>
      <c r="M263" s="56" t="s">
        <v>55</v>
      </c>
      <c r="N263" s="56" t="s">
        <v>264</v>
      </c>
      <c r="O263" s="56" t="s">
        <v>55</v>
      </c>
      <c r="P263" s="56" t="s">
        <v>185</v>
      </c>
      <c r="Q263" s="56" t="s">
        <v>55</v>
      </c>
      <c r="R263" s="56" t="s">
        <v>326</v>
      </c>
      <c r="S263" s="56" t="s">
        <v>55</v>
      </c>
      <c r="T263" s="56" t="s">
        <v>2564</v>
      </c>
      <c r="U263" s="56" t="s">
        <v>2564</v>
      </c>
      <c r="V263" s="56" t="s">
        <v>2564</v>
      </c>
      <c r="W263" s="56" t="s">
        <v>2564</v>
      </c>
      <c r="X263" s="56" t="s">
        <v>2552</v>
      </c>
      <c r="Y263" s="56" t="s">
        <v>2553</v>
      </c>
      <c r="Z263" s="56" t="s">
        <v>2554</v>
      </c>
      <c r="AA263" s="56" t="s">
        <v>2555</v>
      </c>
      <c r="AB263" s="56" t="s">
        <v>2564</v>
      </c>
      <c r="AC263" s="56" t="s">
        <v>2557</v>
      </c>
      <c r="AD263" s="56" t="s">
        <v>2558</v>
      </c>
      <c r="AE263" s="56" t="s">
        <v>2559</v>
      </c>
      <c r="AF263" s="56" t="s">
        <v>55</v>
      </c>
      <c r="AG263" s="56" t="s">
        <v>82</v>
      </c>
      <c r="AH263" s="56" t="s">
        <v>55</v>
      </c>
    </row>
    <row r="264" spans="2:34" ht="15.75" hidden="1" customHeight="1" x14ac:dyDescent="0.25">
      <c r="B264" s="56" t="s">
        <v>44</v>
      </c>
      <c r="C264" s="56" t="s">
        <v>45</v>
      </c>
      <c r="D264" s="56" t="s">
        <v>328</v>
      </c>
      <c r="E264" s="56" t="s">
        <v>329</v>
      </c>
      <c r="F264" s="56" t="s">
        <v>330</v>
      </c>
      <c r="G264" s="56" t="s">
        <v>331</v>
      </c>
      <c r="H264" s="56" t="s">
        <v>332</v>
      </c>
      <c r="I264" s="56" t="s">
        <v>333</v>
      </c>
      <c r="J264" s="56" t="s">
        <v>82</v>
      </c>
      <c r="K264" s="56" t="s">
        <v>144</v>
      </c>
      <c r="L264" s="56" t="s">
        <v>334</v>
      </c>
      <c r="M264" s="56" t="s">
        <v>55</v>
      </c>
      <c r="N264" s="56" t="s">
        <v>94</v>
      </c>
      <c r="O264" s="56" t="s">
        <v>55</v>
      </c>
      <c r="P264" s="56" t="s">
        <v>264</v>
      </c>
      <c r="Q264" s="56" t="s">
        <v>55</v>
      </c>
      <c r="R264" s="56" t="s">
        <v>335</v>
      </c>
      <c r="S264" s="56" t="s">
        <v>55</v>
      </c>
      <c r="T264" s="56" t="s">
        <v>2548</v>
      </c>
      <c r="U264" s="56" t="s">
        <v>2549</v>
      </c>
      <c r="V264" s="56" t="s">
        <v>2550</v>
      </c>
      <c r="W264" s="56" t="s">
        <v>2551</v>
      </c>
      <c r="X264" s="56" t="s">
        <v>2552</v>
      </c>
      <c r="Y264" s="56" t="s">
        <v>2553</v>
      </c>
      <c r="Z264" s="56" t="s">
        <v>2554</v>
      </c>
      <c r="AA264" s="56" t="s">
        <v>2555</v>
      </c>
      <c r="AB264" s="56" t="s">
        <v>2564</v>
      </c>
      <c r="AC264" s="56" t="s">
        <v>2557</v>
      </c>
      <c r="AD264" s="56" t="s">
        <v>2558</v>
      </c>
      <c r="AE264" s="56" t="s">
        <v>2564</v>
      </c>
      <c r="AF264" s="56" t="s">
        <v>55</v>
      </c>
      <c r="AG264" s="61" t="s">
        <v>2807</v>
      </c>
      <c r="AH264" s="56" t="s">
        <v>55</v>
      </c>
    </row>
    <row r="265" spans="2:34" ht="15.75" hidden="1" customHeight="1" x14ac:dyDescent="0.25">
      <c r="B265" s="56" t="s">
        <v>44</v>
      </c>
      <c r="C265" s="56" t="s">
        <v>45</v>
      </c>
      <c r="D265" s="56" t="s">
        <v>328</v>
      </c>
      <c r="E265" s="56" t="s">
        <v>329</v>
      </c>
      <c r="F265" s="56" t="s">
        <v>330</v>
      </c>
      <c r="G265" s="56" t="s">
        <v>331</v>
      </c>
      <c r="H265" s="56" t="s">
        <v>336</v>
      </c>
      <c r="I265" s="56" t="s">
        <v>337</v>
      </c>
      <c r="J265" s="56" t="s">
        <v>82</v>
      </c>
      <c r="K265" s="56" t="s">
        <v>144</v>
      </c>
      <c r="L265" s="56" t="s">
        <v>338</v>
      </c>
      <c r="M265" s="56" t="s">
        <v>55</v>
      </c>
      <c r="N265" s="56" t="s">
        <v>264</v>
      </c>
      <c r="O265" s="56" t="s">
        <v>55</v>
      </c>
      <c r="P265" s="56" t="s">
        <v>185</v>
      </c>
      <c r="Q265" s="56" t="s">
        <v>55</v>
      </c>
      <c r="R265" s="56" t="s">
        <v>339</v>
      </c>
      <c r="S265" s="56" t="s">
        <v>55</v>
      </c>
      <c r="T265" s="56" t="s">
        <v>2548</v>
      </c>
      <c r="U265" s="56" t="s">
        <v>2549</v>
      </c>
      <c r="V265" s="56" t="s">
        <v>2550</v>
      </c>
      <c r="W265" s="56" t="s">
        <v>2551</v>
      </c>
      <c r="X265" s="56" t="s">
        <v>2552</v>
      </c>
      <c r="Y265" s="56" t="s">
        <v>2553</v>
      </c>
      <c r="Z265" s="56" t="s">
        <v>2554</v>
      </c>
      <c r="AA265" s="56" t="s">
        <v>2555</v>
      </c>
      <c r="AB265" s="56" t="s">
        <v>2564</v>
      </c>
      <c r="AC265" s="56" t="s">
        <v>2557</v>
      </c>
      <c r="AD265" s="56" t="s">
        <v>2558</v>
      </c>
      <c r="AE265" s="56" t="s">
        <v>2564</v>
      </c>
      <c r="AF265" s="56" t="s">
        <v>55</v>
      </c>
      <c r="AG265" s="56" t="s">
        <v>82</v>
      </c>
      <c r="AH265" s="56" t="s">
        <v>55</v>
      </c>
    </row>
    <row r="266" spans="2:34" ht="15.75" hidden="1" customHeight="1" x14ac:dyDescent="0.25">
      <c r="B266" s="56" t="s">
        <v>44</v>
      </c>
      <c r="C266" s="56" t="s">
        <v>45</v>
      </c>
      <c r="D266" s="56" t="s">
        <v>328</v>
      </c>
      <c r="E266" s="56" t="s">
        <v>329</v>
      </c>
      <c r="F266" s="56" t="s">
        <v>330</v>
      </c>
      <c r="G266" s="56" t="s">
        <v>331</v>
      </c>
      <c r="H266" s="56" t="s">
        <v>340</v>
      </c>
      <c r="I266" s="56" t="s">
        <v>341</v>
      </c>
      <c r="J266" s="56" t="s">
        <v>82</v>
      </c>
      <c r="K266" s="56" t="s">
        <v>224</v>
      </c>
      <c r="L266" s="56" t="s">
        <v>342</v>
      </c>
      <c r="M266" s="56" t="s">
        <v>55</v>
      </c>
      <c r="N266" s="56" t="s">
        <v>94</v>
      </c>
      <c r="O266" s="56" t="s">
        <v>55</v>
      </c>
      <c r="P266" s="56" t="s">
        <v>264</v>
      </c>
      <c r="Q266" s="56" t="s">
        <v>55</v>
      </c>
      <c r="R266" s="56" t="s">
        <v>335</v>
      </c>
      <c r="S266" s="56" t="s">
        <v>55</v>
      </c>
      <c r="T266" s="56" t="s">
        <v>2548</v>
      </c>
      <c r="U266" s="56" t="s">
        <v>2549</v>
      </c>
      <c r="V266" s="56" t="s">
        <v>2550</v>
      </c>
      <c r="W266" s="56" t="s">
        <v>2551</v>
      </c>
      <c r="X266" s="56" t="s">
        <v>2552</v>
      </c>
      <c r="Y266" s="56" t="s">
        <v>2553</v>
      </c>
      <c r="Z266" s="56" t="s">
        <v>2554</v>
      </c>
      <c r="AA266" s="56" t="s">
        <v>2555</v>
      </c>
      <c r="AB266" s="56" t="s">
        <v>2564</v>
      </c>
      <c r="AC266" s="56" t="s">
        <v>2557</v>
      </c>
      <c r="AD266" s="56" t="s">
        <v>2558</v>
      </c>
      <c r="AE266" s="56" t="s">
        <v>2564</v>
      </c>
      <c r="AF266" s="56" t="s">
        <v>55</v>
      </c>
      <c r="AG266" s="56" t="s">
        <v>52</v>
      </c>
      <c r="AH266" s="56" t="s">
        <v>2814</v>
      </c>
    </row>
    <row r="267" spans="2:34" ht="15.75" hidden="1" customHeight="1" x14ac:dyDescent="0.25">
      <c r="B267" s="56" t="s">
        <v>44</v>
      </c>
      <c r="C267" s="56" t="s">
        <v>45</v>
      </c>
      <c r="D267" s="56" t="s">
        <v>343</v>
      </c>
      <c r="E267" s="56" t="s">
        <v>344</v>
      </c>
      <c r="F267" s="56" t="s">
        <v>345</v>
      </c>
      <c r="G267" s="56" t="s">
        <v>346</v>
      </c>
      <c r="H267" s="56" t="s">
        <v>347</v>
      </c>
      <c r="I267" s="56" t="s">
        <v>348</v>
      </c>
      <c r="J267" s="56" t="s">
        <v>82</v>
      </c>
      <c r="K267" s="56" t="s">
        <v>349</v>
      </c>
      <c r="L267" s="56" t="s">
        <v>350</v>
      </c>
      <c r="M267" s="56" t="s">
        <v>3079</v>
      </c>
      <c r="N267" s="56" t="s">
        <v>351</v>
      </c>
      <c r="O267" s="56" t="s">
        <v>55</v>
      </c>
      <c r="P267" s="56"/>
      <c r="Q267" s="56" t="s">
        <v>55</v>
      </c>
      <c r="R267" s="56"/>
      <c r="S267" s="56" t="s">
        <v>55</v>
      </c>
      <c r="T267" s="56" t="s">
        <v>2548</v>
      </c>
      <c r="U267" s="56" t="s">
        <v>2549</v>
      </c>
      <c r="V267" s="56" t="s">
        <v>2550</v>
      </c>
      <c r="W267" s="56" t="s">
        <v>2551</v>
      </c>
      <c r="X267" s="56" t="s">
        <v>2552</v>
      </c>
      <c r="Y267" s="56" t="s">
        <v>2553</v>
      </c>
      <c r="Z267" s="56" t="s">
        <v>2554</v>
      </c>
      <c r="AA267" s="56" t="s">
        <v>2555</v>
      </c>
      <c r="AB267" s="56" t="s">
        <v>2564</v>
      </c>
      <c r="AC267" s="56" t="s">
        <v>2557</v>
      </c>
      <c r="AD267" s="56" t="s">
        <v>2558</v>
      </c>
      <c r="AE267" s="56" t="s">
        <v>2564</v>
      </c>
      <c r="AF267" s="56" t="s">
        <v>55</v>
      </c>
      <c r="AG267" s="56" t="s">
        <v>82</v>
      </c>
      <c r="AH267" s="56" t="s">
        <v>55</v>
      </c>
    </row>
    <row r="268" spans="2:34" ht="15.75" hidden="1" customHeight="1" x14ac:dyDescent="0.25">
      <c r="B268" s="56" t="s">
        <v>3081</v>
      </c>
      <c r="C268" s="56" t="s">
        <v>3082</v>
      </c>
      <c r="D268" s="56" t="s">
        <v>835</v>
      </c>
      <c r="E268" s="56" t="s">
        <v>836</v>
      </c>
      <c r="F268" s="56" t="s">
        <v>837</v>
      </c>
      <c r="G268" s="56" t="s">
        <v>838</v>
      </c>
      <c r="H268" s="56" t="s">
        <v>839</v>
      </c>
      <c r="I268" s="56" t="s">
        <v>840</v>
      </c>
      <c r="J268" s="56" t="s">
        <v>52</v>
      </c>
      <c r="K268" s="56" t="s">
        <v>83</v>
      </c>
      <c r="L268" s="56" t="s">
        <v>841</v>
      </c>
      <c r="M268" s="56" t="s">
        <v>55</v>
      </c>
      <c r="N268" s="56" t="s">
        <v>842</v>
      </c>
      <c r="O268" s="56" t="s">
        <v>55</v>
      </c>
      <c r="P268" s="56"/>
      <c r="Q268" s="56" t="s">
        <v>55</v>
      </c>
      <c r="R268" s="56" t="s">
        <v>847</v>
      </c>
      <c r="S268" s="56" t="s">
        <v>55</v>
      </c>
      <c r="T268" s="56" t="s">
        <v>2548</v>
      </c>
      <c r="U268" s="56" t="s">
        <v>2549</v>
      </c>
      <c r="V268" s="56" t="s">
        <v>2550</v>
      </c>
      <c r="W268" s="56" t="s">
        <v>2551</v>
      </c>
      <c r="X268" s="56" t="s">
        <v>2552</v>
      </c>
      <c r="Y268" s="56" t="s">
        <v>2564</v>
      </c>
      <c r="Z268" s="56" t="s">
        <v>2564</v>
      </c>
      <c r="AA268" s="56" t="s">
        <v>2564</v>
      </c>
      <c r="AB268" s="56" t="s">
        <v>2564</v>
      </c>
      <c r="AC268" s="56" t="s">
        <v>2564</v>
      </c>
      <c r="AD268" s="56" t="s">
        <v>2564</v>
      </c>
      <c r="AE268" s="56" t="s">
        <v>2564</v>
      </c>
      <c r="AF268" s="56" t="s">
        <v>55</v>
      </c>
      <c r="AG268" s="56" t="s">
        <v>55</v>
      </c>
      <c r="AH268" s="56" t="s">
        <v>55</v>
      </c>
    </row>
    <row r="269" spans="2:34" ht="15.75" hidden="1" customHeight="1" x14ac:dyDescent="0.25">
      <c r="B269" s="56" t="s">
        <v>3084</v>
      </c>
      <c r="C269" s="56" t="s">
        <v>3085</v>
      </c>
      <c r="D269" s="56" t="s">
        <v>835</v>
      </c>
      <c r="E269" s="56" t="s">
        <v>836</v>
      </c>
      <c r="F269" s="56" t="s">
        <v>837</v>
      </c>
      <c r="G269" s="56" t="s">
        <v>838</v>
      </c>
      <c r="H269" s="56" t="s">
        <v>851</v>
      </c>
      <c r="I269" s="56" t="s">
        <v>852</v>
      </c>
      <c r="J269" s="56" t="s">
        <v>52</v>
      </c>
      <c r="K269" s="56" t="s">
        <v>92</v>
      </c>
      <c r="L269" s="56" t="s">
        <v>853</v>
      </c>
      <c r="M269" s="56" t="s">
        <v>55</v>
      </c>
      <c r="N269" s="56" t="s">
        <v>854</v>
      </c>
      <c r="O269" s="56" t="s">
        <v>55</v>
      </c>
      <c r="P269" s="56"/>
      <c r="Q269" s="56" t="s">
        <v>55</v>
      </c>
      <c r="R269" s="56" t="s">
        <v>859</v>
      </c>
      <c r="S269" s="56" t="s">
        <v>55</v>
      </c>
      <c r="T269" s="56" t="s">
        <v>2548</v>
      </c>
      <c r="U269" s="56" t="s">
        <v>2549</v>
      </c>
      <c r="V269" s="56" t="s">
        <v>2550</v>
      </c>
      <c r="W269" s="56" t="s">
        <v>2551</v>
      </c>
      <c r="X269" s="56" t="s">
        <v>2552</v>
      </c>
      <c r="Y269" s="56" t="s">
        <v>2564</v>
      </c>
      <c r="Z269" s="56" t="s">
        <v>2564</v>
      </c>
      <c r="AA269" s="56" t="s">
        <v>2564</v>
      </c>
      <c r="AB269" s="56" t="s">
        <v>2564</v>
      </c>
      <c r="AC269" s="56" t="s">
        <v>2564</v>
      </c>
      <c r="AD269" s="56" t="s">
        <v>2564</v>
      </c>
      <c r="AE269" s="56" t="s">
        <v>2564</v>
      </c>
      <c r="AF269" s="56" t="s">
        <v>55</v>
      </c>
      <c r="AG269" s="56" t="s">
        <v>55</v>
      </c>
      <c r="AH269" s="56" t="s">
        <v>55</v>
      </c>
    </row>
    <row r="270" spans="2:34" ht="15.75" hidden="1" customHeight="1" x14ac:dyDescent="0.25">
      <c r="B270" s="56" t="s">
        <v>3088</v>
      </c>
      <c r="C270" s="56" t="s">
        <v>3089</v>
      </c>
      <c r="D270" s="56" t="s">
        <v>835</v>
      </c>
      <c r="E270" s="56" t="s">
        <v>836</v>
      </c>
      <c r="F270" s="56" t="s">
        <v>868</v>
      </c>
      <c r="G270" s="56" t="s">
        <v>869</v>
      </c>
      <c r="H270" s="56" t="s">
        <v>870</v>
      </c>
      <c r="I270" s="56" t="s">
        <v>871</v>
      </c>
      <c r="J270" s="56" t="s">
        <v>52</v>
      </c>
      <c r="K270" s="56" t="s">
        <v>873</v>
      </c>
      <c r="L270" s="56" t="s">
        <v>875</v>
      </c>
      <c r="M270" s="56" t="s">
        <v>55</v>
      </c>
      <c r="N270" s="56" t="s">
        <v>879</v>
      </c>
      <c r="O270" s="56" t="s">
        <v>55</v>
      </c>
      <c r="P270" s="56"/>
      <c r="Q270" s="56" t="s">
        <v>55</v>
      </c>
      <c r="R270" s="56" t="s">
        <v>887</v>
      </c>
      <c r="S270" s="56" t="s">
        <v>55</v>
      </c>
      <c r="T270" s="56" t="s">
        <v>2548</v>
      </c>
      <c r="U270" s="56" t="s">
        <v>2549</v>
      </c>
      <c r="V270" s="56" t="s">
        <v>2550</v>
      </c>
      <c r="W270" s="56" t="s">
        <v>2551</v>
      </c>
      <c r="X270" s="56" t="s">
        <v>2552</v>
      </c>
      <c r="Y270" s="56" t="s">
        <v>2564</v>
      </c>
      <c r="Z270" s="56" t="s">
        <v>2564</v>
      </c>
      <c r="AA270" s="56" t="s">
        <v>2564</v>
      </c>
      <c r="AB270" s="56" t="s">
        <v>2564</v>
      </c>
      <c r="AC270" s="56" t="s">
        <v>2564</v>
      </c>
      <c r="AD270" s="56" t="s">
        <v>2564</v>
      </c>
      <c r="AE270" s="56" t="s">
        <v>2564</v>
      </c>
      <c r="AF270" s="56" t="s">
        <v>55</v>
      </c>
      <c r="AG270" s="56" t="s">
        <v>55</v>
      </c>
      <c r="AH270" s="56" t="s">
        <v>55</v>
      </c>
    </row>
    <row r="271" spans="2:34" ht="15.75" hidden="1" customHeight="1" x14ac:dyDescent="0.25">
      <c r="B271" s="56" t="s">
        <v>3092</v>
      </c>
      <c r="C271" s="56" t="s">
        <v>3093</v>
      </c>
      <c r="D271" s="56" t="s">
        <v>835</v>
      </c>
      <c r="E271" s="56" t="s">
        <v>836</v>
      </c>
      <c r="F271" s="56" t="s">
        <v>837</v>
      </c>
      <c r="G271" s="56" t="s">
        <v>838</v>
      </c>
      <c r="H271" s="56" t="s">
        <v>909</v>
      </c>
      <c r="I271" s="56" t="s">
        <v>910</v>
      </c>
      <c r="J271" s="56" t="s">
        <v>52</v>
      </c>
      <c r="K271" s="56" t="s">
        <v>92</v>
      </c>
      <c r="L271" s="56" t="s">
        <v>914</v>
      </c>
      <c r="M271" s="56" t="s">
        <v>55</v>
      </c>
      <c r="N271" s="56" t="s">
        <v>920</v>
      </c>
      <c r="O271" s="56" t="s">
        <v>55</v>
      </c>
      <c r="P271" s="56" t="s">
        <v>433</v>
      </c>
      <c r="Q271" s="56" t="s">
        <v>55</v>
      </c>
      <c r="R271" s="56" t="s">
        <v>929</v>
      </c>
      <c r="S271" s="56" t="s">
        <v>55</v>
      </c>
      <c r="T271" s="56" t="s">
        <v>2548</v>
      </c>
      <c r="U271" s="56" t="s">
        <v>2549</v>
      </c>
      <c r="V271" s="56" t="s">
        <v>2550</v>
      </c>
      <c r="W271" s="56" t="s">
        <v>2551</v>
      </c>
      <c r="X271" s="56" t="s">
        <v>2552</v>
      </c>
      <c r="Y271" s="56" t="s">
        <v>2564</v>
      </c>
      <c r="Z271" s="56" t="s">
        <v>2564</v>
      </c>
      <c r="AA271" s="56" t="s">
        <v>2564</v>
      </c>
      <c r="AB271" s="56" t="s">
        <v>2564</v>
      </c>
      <c r="AC271" s="56" t="s">
        <v>2564</v>
      </c>
      <c r="AD271" s="56" t="s">
        <v>2564</v>
      </c>
      <c r="AE271" s="56" t="s">
        <v>2564</v>
      </c>
      <c r="AF271" s="56" t="s">
        <v>55</v>
      </c>
      <c r="AG271" s="56" t="s">
        <v>55</v>
      </c>
      <c r="AH271" s="56" t="s">
        <v>55</v>
      </c>
    </row>
    <row r="272" spans="2:34" ht="15.75" hidden="1" customHeight="1" x14ac:dyDescent="0.25">
      <c r="B272" s="56" t="s">
        <v>3097</v>
      </c>
      <c r="C272" s="56" t="s">
        <v>3098</v>
      </c>
      <c r="D272" s="56" t="s">
        <v>835</v>
      </c>
      <c r="E272" s="56" t="s">
        <v>836</v>
      </c>
      <c r="F272" s="56" t="s">
        <v>868</v>
      </c>
      <c r="G272" s="56" t="s">
        <v>869</v>
      </c>
      <c r="H272" s="56" t="s">
        <v>909</v>
      </c>
      <c r="I272" s="56" t="s">
        <v>952</v>
      </c>
      <c r="J272" s="56" t="s">
        <v>52</v>
      </c>
      <c r="K272" s="56" t="s">
        <v>955</v>
      </c>
      <c r="L272" s="56" t="s">
        <v>956</v>
      </c>
      <c r="M272" s="56" t="s">
        <v>55</v>
      </c>
      <c r="N272" s="56" t="s">
        <v>961</v>
      </c>
      <c r="O272" s="56" t="s">
        <v>55</v>
      </c>
      <c r="P272" s="56"/>
      <c r="Q272" s="56" t="s">
        <v>55</v>
      </c>
      <c r="R272" s="56" t="s">
        <v>969</v>
      </c>
      <c r="S272" s="56" t="s">
        <v>55</v>
      </c>
      <c r="T272" s="56" t="s">
        <v>2548</v>
      </c>
      <c r="U272" s="56" t="s">
        <v>2549</v>
      </c>
      <c r="V272" s="56" t="s">
        <v>2550</v>
      </c>
      <c r="W272" s="56" t="s">
        <v>2551</v>
      </c>
      <c r="X272" s="56" t="s">
        <v>2552</v>
      </c>
      <c r="Y272" s="56" t="s">
        <v>2564</v>
      </c>
      <c r="Z272" s="56" t="s">
        <v>2564</v>
      </c>
      <c r="AA272" s="56" t="s">
        <v>2564</v>
      </c>
      <c r="AB272" s="56" t="s">
        <v>2564</v>
      </c>
      <c r="AC272" s="56" t="s">
        <v>2564</v>
      </c>
      <c r="AD272" s="56" t="s">
        <v>2564</v>
      </c>
      <c r="AE272" s="56" t="s">
        <v>2564</v>
      </c>
      <c r="AF272" s="56" t="s">
        <v>55</v>
      </c>
      <c r="AG272" s="56" t="s">
        <v>55</v>
      </c>
      <c r="AH272" s="56" t="s">
        <v>55</v>
      </c>
    </row>
    <row r="273" spans="2:34" ht="15.75" hidden="1" customHeight="1" x14ac:dyDescent="0.25">
      <c r="B273" s="56" t="s">
        <v>44</v>
      </c>
      <c r="C273" s="56" t="s">
        <v>45</v>
      </c>
      <c r="D273" s="56" t="s">
        <v>352</v>
      </c>
      <c r="E273" s="56" t="s">
        <v>353</v>
      </c>
      <c r="F273" s="56" t="s">
        <v>354</v>
      </c>
      <c r="G273" s="56" t="s">
        <v>355</v>
      </c>
      <c r="H273" s="56" t="s">
        <v>356</v>
      </c>
      <c r="I273" s="56" t="s">
        <v>357</v>
      </c>
      <c r="J273" s="56" t="s">
        <v>82</v>
      </c>
      <c r="K273" s="56" t="s">
        <v>144</v>
      </c>
      <c r="L273" s="56" t="s">
        <v>358</v>
      </c>
      <c r="M273" s="56" t="s">
        <v>3100</v>
      </c>
      <c r="N273" s="56" t="s">
        <v>264</v>
      </c>
      <c r="O273" s="56" t="s">
        <v>55</v>
      </c>
      <c r="P273" s="56"/>
      <c r="Q273" s="56" t="s">
        <v>55</v>
      </c>
      <c r="R273" s="56" t="s">
        <v>359</v>
      </c>
      <c r="S273" s="56" t="s">
        <v>55</v>
      </c>
      <c r="T273" s="56" t="s">
        <v>2564</v>
      </c>
      <c r="U273" s="56" t="s">
        <v>2549</v>
      </c>
      <c r="V273" s="56" t="s">
        <v>2550</v>
      </c>
      <c r="W273" s="56" t="s">
        <v>2551</v>
      </c>
      <c r="X273" s="56" t="s">
        <v>2552</v>
      </c>
      <c r="Y273" s="56" t="s">
        <v>2553</v>
      </c>
      <c r="Z273" s="56" t="s">
        <v>2554</v>
      </c>
      <c r="AA273" s="56" t="s">
        <v>2555</v>
      </c>
      <c r="AB273" s="56" t="s">
        <v>2564</v>
      </c>
      <c r="AC273" s="56" t="s">
        <v>2557</v>
      </c>
      <c r="AD273" s="56" t="s">
        <v>2564</v>
      </c>
      <c r="AE273" s="56" t="s">
        <v>2564</v>
      </c>
      <c r="AF273" s="56" t="s">
        <v>55</v>
      </c>
      <c r="AG273" s="56" t="s">
        <v>82</v>
      </c>
      <c r="AH273" s="56" t="s">
        <v>55</v>
      </c>
    </row>
    <row r="274" spans="2:34" ht="15.75" hidden="1" customHeight="1" x14ac:dyDescent="0.25">
      <c r="B274" s="56" t="s">
        <v>1109</v>
      </c>
      <c r="C274" s="56" t="s">
        <v>855</v>
      </c>
      <c r="D274" s="56" t="s">
        <v>1110</v>
      </c>
      <c r="E274" s="56" t="s">
        <v>866</v>
      </c>
      <c r="F274" s="56" t="s">
        <v>1111</v>
      </c>
      <c r="G274" s="56" t="s">
        <v>897</v>
      </c>
      <c r="H274" s="56" t="s">
        <v>1112</v>
      </c>
      <c r="I274" s="56" t="s">
        <v>1113</v>
      </c>
      <c r="J274" s="56" t="s">
        <v>52</v>
      </c>
      <c r="K274" s="56" t="s">
        <v>92</v>
      </c>
      <c r="L274" s="56" t="s">
        <v>3101</v>
      </c>
      <c r="M274" s="56" t="s">
        <v>55</v>
      </c>
      <c r="N274" s="56" t="s">
        <v>264</v>
      </c>
      <c r="O274" s="56" t="s">
        <v>55</v>
      </c>
      <c r="P274" s="56"/>
      <c r="Q274" s="56" t="s">
        <v>55</v>
      </c>
      <c r="R274" s="56"/>
      <c r="S274" s="56" t="s">
        <v>55</v>
      </c>
      <c r="T274" s="56" t="s">
        <v>2548</v>
      </c>
      <c r="U274" s="56" t="s">
        <v>2549</v>
      </c>
      <c r="V274" s="56" t="s">
        <v>2550</v>
      </c>
      <c r="W274" s="56" t="s">
        <v>2551</v>
      </c>
      <c r="X274" s="56" t="s">
        <v>2552</v>
      </c>
      <c r="Y274" s="56" t="s">
        <v>2564</v>
      </c>
      <c r="Z274" s="56" t="s">
        <v>2564</v>
      </c>
      <c r="AA274" s="56" t="s">
        <v>2564</v>
      </c>
      <c r="AB274" s="56" t="s">
        <v>2564</v>
      </c>
      <c r="AC274" s="56" t="s">
        <v>2564</v>
      </c>
      <c r="AD274" s="56" t="s">
        <v>2564</v>
      </c>
      <c r="AE274" s="56" t="s">
        <v>2564</v>
      </c>
      <c r="AF274" s="56" t="s">
        <v>55</v>
      </c>
      <c r="AG274" s="56" t="s">
        <v>52</v>
      </c>
      <c r="AH274" s="56" t="s">
        <v>3102</v>
      </c>
    </row>
    <row r="275" spans="2:34" ht="15.75" hidden="1" customHeight="1" x14ac:dyDescent="0.25">
      <c r="B275" s="56" t="s">
        <v>1109</v>
      </c>
      <c r="C275" s="56" t="s">
        <v>855</v>
      </c>
      <c r="D275" s="56" t="s">
        <v>1110</v>
      </c>
      <c r="E275" s="56" t="s">
        <v>866</v>
      </c>
      <c r="F275" s="56" t="s">
        <v>1111</v>
      </c>
      <c r="G275" s="56" t="s">
        <v>897</v>
      </c>
      <c r="H275" s="56" t="s">
        <v>1114</v>
      </c>
      <c r="I275" s="56" t="s">
        <v>1115</v>
      </c>
      <c r="J275" s="56" t="s">
        <v>52</v>
      </c>
      <c r="K275" s="56" t="s">
        <v>92</v>
      </c>
      <c r="L275" s="56" t="s">
        <v>3101</v>
      </c>
      <c r="M275" s="56" t="s">
        <v>55</v>
      </c>
      <c r="N275" s="56" t="s">
        <v>264</v>
      </c>
      <c r="O275" s="56" t="s">
        <v>55</v>
      </c>
      <c r="P275" s="56"/>
      <c r="Q275" s="56" t="s">
        <v>55</v>
      </c>
      <c r="R275" s="56"/>
      <c r="S275" s="56" t="s">
        <v>55</v>
      </c>
      <c r="T275" s="56" t="s">
        <v>2548</v>
      </c>
      <c r="U275" s="56" t="s">
        <v>2549</v>
      </c>
      <c r="V275" s="56" t="s">
        <v>2550</v>
      </c>
      <c r="W275" s="56" t="s">
        <v>2551</v>
      </c>
      <c r="X275" s="56" t="s">
        <v>2552</v>
      </c>
      <c r="Y275" s="56" t="s">
        <v>2564</v>
      </c>
      <c r="Z275" s="56" t="s">
        <v>2564</v>
      </c>
      <c r="AA275" s="56" t="s">
        <v>2564</v>
      </c>
      <c r="AB275" s="56" t="s">
        <v>2564</v>
      </c>
      <c r="AC275" s="56" t="s">
        <v>2564</v>
      </c>
      <c r="AD275" s="56" t="s">
        <v>2564</v>
      </c>
      <c r="AE275" s="56" t="s">
        <v>2564</v>
      </c>
      <c r="AF275" s="56" t="s">
        <v>55</v>
      </c>
      <c r="AG275" s="56" t="s">
        <v>52</v>
      </c>
      <c r="AH275" s="56" t="s">
        <v>3102</v>
      </c>
    </row>
    <row r="276" spans="2:34" ht="15.75" hidden="1" customHeight="1" x14ac:dyDescent="0.25">
      <c r="B276" s="56" t="s">
        <v>1109</v>
      </c>
      <c r="C276" s="56" t="s">
        <v>855</v>
      </c>
      <c r="D276" s="56" t="s">
        <v>1110</v>
      </c>
      <c r="E276" s="56" t="s">
        <v>866</v>
      </c>
      <c r="F276" s="56" t="s">
        <v>1117</v>
      </c>
      <c r="G276" s="56" t="s">
        <v>899</v>
      </c>
      <c r="H276" s="56" t="s">
        <v>1118</v>
      </c>
      <c r="I276" s="56" t="s">
        <v>1119</v>
      </c>
      <c r="J276" s="56" t="s">
        <v>52</v>
      </c>
      <c r="K276" s="56" t="s">
        <v>1120</v>
      </c>
      <c r="L276" s="56"/>
      <c r="M276" s="56" t="s">
        <v>55</v>
      </c>
      <c r="N276" s="56" t="s">
        <v>264</v>
      </c>
      <c r="O276" s="56" t="s">
        <v>55</v>
      </c>
      <c r="P276" s="56"/>
      <c r="Q276" s="56" t="s">
        <v>55</v>
      </c>
      <c r="R276" s="56" t="s">
        <v>1121</v>
      </c>
      <c r="S276" s="56" t="s">
        <v>55</v>
      </c>
      <c r="T276" s="56" t="s">
        <v>2548</v>
      </c>
      <c r="U276" s="56" t="s">
        <v>2549</v>
      </c>
      <c r="V276" s="56" t="s">
        <v>2550</v>
      </c>
      <c r="W276" s="56" t="s">
        <v>2551</v>
      </c>
      <c r="X276" s="56" t="s">
        <v>2552</v>
      </c>
      <c r="Y276" s="56" t="s">
        <v>2564</v>
      </c>
      <c r="Z276" s="56" t="s">
        <v>2564</v>
      </c>
      <c r="AA276" s="56" t="s">
        <v>2564</v>
      </c>
      <c r="AB276" s="56" t="s">
        <v>2564</v>
      </c>
      <c r="AC276" s="56" t="s">
        <v>2564</v>
      </c>
      <c r="AD276" s="56" t="s">
        <v>2564</v>
      </c>
      <c r="AE276" s="56" t="s">
        <v>2564</v>
      </c>
      <c r="AF276" s="56" t="s">
        <v>55</v>
      </c>
      <c r="AG276" s="56" t="s">
        <v>52</v>
      </c>
      <c r="AH276" s="56" t="s">
        <v>3104</v>
      </c>
    </row>
    <row r="277" spans="2:34" ht="15.75" hidden="1" customHeight="1" x14ac:dyDescent="0.25">
      <c r="B277" s="56" t="s">
        <v>1109</v>
      </c>
      <c r="C277" s="56" t="s">
        <v>855</v>
      </c>
      <c r="D277" s="56" t="s">
        <v>1110</v>
      </c>
      <c r="E277" s="56" t="s">
        <v>866</v>
      </c>
      <c r="F277" s="56" t="s">
        <v>1117</v>
      </c>
      <c r="G277" s="56" t="s">
        <v>899</v>
      </c>
      <c r="H277" s="56" t="s">
        <v>1122</v>
      </c>
      <c r="I277" s="56" t="s">
        <v>1123</v>
      </c>
      <c r="J277" s="56" t="s">
        <v>52</v>
      </c>
      <c r="K277" s="56" t="s">
        <v>1124</v>
      </c>
      <c r="L277" s="56"/>
      <c r="M277" s="56" t="s">
        <v>55</v>
      </c>
      <c r="N277" s="56" t="s">
        <v>264</v>
      </c>
      <c r="O277" s="56" t="s">
        <v>55</v>
      </c>
      <c r="P277" s="56"/>
      <c r="Q277" s="56" t="s">
        <v>55</v>
      </c>
      <c r="R277" s="56"/>
      <c r="S277" s="56" t="s">
        <v>55</v>
      </c>
      <c r="T277" s="56" t="s">
        <v>2548</v>
      </c>
      <c r="U277" s="56" t="s">
        <v>2549</v>
      </c>
      <c r="V277" s="56" t="s">
        <v>2550</v>
      </c>
      <c r="W277" s="56" t="s">
        <v>2551</v>
      </c>
      <c r="X277" s="56" t="s">
        <v>2552</v>
      </c>
      <c r="Y277" s="56" t="s">
        <v>2564</v>
      </c>
      <c r="Z277" s="56" t="s">
        <v>2564</v>
      </c>
      <c r="AA277" s="56" t="s">
        <v>2564</v>
      </c>
      <c r="AB277" s="56" t="s">
        <v>2564</v>
      </c>
      <c r="AC277" s="56" t="s">
        <v>2564</v>
      </c>
      <c r="AD277" s="56" t="s">
        <v>2564</v>
      </c>
      <c r="AE277" s="56" t="s">
        <v>2564</v>
      </c>
      <c r="AF277" s="56" t="s">
        <v>55</v>
      </c>
      <c r="AG277" s="56" t="s">
        <v>52</v>
      </c>
      <c r="AH277" s="56" t="s">
        <v>3106</v>
      </c>
    </row>
    <row r="278" spans="2:34" ht="15.75" hidden="1" customHeight="1" x14ac:dyDescent="0.25">
      <c r="B278" s="56" t="s">
        <v>1109</v>
      </c>
      <c r="C278" s="56" t="s">
        <v>855</v>
      </c>
      <c r="D278" s="56" t="s">
        <v>1110</v>
      </c>
      <c r="E278" s="56" t="s">
        <v>866</v>
      </c>
      <c r="F278" s="56" t="s">
        <v>1117</v>
      </c>
      <c r="G278" s="56" t="s">
        <v>899</v>
      </c>
      <c r="H278" s="56" t="s">
        <v>1130</v>
      </c>
      <c r="I278" s="56" t="s">
        <v>1131</v>
      </c>
      <c r="J278" s="56" t="s">
        <v>52</v>
      </c>
      <c r="K278" s="56" t="s">
        <v>75</v>
      </c>
      <c r="L278" s="56"/>
      <c r="M278" s="56" t="s">
        <v>55</v>
      </c>
      <c r="N278" s="56" t="s">
        <v>264</v>
      </c>
      <c r="O278" s="56" t="s">
        <v>55</v>
      </c>
      <c r="P278" s="56"/>
      <c r="Q278" s="56" t="s">
        <v>55</v>
      </c>
      <c r="R278" s="56" t="s">
        <v>1141</v>
      </c>
      <c r="S278" s="56" t="s">
        <v>55</v>
      </c>
      <c r="T278" s="56" t="s">
        <v>2564</v>
      </c>
      <c r="U278" s="56" t="s">
        <v>2564</v>
      </c>
      <c r="V278" s="56" t="s">
        <v>2550</v>
      </c>
      <c r="W278" s="56" t="s">
        <v>2551</v>
      </c>
      <c r="X278" s="56" t="s">
        <v>2552</v>
      </c>
      <c r="Y278" s="56" t="s">
        <v>2564</v>
      </c>
      <c r="Z278" s="56" t="s">
        <v>2564</v>
      </c>
      <c r="AA278" s="56" t="s">
        <v>2564</v>
      </c>
      <c r="AB278" s="56" t="s">
        <v>2564</v>
      </c>
      <c r="AC278" s="56" t="s">
        <v>2564</v>
      </c>
      <c r="AD278" s="56" t="s">
        <v>2564</v>
      </c>
      <c r="AE278" s="56" t="s">
        <v>2564</v>
      </c>
      <c r="AF278" s="56" t="s">
        <v>55</v>
      </c>
      <c r="AG278" s="56" t="s">
        <v>52</v>
      </c>
      <c r="AH278" s="56" t="s">
        <v>3104</v>
      </c>
    </row>
    <row r="279" spans="2:34" ht="15.75" hidden="1" customHeight="1" x14ac:dyDescent="0.25">
      <c r="B279" s="56" t="s">
        <v>1109</v>
      </c>
      <c r="C279" s="56" t="s">
        <v>855</v>
      </c>
      <c r="D279" s="56" t="s">
        <v>1110</v>
      </c>
      <c r="E279" s="56" t="s">
        <v>866</v>
      </c>
      <c r="F279" s="56" t="s">
        <v>1111</v>
      </c>
      <c r="G279" s="56" t="s">
        <v>897</v>
      </c>
      <c r="H279" s="56" t="s">
        <v>1150</v>
      </c>
      <c r="I279" s="56" t="s">
        <v>1151</v>
      </c>
      <c r="J279" s="56" t="s">
        <v>52</v>
      </c>
      <c r="K279" s="56" t="s">
        <v>53</v>
      </c>
      <c r="L279" s="56"/>
      <c r="M279" s="56" t="s">
        <v>55</v>
      </c>
      <c r="N279" s="56" t="s">
        <v>264</v>
      </c>
      <c r="O279" s="56" t="s">
        <v>55</v>
      </c>
      <c r="P279" s="56"/>
      <c r="Q279" s="56" t="s">
        <v>55</v>
      </c>
      <c r="R279" s="56" t="s">
        <v>1155</v>
      </c>
      <c r="S279" s="56" t="s">
        <v>55</v>
      </c>
      <c r="T279" s="56" t="s">
        <v>2564</v>
      </c>
      <c r="U279" s="56" t="s">
        <v>2564</v>
      </c>
      <c r="V279" s="56" t="s">
        <v>2564</v>
      </c>
      <c r="W279" s="56" t="s">
        <v>2564</v>
      </c>
      <c r="X279" s="56" t="s">
        <v>2564</v>
      </c>
      <c r="Y279" s="56" t="s">
        <v>2564</v>
      </c>
      <c r="Z279" s="56" t="s">
        <v>2564</v>
      </c>
      <c r="AA279" s="56" t="s">
        <v>2564</v>
      </c>
      <c r="AB279" s="56" t="s">
        <v>2564</v>
      </c>
      <c r="AC279" s="56" t="s">
        <v>2564</v>
      </c>
      <c r="AD279" s="56" t="s">
        <v>2564</v>
      </c>
      <c r="AE279" s="56" t="s">
        <v>2559</v>
      </c>
      <c r="AF279" s="56" t="s">
        <v>55</v>
      </c>
      <c r="AG279" s="56" t="s">
        <v>52</v>
      </c>
      <c r="AH279" s="56" t="s">
        <v>3104</v>
      </c>
    </row>
    <row r="280" spans="2:34" ht="15.75" hidden="1" customHeight="1" x14ac:dyDescent="0.25">
      <c r="B280" s="56" t="s">
        <v>1109</v>
      </c>
      <c r="C280" s="56" t="s">
        <v>855</v>
      </c>
      <c r="D280" s="56" t="s">
        <v>1161</v>
      </c>
      <c r="E280" s="56" t="s">
        <v>867</v>
      </c>
      <c r="F280" s="56" t="s">
        <v>1162</v>
      </c>
      <c r="G280" s="56" t="s">
        <v>903</v>
      </c>
      <c r="H280" s="56" t="s">
        <v>1163</v>
      </c>
      <c r="I280" s="56" t="s">
        <v>1164</v>
      </c>
      <c r="J280" s="56" t="s">
        <v>52</v>
      </c>
      <c r="K280" s="56" t="s">
        <v>1165</v>
      </c>
      <c r="L280" s="56" t="s">
        <v>1166</v>
      </c>
      <c r="M280" s="56" t="s">
        <v>55</v>
      </c>
      <c r="N280" s="56" t="s">
        <v>264</v>
      </c>
      <c r="O280" s="56" t="s">
        <v>55</v>
      </c>
      <c r="P280" s="56"/>
      <c r="Q280" s="56" t="s">
        <v>55</v>
      </c>
      <c r="R280" s="56" t="s">
        <v>1169</v>
      </c>
      <c r="S280" s="56" t="s">
        <v>55</v>
      </c>
      <c r="T280" s="56" t="s">
        <v>2548</v>
      </c>
      <c r="U280" s="56" t="s">
        <v>2549</v>
      </c>
      <c r="V280" s="56" t="s">
        <v>2550</v>
      </c>
      <c r="W280" s="56" t="s">
        <v>2551</v>
      </c>
      <c r="X280" s="56" t="s">
        <v>2552</v>
      </c>
      <c r="Y280" s="56" t="s">
        <v>2564</v>
      </c>
      <c r="Z280" s="56" t="s">
        <v>2564</v>
      </c>
      <c r="AA280" s="56" t="s">
        <v>2564</v>
      </c>
      <c r="AB280" s="56" t="s">
        <v>2564</v>
      </c>
      <c r="AC280" s="56" t="s">
        <v>2564</v>
      </c>
      <c r="AD280" s="56" t="s">
        <v>2564</v>
      </c>
      <c r="AE280" s="56" t="s">
        <v>2564</v>
      </c>
      <c r="AF280" s="56" t="s">
        <v>55</v>
      </c>
      <c r="AG280" s="56" t="s">
        <v>82</v>
      </c>
      <c r="AH280" s="56" t="s">
        <v>55</v>
      </c>
    </row>
    <row r="281" spans="2:34" ht="15.75" hidden="1" customHeight="1" x14ac:dyDescent="0.25">
      <c r="B281" s="56" t="s">
        <v>1109</v>
      </c>
      <c r="C281" s="56" t="s">
        <v>855</v>
      </c>
      <c r="D281" s="56" t="s">
        <v>1177</v>
      </c>
      <c r="E281" s="56" t="s">
        <v>872</v>
      </c>
      <c r="F281" s="56" t="s">
        <v>1178</v>
      </c>
      <c r="G281" s="56" t="s">
        <v>905</v>
      </c>
      <c r="H281" s="56" t="s">
        <v>1179</v>
      </c>
      <c r="I281" s="56" t="s">
        <v>1180</v>
      </c>
      <c r="J281" s="56" t="s">
        <v>52</v>
      </c>
      <c r="K281" s="56" t="s">
        <v>1165</v>
      </c>
      <c r="L281" s="56"/>
      <c r="M281" s="56" t="s">
        <v>55</v>
      </c>
      <c r="N281" s="56" t="s">
        <v>264</v>
      </c>
      <c r="O281" s="56" t="s">
        <v>55</v>
      </c>
      <c r="P281" s="56"/>
      <c r="Q281" s="56" t="s">
        <v>55</v>
      </c>
      <c r="R281" s="56" t="s">
        <v>1185</v>
      </c>
      <c r="S281" s="56" t="s">
        <v>55</v>
      </c>
      <c r="T281" s="56" t="s">
        <v>2548</v>
      </c>
      <c r="U281" s="56" t="s">
        <v>2549</v>
      </c>
      <c r="V281" s="56" t="s">
        <v>2550</v>
      </c>
      <c r="W281" s="56" t="s">
        <v>2551</v>
      </c>
      <c r="X281" s="56" t="s">
        <v>2552</v>
      </c>
      <c r="Y281" s="56" t="s">
        <v>2564</v>
      </c>
      <c r="Z281" s="56" t="s">
        <v>2564</v>
      </c>
      <c r="AA281" s="56" t="s">
        <v>2564</v>
      </c>
      <c r="AB281" s="56" t="s">
        <v>2564</v>
      </c>
      <c r="AC281" s="56" t="s">
        <v>2564</v>
      </c>
      <c r="AD281" s="56" t="s">
        <v>2564</v>
      </c>
      <c r="AE281" s="56" t="s">
        <v>2564</v>
      </c>
      <c r="AF281" s="56" t="s">
        <v>55</v>
      </c>
      <c r="AG281" s="56" t="s">
        <v>52</v>
      </c>
      <c r="AH281" s="56" t="s">
        <v>3104</v>
      </c>
    </row>
    <row r="282" spans="2:34" ht="15.75" hidden="1" customHeight="1" x14ac:dyDescent="0.25">
      <c r="B282" s="56" t="s">
        <v>1109</v>
      </c>
      <c r="C282" s="56" t="s">
        <v>855</v>
      </c>
      <c r="D282" s="56" t="s">
        <v>1191</v>
      </c>
      <c r="E282" s="56" t="s">
        <v>864</v>
      </c>
      <c r="F282" s="56" t="s">
        <v>1192</v>
      </c>
      <c r="G282" s="56" t="s">
        <v>894</v>
      </c>
      <c r="H282" s="56" t="s">
        <v>1193</v>
      </c>
      <c r="I282" s="56" t="s">
        <v>1194</v>
      </c>
      <c r="J282" s="56" t="s">
        <v>82</v>
      </c>
      <c r="K282" s="56" t="s">
        <v>1196</v>
      </c>
      <c r="L282" s="56" t="s">
        <v>1197</v>
      </c>
      <c r="M282" s="56" t="s">
        <v>55</v>
      </c>
      <c r="N282" s="56" t="s">
        <v>1200</v>
      </c>
      <c r="O282" s="56" t="s">
        <v>55</v>
      </c>
      <c r="P282" s="56"/>
      <c r="Q282" s="56" t="s">
        <v>55</v>
      </c>
      <c r="R282" s="56"/>
      <c r="S282" s="56" t="s">
        <v>55</v>
      </c>
      <c r="T282" s="56" t="s">
        <v>2548</v>
      </c>
      <c r="U282" s="56" t="s">
        <v>2549</v>
      </c>
      <c r="V282" s="56" t="s">
        <v>2550</v>
      </c>
      <c r="W282" s="56" t="s">
        <v>2551</v>
      </c>
      <c r="X282" s="56" t="s">
        <v>2552</v>
      </c>
      <c r="Y282" s="56" t="s">
        <v>2553</v>
      </c>
      <c r="Z282" s="56" t="s">
        <v>2554</v>
      </c>
      <c r="AA282" s="56" t="s">
        <v>2555</v>
      </c>
      <c r="AB282" s="56" t="s">
        <v>2564</v>
      </c>
      <c r="AC282" s="56" t="s">
        <v>2557</v>
      </c>
      <c r="AD282" s="56" t="s">
        <v>2558</v>
      </c>
      <c r="AE282" s="56" t="s">
        <v>2559</v>
      </c>
      <c r="AF282" s="56" t="s">
        <v>55</v>
      </c>
      <c r="AG282" s="56" t="s">
        <v>82</v>
      </c>
      <c r="AH282" s="56" t="s">
        <v>55</v>
      </c>
    </row>
    <row r="283" spans="2:34" ht="15.75" hidden="1" customHeight="1" x14ac:dyDescent="0.25">
      <c r="B283" s="56" t="s">
        <v>1109</v>
      </c>
      <c r="C283" s="56" t="s">
        <v>855</v>
      </c>
      <c r="D283" s="56" t="s">
        <v>1205</v>
      </c>
      <c r="E283" s="56" t="s">
        <v>876</v>
      </c>
      <c r="F283" s="56" t="s">
        <v>1206</v>
      </c>
      <c r="G283" s="56" t="s">
        <v>911</v>
      </c>
      <c r="H283" s="56" t="s">
        <v>1207</v>
      </c>
      <c r="I283" s="56" t="s">
        <v>1208</v>
      </c>
      <c r="J283" s="56" t="s">
        <v>52</v>
      </c>
      <c r="K283" s="56" t="s">
        <v>53</v>
      </c>
      <c r="L283" s="56" t="s">
        <v>1211</v>
      </c>
      <c r="M283" s="56" t="s">
        <v>55</v>
      </c>
      <c r="N283" s="56" t="s">
        <v>220</v>
      </c>
      <c r="O283" s="56" t="s">
        <v>55</v>
      </c>
      <c r="P283" s="56"/>
      <c r="Q283" s="56" t="s">
        <v>55</v>
      </c>
      <c r="R283" s="56" t="s">
        <v>1216</v>
      </c>
      <c r="S283" s="56" t="s">
        <v>55</v>
      </c>
      <c r="T283" s="56" t="s">
        <v>2564</v>
      </c>
      <c r="U283" s="56" t="s">
        <v>2564</v>
      </c>
      <c r="V283" s="56" t="s">
        <v>2564</v>
      </c>
      <c r="W283" s="56" t="s">
        <v>2564</v>
      </c>
      <c r="X283" s="56" t="s">
        <v>2564</v>
      </c>
      <c r="Y283" s="56" t="s">
        <v>2564</v>
      </c>
      <c r="Z283" s="56" t="s">
        <v>2564</v>
      </c>
      <c r="AA283" s="56" t="s">
        <v>2564</v>
      </c>
      <c r="AB283" s="56" t="s">
        <v>2564</v>
      </c>
      <c r="AC283" s="56" t="s">
        <v>2564</v>
      </c>
      <c r="AD283" s="56" t="s">
        <v>2564</v>
      </c>
      <c r="AE283" s="56" t="s">
        <v>2559</v>
      </c>
      <c r="AF283" s="56" t="s">
        <v>55</v>
      </c>
      <c r="AG283" s="56" t="s">
        <v>52</v>
      </c>
      <c r="AH283" s="56"/>
    </row>
    <row r="284" spans="2:34" ht="15.75" hidden="1" customHeight="1" x14ac:dyDescent="0.25">
      <c r="B284" s="56" t="s">
        <v>1109</v>
      </c>
      <c r="C284" s="56" t="s">
        <v>855</v>
      </c>
      <c r="D284" s="56" t="s">
        <v>1205</v>
      </c>
      <c r="E284" s="56" t="s">
        <v>876</v>
      </c>
      <c r="F284" s="56" t="s">
        <v>1206</v>
      </c>
      <c r="G284" s="56" t="s">
        <v>911</v>
      </c>
      <c r="H284" s="56" t="s">
        <v>1221</v>
      </c>
      <c r="I284" s="56" t="s">
        <v>1222</v>
      </c>
      <c r="J284" s="56" t="s">
        <v>82</v>
      </c>
      <c r="K284" s="56" t="s">
        <v>53</v>
      </c>
      <c r="L284" s="56" t="s">
        <v>1224</v>
      </c>
      <c r="M284" s="56" t="s">
        <v>55</v>
      </c>
      <c r="N284" s="56" t="s">
        <v>220</v>
      </c>
      <c r="O284" s="56" t="s">
        <v>55</v>
      </c>
      <c r="P284" s="56"/>
      <c r="Q284" s="56" t="s">
        <v>55</v>
      </c>
      <c r="R284" s="56" t="s">
        <v>1216</v>
      </c>
      <c r="S284" s="56" t="s">
        <v>55</v>
      </c>
      <c r="T284" s="56" t="s">
        <v>2564</v>
      </c>
      <c r="U284" s="56" t="s">
        <v>2564</v>
      </c>
      <c r="V284" s="56" t="s">
        <v>2564</v>
      </c>
      <c r="W284" s="56" t="s">
        <v>2564</v>
      </c>
      <c r="X284" s="56" t="s">
        <v>2564</v>
      </c>
      <c r="Y284" s="56" t="s">
        <v>2564</v>
      </c>
      <c r="Z284" s="56" t="s">
        <v>2564</v>
      </c>
      <c r="AA284" s="56" t="s">
        <v>2564</v>
      </c>
      <c r="AB284" s="56" t="s">
        <v>2564</v>
      </c>
      <c r="AC284" s="56" t="s">
        <v>2564</v>
      </c>
      <c r="AD284" s="56" t="s">
        <v>2564</v>
      </c>
      <c r="AE284" s="56" t="s">
        <v>2559</v>
      </c>
      <c r="AF284" s="56" t="s">
        <v>55</v>
      </c>
      <c r="AG284" s="56" t="s">
        <v>52</v>
      </c>
      <c r="AH284" s="56" t="s">
        <v>55</v>
      </c>
    </row>
    <row r="285" spans="2:34" ht="15.75" hidden="1" customHeight="1" x14ac:dyDescent="0.25">
      <c r="B285" s="56" t="s">
        <v>1109</v>
      </c>
      <c r="C285" s="56" t="s">
        <v>855</v>
      </c>
      <c r="D285" s="56" t="s">
        <v>1233</v>
      </c>
      <c r="E285" s="56" t="s">
        <v>878</v>
      </c>
      <c r="F285" s="56" t="s">
        <v>1234</v>
      </c>
      <c r="G285" s="56" t="s">
        <v>915</v>
      </c>
      <c r="H285" s="56" t="s">
        <v>1235</v>
      </c>
      <c r="I285" s="56" t="s">
        <v>1236</v>
      </c>
      <c r="J285" s="56" t="s">
        <v>82</v>
      </c>
      <c r="K285" s="56" t="s">
        <v>53</v>
      </c>
      <c r="L285" s="56" t="s">
        <v>1239</v>
      </c>
      <c r="M285" s="56" t="s">
        <v>55</v>
      </c>
      <c r="N285" s="56" t="s">
        <v>1243</v>
      </c>
      <c r="O285" s="56" t="s">
        <v>55</v>
      </c>
      <c r="P285" s="56"/>
      <c r="Q285" s="56" t="s">
        <v>55</v>
      </c>
      <c r="R285" s="56" t="s">
        <v>1249</v>
      </c>
      <c r="S285" s="56" t="s">
        <v>55</v>
      </c>
      <c r="T285" s="56" t="s">
        <v>2548</v>
      </c>
      <c r="U285" s="56" t="s">
        <v>2549</v>
      </c>
      <c r="V285" s="56" t="s">
        <v>2550</v>
      </c>
      <c r="W285" s="56" t="s">
        <v>2551</v>
      </c>
      <c r="X285" s="56" t="s">
        <v>2552</v>
      </c>
      <c r="Y285" s="56" t="s">
        <v>2553</v>
      </c>
      <c r="Z285" s="56" t="s">
        <v>2554</v>
      </c>
      <c r="AA285" s="56" t="s">
        <v>2555</v>
      </c>
      <c r="AB285" s="56" t="s">
        <v>2564</v>
      </c>
      <c r="AC285" s="56" t="s">
        <v>2557</v>
      </c>
      <c r="AD285" s="56" t="s">
        <v>2558</v>
      </c>
      <c r="AE285" s="56" t="s">
        <v>2564</v>
      </c>
      <c r="AF285" s="56" t="s">
        <v>55</v>
      </c>
      <c r="AG285" s="56" t="s">
        <v>52</v>
      </c>
      <c r="AH285" s="56" t="s">
        <v>3111</v>
      </c>
    </row>
    <row r="286" spans="2:34" ht="15.75" hidden="1" customHeight="1" x14ac:dyDescent="0.25">
      <c r="B286" s="56" t="s">
        <v>1109</v>
      </c>
      <c r="C286" s="56" t="s">
        <v>855</v>
      </c>
      <c r="D286" s="56" t="s">
        <v>1233</v>
      </c>
      <c r="E286" s="56" t="s">
        <v>878</v>
      </c>
      <c r="F286" s="56" t="s">
        <v>1234</v>
      </c>
      <c r="G286" s="56" t="s">
        <v>915</v>
      </c>
      <c r="H286" s="56" t="s">
        <v>1265</v>
      </c>
      <c r="I286" s="56" t="s">
        <v>1267</v>
      </c>
      <c r="J286" s="56" t="s">
        <v>82</v>
      </c>
      <c r="K286" s="56" t="s">
        <v>224</v>
      </c>
      <c r="L286" s="56" t="s">
        <v>1268</v>
      </c>
      <c r="M286" s="56" t="s">
        <v>55</v>
      </c>
      <c r="N286" s="56" t="s">
        <v>1243</v>
      </c>
      <c r="O286" s="56" t="s">
        <v>55</v>
      </c>
      <c r="P286" s="56"/>
      <c r="Q286" s="56" t="s">
        <v>55</v>
      </c>
      <c r="R286" s="56" t="s">
        <v>1249</v>
      </c>
      <c r="S286" s="56" t="s">
        <v>55</v>
      </c>
      <c r="T286" s="56" t="s">
        <v>2548</v>
      </c>
      <c r="U286" s="56" t="s">
        <v>2549</v>
      </c>
      <c r="V286" s="56" t="s">
        <v>2550</v>
      </c>
      <c r="W286" s="56" t="s">
        <v>2551</v>
      </c>
      <c r="X286" s="56" t="s">
        <v>2552</v>
      </c>
      <c r="Y286" s="56" t="s">
        <v>2553</v>
      </c>
      <c r="Z286" s="56" t="s">
        <v>2554</v>
      </c>
      <c r="AA286" s="56" t="s">
        <v>2555</v>
      </c>
      <c r="AB286" s="56" t="s">
        <v>2564</v>
      </c>
      <c r="AC286" s="56" t="s">
        <v>2557</v>
      </c>
      <c r="AD286" s="56" t="s">
        <v>2558</v>
      </c>
      <c r="AE286" s="56" t="s">
        <v>2559</v>
      </c>
      <c r="AF286" s="56" t="s">
        <v>55</v>
      </c>
      <c r="AG286" s="56" t="s">
        <v>52</v>
      </c>
      <c r="AH286" s="56" t="s">
        <v>3111</v>
      </c>
    </row>
    <row r="287" spans="2:34" ht="15.75" hidden="1" customHeight="1" x14ac:dyDescent="0.25">
      <c r="B287" s="56" t="s">
        <v>1109</v>
      </c>
      <c r="C287" s="56" t="s">
        <v>855</v>
      </c>
      <c r="D287" s="56" t="s">
        <v>1279</v>
      </c>
      <c r="E287" s="56" t="s">
        <v>881</v>
      </c>
      <c r="F287" s="56" t="s">
        <v>1280</v>
      </c>
      <c r="G287" s="56" t="s">
        <v>918</v>
      </c>
      <c r="H287" s="56" t="s">
        <v>1282</v>
      </c>
      <c r="I287" s="56" t="s">
        <v>1283</v>
      </c>
      <c r="J287" s="56" t="s">
        <v>82</v>
      </c>
      <c r="K287" s="56" t="s">
        <v>53</v>
      </c>
      <c r="L287" s="56" t="s">
        <v>1284</v>
      </c>
      <c r="M287" s="56" t="s">
        <v>55</v>
      </c>
      <c r="N287" s="56" t="s">
        <v>1243</v>
      </c>
      <c r="O287" s="56" t="s">
        <v>55</v>
      </c>
      <c r="P287" s="56"/>
      <c r="Q287" s="56" t="s">
        <v>55</v>
      </c>
      <c r="R287" s="56" t="s">
        <v>1249</v>
      </c>
      <c r="S287" s="56" t="s">
        <v>55</v>
      </c>
      <c r="T287" s="56" t="s">
        <v>2548</v>
      </c>
      <c r="U287" s="56" t="s">
        <v>2549</v>
      </c>
      <c r="V287" s="56" t="s">
        <v>2550</v>
      </c>
      <c r="W287" s="56" t="s">
        <v>2551</v>
      </c>
      <c r="X287" s="56" t="s">
        <v>2552</v>
      </c>
      <c r="Y287" s="56" t="s">
        <v>2553</v>
      </c>
      <c r="Z287" s="56" t="s">
        <v>2554</v>
      </c>
      <c r="AA287" s="56" t="s">
        <v>2555</v>
      </c>
      <c r="AB287" s="56" t="s">
        <v>2564</v>
      </c>
      <c r="AC287" s="56" t="s">
        <v>2557</v>
      </c>
      <c r="AD287" s="56" t="s">
        <v>2558</v>
      </c>
      <c r="AE287" s="56" t="s">
        <v>2564</v>
      </c>
      <c r="AF287" s="56" t="s">
        <v>55</v>
      </c>
      <c r="AG287" s="56" t="s">
        <v>52</v>
      </c>
      <c r="AH287" s="56" t="s">
        <v>3111</v>
      </c>
    </row>
    <row r="288" spans="2:34" ht="15.75" hidden="1" customHeight="1" x14ac:dyDescent="0.25">
      <c r="B288" s="56" t="s">
        <v>1109</v>
      </c>
      <c r="C288" s="56" t="s">
        <v>855</v>
      </c>
      <c r="D288" s="56" t="s">
        <v>1279</v>
      </c>
      <c r="E288" s="56" t="s">
        <v>881</v>
      </c>
      <c r="F288" s="56" t="s">
        <v>1280</v>
      </c>
      <c r="G288" s="56" t="s">
        <v>918</v>
      </c>
      <c r="H288" s="56" t="s">
        <v>1313</v>
      </c>
      <c r="I288" s="56" t="s">
        <v>1314</v>
      </c>
      <c r="J288" s="56" t="s">
        <v>82</v>
      </c>
      <c r="K288" s="56" t="s">
        <v>224</v>
      </c>
      <c r="L288" s="56" t="s">
        <v>1315</v>
      </c>
      <c r="M288" s="56" t="s">
        <v>55</v>
      </c>
      <c r="N288" s="56" t="s">
        <v>1243</v>
      </c>
      <c r="O288" s="56" t="s">
        <v>55</v>
      </c>
      <c r="P288" s="56"/>
      <c r="Q288" s="56" t="s">
        <v>55</v>
      </c>
      <c r="R288" s="56" t="s">
        <v>1249</v>
      </c>
      <c r="S288" s="56" t="s">
        <v>55</v>
      </c>
      <c r="T288" s="56" t="s">
        <v>2548</v>
      </c>
      <c r="U288" s="56" t="s">
        <v>2549</v>
      </c>
      <c r="V288" s="56" t="s">
        <v>2550</v>
      </c>
      <c r="W288" s="56" t="s">
        <v>2551</v>
      </c>
      <c r="X288" s="56" t="s">
        <v>2552</v>
      </c>
      <c r="Y288" s="56" t="s">
        <v>2553</v>
      </c>
      <c r="Z288" s="56" t="s">
        <v>2554</v>
      </c>
      <c r="AA288" s="56" t="s">
        <v>2555</v>
      </c>
      <c r="AB288" s="56" t="s">
        <v>2564</v>
      </c>
      <c r="AC288" s="56" t="s">
        <v>2557</v>
      </c>
      <c r="AD288" s="56" t="s">
        <v>2558</v>
      </c>
      <c r="AE288" s="56" t="s">
        <v>2564</v>
      </c>
      <c r="AF288" s="56" t="s">
        <v>55</v>
      </c>
      <c r="AG288" s="56" t="s">
        <v>52</v>
      </c>
      <c r="AH288" s="56" t="s">
        <v>3111</v>
      </c>
    </row>
    <row r="289" spans="2:34" ht="15.75" hidden="1" customHeight="1" x14ac:dyDescent="0.25">
      <c r="B289" s="56" t="s">
        <v>1109</v>
      </c>
      <c r="C289" s="56" t="s">
        <v>855</v>
      </c>
      <c r="D289" s="56" t="s">
        <v>1337</v>
      </c>
      <c r="E289" s="56" t="s">
        <v>883</v>
      </c>
      <c r="F289" s="56" t="s">
        <v>1338</v>
      </c>
      <c r="G289" s="56" t="s">
        <v>922</v>
      </c>
      <c r="H289" s="56" t="s">
        <v>1339</v>
      </c>
      <c r="I289" s="56" t="s">
        <v>1340</v>
      </c>
      <c r="J289" s="56" t="s">
        <v>82</v>
      </c>
      <c r="K289" s="56" t="s">
        <v>224</v>
      </c>
      <c r="L289" s="56" t="s">
        <v>1344</v>
      </c>
      <c r="M289" s="56" t="s">
        <v>55</v>
      </c>
      <c r="N289" s="56" t="s">
        <v>264</v>
      </c>
      <c r="O289" s="56" t="s">
        <v>55</v>
      </c>
      <c r="P289" s="56"/>
      <c r="Q289" s="56" t="s">
        <v>55</v>
      </c>
      <c r="R289" s="56" t="s">
        <v>1249</v>
      </c>
      <c r="S289" s="56" t="s">
        <v>55</v>
      </c>
      <c r="T289" s="56" t="s">
        <v>2548</v>
      </c>
      <c r="U289" s="56" t="s">
        <v>2549</v>
      </c>
      <c r="V289" s="56" t="s">
        <v>2550</v>
      </c>
      <c r="W289" s="56" t="s">
        <v>2551</v>
      </c>
      <c r="X289" s="56" t="s">
        <v>2552</v>
      </c>
      <c r="Y289" s="56" t="s">
        <v>2553</v>
      </c>
      <c r="Z289" s="56" t="s">
        <v>2564</v>
      </c>
      <c r="AA289" s="56" t="s">
        <v>2564</v>
      </c>
      <c r="AB289" s="56" t="s">
        <v>2564</v>
      </c>
      <c r="AC289" s="56" t="s">
        <v>2564</v>
      </c>
      <c r="AD289" s="56" t="s">
        <v>2564</v>
      </c>
      <c r="AE289" s="56" t="s">
        <v>2564</v>
      </c>
      <c r="AF289" s="56" t="s">
        <v>55</v>
      </c>
      <c r="AG289" s="56" t="s">
        <v>52</v>
      </c>
      <c r="AH289" s="56" t="s">
        <v>3111</v>
      </c>
    </row>
    <row r="290" spans="2:34" ht="15.75" hidden="1" customHeight="1" x14ac:dyDescent="0.25">
      <c r="B290" s="56" t="s">
        <v>1109</v>
      </c>
      <c r="C290" s="56" t="s">
        <v>855</v>
      </c>
      <c r="D290" s="56" t="s">
        <v>1337</v>
      </c>
      <c r="E290" s="56" t="s">
        <v>883</v>
      </c>
      <c r="F290" s="56" t="s">
        <v>1338</v>
      </c>
      <c r="G290" s="56" t="s">
        <v>922</v>
      </c>
      <c r="H290" s="56" t="s">
        <v>1358</v>
      </c>
      <c r="I290" s="56" t="s">
        <v>1359</v>
      </c>
      <c r="J290" s="56" t="s">
        <v>82</v>
      </c>
      <c r="K290" s="56" t="s">
        <v>224</v>
      </c>
      <c r="L290" s="56" t="s">
        <v>1360</v>
      </c>
      <c r="M290" s="56" t="s">
        <v>55</v>
      </c>
      <c r="N290" s="56" t="s">
        <v>264</v>
      </c>
      <c r="O290" s="56" t="s">
        <v>55</v>
      </c>
      <c r="P290" s="56"/>
      <c r="Q290" s="56" t="s">
        <v>55</v>
      </c>
      <c r="R290" s="56" t="s">
        <v>1249</v>
      </c>
      <c r="S290" s="56" t="s">
        <v>55</v>
      </c>
      <c r="T290" s="56" t="s">
        <v>2548</v>
      </c>
      <c r="U290" s="56" t="s">
        <v>2549</v>
      </c>
      <c r="V290" s="56" t="s">
        <v>2550</v>
      </c>
      <c r="W290" s="56" t="s">
        <v>2551</v>
      </c>
      <c r="X290" s="56" t="s">
        <v>2552</v>
      </c>
      <c r="Y290" s="56" t="s">
        <v>2553</v>
      </c>
      <c r="Z290" s="56" t="s">
        <v>2554</v>
      </c>
      <c r="AA290" s="56" t="s">
        <v>2555</v>
      </c>
      <c r="AB290" s="56" t="s">
        <v>2564</v>
      </c>
      <c r="AC290" s="56" t="s">
        <v>2557</v>
      </c>
      <c r="AD290" s="56" t="s">
        <v>2558</v>
      </c>
      <c r="AE290" s="56" t="s">
        <v>2559</v>
      </c>
      <c r="AF290" s="56" t="s">
        <v>55</v>
      </c>
      <c r="AG290" s="56" t="s">
        <v>52</v>
      </c>
      <c r="AH290" s="56" t="s">
        <v>3114</v>
      </c>
    </row>
    <row r="291" spans="2:34" ht="15.75" hidden="1" customHeight="1" x14ac:dyDescent="0.25">
      <c r="B291" s="56" t="s">
        <v>1109</v>
      </c>
      <c r="C291" s="56" t="s">
        <v>855</v>
      </c>
      <c r="D291" s="56" t="s">
        <v>1337</v>
      </c>
      <c r="E291" s="56" t="s">
        <v>883</v>
      </c>
      <c r="F291" s="56" t="s">
        <v>1338</v>
      </c>
      <c r="G291" s="56" t="s">
        <v>922</v>
      </c>
      <c r="H291" s="56" t="s">
        <v>1380</v>
      </c>
      <c r="I291" s="56" t="s">
        <v>1381</v>
      </c>
      <c r="J291" s="56" t="s">
        <v>82</v>
      </c>
      <c r="K291" s="56" t="s">
        <v>493</v>
      </c>
      <c r="L291" s="56" t="s">
        <v>1385</v>
      </c>
      <c r="M291" s="56" t="s">
        <v>55</v>
      </c>
      <c r="N291" s="56" t="s">
        <v>264</v>
      </c>
      <c r="O291" s="56" t="s">
        <v>55</v>
      </c>
      <c r="P291" s="56"/>
      <c r="Q291" s="56" t="s">
        <v>55</v>
      </c>
      <c r="R291" s="56" t="s">
        <v>1249</v>
      </c>
      <c r="S291" s="56" t="s">
        <v>55</v>
      </c>
      <c r="T291" s="56" t="s">
        <v>2564</v>
      </c>
      <c r="U291" s="56" t="s">
        <v>2564</v>
      </c>
      <c r="V291" s="56" t="s">
        <v>2550</v>
      </c>
      <c r="W291" s="56" t="s">
        <v>2551</v>
      </c>
      <c r="X291" s="56" t="s">
        <v>2552</v>
      </c>
      <c r="Y291" s="56" t="s">
        <v>2553</v>
      </c>
      <c r="Z291" s="56" t="s">
        <v>2554</v>
      </c>
      <c r="AA291" s="56" t="s">
        <v>2555</v>
      </c>
      <c r="AB291" s="56" t="s">
        <v>2564</v>
      </c>
      <c r="AC291" s="56" t="s">
        <v>2557</v>
      </c>
      <c r="AD291" s="56" t="s">
        <v>2558</v>
      </c>
      <c r="AE291" s="56" t="s">
        <v>2564</v>
      </c>
      <c r="AF291" s="56" t="s">
        <v>55</v>
      </c>
      <c r="AG291" s="56" t="s">
        <v>52</v>
      </c>
      <c r="AH291" s="56" t="s">
        <v>3116</v>
      </c>
    </row>
    <row r="292" spans="2:34" ht="15.75" hidden="1" customHeight="1" x14ac:dyDescent="0.25">
      <c r="B292" s="56" t="s">
        <v>1109</v>
      </c>
      <c r="C292" s="56" t="s">
        <v>855</v>
      </c>
      <c r="D292" s="56" t="s">
        <v>1337</v>
      </c>
      <c r="E292" s="56" t="s">
        <v>883</v>
      </c>
      <c r="F292" s="56" t="s">
        <v>1338</v>
      </c>
      <c r="G292" s="56" t="s">
        <v>922</v>
      </c>
      <c r="H292" s="56" t="s">
        <v>1403</v>
      </c>
      <c r="I292" s="56" t="s">
        <v>1405</v>
      </c>
      <c r="J292" s="56" t="s">
        <v>82</v>
      </c>
      <c r="K292" s="56" t="s">
        <v>224</v>
      </c>
      <c r="L292" s="56" t="s">
        <v>1409</v>
      </c>
      <c r="M292" s="56" t="s">
        <v>55</v>
      </c>
      <c r="N292" s="56" t="s">
        <v>264</v>
      </c>
      <c r="O292" s="56" t="s">
        <v>55</v>
      </c>
      <c r="P292" s="56"/>
      <c r="Q292" s="56" t="s">
        <v>55</v>
      </c>
      <c r="R292" s="56" t="s">
        <v>1249</v>
      </c>
      <c r="S292" s="56" t="s">
        <v>55</v>
      </c>
      <c r="T292" s="56" t="s">
        <v>2564</v>
      </c>
      <c r="U292" s="56" t="s">
        <v>2564</v>
      </c>
      <c r="V292" s="56" t="s">
        <v>2564</v>
      </c>
      <c r="W292" s="56" t="s">
        <v>2564</v>
      </c>
      <c r="X292" s="56" t="s">
        <v>2564</v>
      </c>
      <c r="Y292" s="56" t="s">
        <v>2564</v>
      </c>
      <c r="Z292" s="56" t="s">
        <v>2564</v>
      </c>
      <c r="AA292" s="56" t="s">
        <v>2564</v>
      </c>
      <c r="AB292" s="56" t="s">
        <v>2564</v>
      </c>
      <c r="AC292" s="56" t="s">
        <v>2564</v>
      </c>
      <c r="AD292" s="56" t="s">
        <v>2564</v>
      </c>
      <c r="AE292" s="56" t="s">
        <v>2559</v>
      </c>
      <c r="AF292" s="56" t="s">
        <v>55</v>
      </c>
      <c r="AG292" s="56" t="s">
        <v>52</v>
      </c>
      <c r="AH292" s="56" t="s">
        <v>3117</v>
      </c>
    </row>
    <row r="293" spans="2:34" ht="15.75" hidden="1" customHeight="1" x14ac:dyDescent="0.25">
      <c r="B293" s="56" t="s">
        <v>1109</v>
      </c>
      <c r="C293" s="56" t="s">
        <v>855</v>
      </c>
      <c r="D293" s="56" t="s">
        <v>1337</v>
      </c>
      <c r="E293" s="56" t="s">
        <v>883</v>
      </c>
      <c r="F293" s="56" t="s">
        <v>1338</v>
      </c>
      <c r="G293" s="56" t="s">
        <v>922</v>
      </c>
      <c r="H293" s="56" t="s">
        <v>1427</v>
      </c>
      <c r="I293" s="56" t="s">
        <v>1429</v>
      </c>
      <c r="J293" s="56" t="s">
        <v>82</v>
      </c>
      <c r="K293" s="56" t="s">
        <v>493</v>
      </c>
      <c r="L293" s="56" t="s">
        <v>1433</v>
      </c>
      <c r="M293" s="56" t="s">
        <v>55</v>
      </c>
      <c r="N293" s="56" t="s">
        <v>264</v>
      </c>
      <c r="O293" s="56" t="s">
        <v>55</v>
      </c>
      <c r="P293" s="56"/>
      <c r="Q293" s="56" t="s">
        <v>55</v>
      </c>
      <c r="R293" s="56" t="s">
        <v>1249</v>
      </c>
      <c r="S293" s="56" t="s">
        <v>55</v>
      </c>
      <c r="T293" s="56" t="s">
        <v>2564</v>
      </c>
      <c r="U293" s="56" t="s">
        <v>2564</v>
      </c>
      <c r="V293" s="56" t="s">
        <v>2564</v>
      </c>
      <c r="W293" s="56" t="s">
        <v>2551</v>
      </c>
      <c r="X293" s="56" t="s">
        <v>2552</v>
      </c>
      <c r="Y293" s="56" t="s">
        <v>2553</v>
      </c>
      <c r="Z293" s="56" t="s">
        <v>2554</v>
      </c>
      <c r="AA293" s="56" t="s">
        <v>2555</v>
      </c>
      <c r="AB293" s="56" t="s">
        <v>2564</v>
      </c>
      <c r="AC293" s="56" t="s">
        <v>2557</v>
      </c>
      <c r="AD293" s="56" t="s">
        <v>2558</v>
      </c>
      <c r="AE293" s="56" t="s">
        <v>2564</v>
      </c>
      <c r="AF293" s="56" t="s">
        <v>55</v>
      </c>
      <c r="AG293" s="56" t="s">
        <v>52</v>
      </c>
      <c r="AH293" s="56" t="s">
        <v>3116</v>
      </c>
    </row>
    <row r="294" spans="2:34" ht="15.75" hidden="1" customHeight="1" x14ac:dyDescent="0.25">
      <c r="B294" s="56" t="s">
        <v>1109</v>
      </c>
      <c r="C294" s="56" t="s">
        <v>855</v>
      </c>
      <c r="D294" s="56" t="s">
        <v>1453</v>
      </c>
      <c r="E294" s="56" t="s">
        <v>856</v>
      </c>
      <c r="F294" s="56" t="s">
        <v>1454</v>
      </c>
      <c r="G294" s="56" t="s">
        <v>874</v>
      </c>
      <c r="H294" s="56" t="s">
        <v>1455</v>
      </c>
      <c r="I294" s="56" t="s">
        <v>1457</v>
      </c>
      <c r="J294" s="56" t="s">
        <v>82</v>
      </c>
      <c r="K294" s="56" t="s">
        <v>493</v>
      </c>
      <c r="L294" s="56" t="s">
        <v>3119</v>
      </c>
      <c r="M294" s="56" t="s">
        <v>55</v>
      </c>
      <c r="N294" s="56" t="s">
        <v>1464</v>
      </c>
      <c r="O294" s="56" t="s">
        <v>55</v>
      </c>
      <c r="P294" s="56"/>
      <c r="Q294" s="56" t="s">
        <v>55</v>
      </c>
      <c r="R294" s="56"/>
      <c r="S294" s="56" t="s">
        <v>55</v>
      </c>
      <c r="T294" s="56" t="s">
        <v>2548</v>
      </c>
      <c r="U294" s="56" t="s">
        <v>2549</v>
      </c>
      <c r="V294" s="56" t="s">
        <v>2550</v>
      </c>
      <c r="W294" s="56" t="s">
        <v>2551</v>
      </c>
      <c r="X294" s="56" t="s">
        <v>2552</v>
      </c>
      <c r="Y294" s="56" t="s">
        <v>2553</v>
      </c>
      <c r="Z294" s="56" t="s">
        <v>2554</v>
      </c>
      <c r="AA294" s="56" t="s">
        <v>2555</v>
      </c>
      <c r="AB294" s="56" t="s">
        <v>2564</v>
      </c>
      <c r="AC294" s="56" t="s">
        <v>2557</v>
      </c>
      <c r="AD294" s="56" t="s">
        <v>2558</v>
      </c>
      <c r="AE294" s="56" t="s">
        <v>2559</v>
      </c>
      <c r="AF294" s="56" t="s">
        <v>55</v>
      </c>
      <c r="AG294" s="56" t="s">
        <v>82</v>
      </c>
      <c r="AH294" s="56" t="s">
        <v>55</v>
      </c>
    </row>
    <row r="295" spans="2:34" ht="15.75" hidden="1" customHeight="1" x14ac:dyDescent="0.25">
      <c r="B295" s="56" t="s">
        <v>1109</v>
      </c>
      <c r="C295" s="56" t="s">
        <v>855</v>
      </c>
      <c r="D295" s="56" t="s">
        <v>1453</v>
      </c>
      <c r="E295" s="56" t="s">
        <v>856</v>
      </c>
      <c r="F295" s="56" t="s">
        <v>1454</v>
      </c>
      <c r="G295" s="56" t="s">
        <v>874</v>
      </c>
      <c r="H295" s="56" t="s">
        <v>1494</v>
      </c>
      <c r="I295" s="56" t="s">
        <v>1495</v>
      </c>
      <c r="J295" s="56" t="s">
        <v>82</v>
      </c>
      <c r="K295" s="56" t="s">
        <v>493</v>
      </c>
      <c r="L295" s="56" t="s">
        <v>1498</v>
      </c>
      <c r="M295" s="56" t="s">
        <v>55</v>
      </c>
      <c r="N295" s="56" t="s">
        <v>264</v>
      </c>
      <c r="O295" s="56" t="s">
        <v>55</v>
      </c>
      <c r="P295" s="56"/>
      <c r="Q295" s="56" t="s">
        <v>55</v>
      </c>
      <c r="R295" s="56" t="s">
        <v>1508</v>
      </c>
      <c r="S295" s="56" t="s">
        <v>55</v>
      </c>
      <c r="T295" s="56" t="s">
        <v>2548</v>
      </c>
      <c r="U295" s="56" t="s">
        <v>2549</v>
      </c>
      <c r="V295" s="56" t="s">
        <v>2550</v>
      </c>
      <c r="W295" s="56" t="s">
        <v>2551</v>
      </c>
      <c r="X295" s="56" t="s">
        <v>2552</v>
      </c>
      <c r="Y295" s="56" t="s">
        <v>2553</v>
      </c>
      <c r="Z295" s="56" t="s">
        <v>2554</v>
      </c>
      <c r="AA295" s="56" t="s">
        <v>2555</v>
      </c>
      <c r="AB295" s="56" t="s">
        <v>2564</v>
      </c>
      <c r="AC295" s="56" t="s">
        <v>2557</v>
      </c>
      <c r="AD295" s="56" t="s">
        <v>2558</v>
      </c>
      <c r="AE295" s="56" t="s">
        <v>2564</v>
      </c>
      <c r="AF295" s="56" t="s">
        <v>55</v>
      </c>
      <c r="AG295" s="56" t="s">
        <v>82</v>
      </c>
      <c r="AH295" s="56" t="s">
        <v>55</v>
      </c>
    </row>
    <row r="296" spans="2:34" ht="15.75" hidden="1" customHeight="1" x14ac:dyDescent="0.25">
      <c r="B296" s="56" t="s">
        <v>1109</v>
      </c>
      <c r="C296" s="56" t="s">
        <v>855</v>
      </c>
      <c r="D296" s="56" t="s">
        <v>1520</v>
      </c>
      <c r="E296" s="56" t="s">
        <v>857</v>
      </c>
      <c r="F296" s="56" t="s">
        <v>1523</v>
      </c>
      <c r="G296" s="56" t="s">
        <v>877</v>
      </c>
      <c r="H296" s="56" t="s">
        <v>1527</v>
      </c>
      <c r="I296" s="56" t="s">
        <v>1528</v>
      </c>
      <c r="J296" s="56" t="s">
        <v>82</v>
      </c>
      <c r="K296" s="56" t="s">
        <v>493</v>
      </c>
      <c r="L296" s="56" t="s">
        <v>1530</v>
      </c>
      <c r="M296" s="56" t="s">
        <v>55</v>
      </c>
      <c r="N296" s="56" t="s">
        <v>1533</v>
      </c>
      <c r="O296" s="56" t="s">
        <v>55</v>
      </c>
      <c r="P296" s="56"/>
      <c r="Q296" s="56" t="s">
        <v>55</v>
      </c>
      <c r="R296" s="56"/>
      <c r="S296" s="56" t="s">
        <v>55</v>
      </c>
      <c r="T296" s="56" t="s">
        <v>2548</v>
      </c>
      <c r="U296" s="56" t="s">
        <v>2549</v>
      </c>
      <c r="V296" s="56" t="s">
        <v>2550</v>
      </c>
      <c r="W296" s="56" t="s">
        <v>2551</v>
      </c>
      <c r="X296" s="56" t="s">
        <v>2552</v>
      </c>
      <c r="Y296" s="56" t="s">
        <v>2564</v>
      </c>
      <c r="Z296" s="56" t="s">
        <v>2564</v>
      </c>
      <c r="AA296" s="56" t="s">
        <v>2564</v>
      </c>
      <c r="AB296" s="56" t="s">
        <v>2564</v>
      </c>
      <c r="AC296" s="56" t="s">
        <v>2564</v>
      </c>
      <c r="AD296" s="56" t="s">
        <v>2564</v>
      </c>
      <c r="AE296" s="56" t="s">
        <v>2559</v>
      </c>
      <c r="AF296" s="56" t="s">
        <v>55</v>
      </c>
      <c r="AG296" s="56" t="s">
        <v>82</v>
      </c>
      <c r="AH296" s="56" t="s">
        <v>55</v>
      </c>
    </row>
    <row r="297" spans="2:34" ht="15.75" hidden="1" customHeight="1" x14ac:dyDescent="0.25">
      <c r="B297" s="56" t="s">
        <v>1109</v>
      </c>
      <c r="C297" s="56" t="s">
        <v>855</v>
      </c>
      <c r="D297" s="56" t="s">
        <v>1520</v>
      </c>
      <c r="E297" s="56" t="s">
        <v>857</v>
      </c>
      <c r="F297" s="56" t="s">
        <v>1523</v>
      </c>
      <c r="G297" s="56" t="s">
        <v>877</v>
      </c>
      <c r="H297" s="56" t="s">
        <v>1990</v>
      </c>
      <c r="I297" s="56" t="s">
        <v>1991</v>
      </c>
      <c r="J297" s="56" t="s">
        <v>82</v>
      </c>
      <c r="K297" s="56" t="s">
        <v>1632</v>
      </c>
      <c r="L297" s="56" t="s">
        <v>1992</v>
      </c>
      <c r="M297" s="56" t="s">
        <v>3122</v>
      </c>
      <c r="N297" s="56" t="s">
        <v>1996</v>
      </c>
      <c r="O297" s="56" t="s">
        <v>1533</v>
      </c>
      <c r="P297" s="56"/>
      <c r="Q297" s="56" t="s">
        <v>55</v>
      </c>
      <c r="R297" s="56" t="s">
        <v>1998</v>
      </c>
      <c r="S297" s="56" t="s">
        <v>55</v>
      </c>
      <c r="T297" s="56" t="s">
        <v>2548</v>
      </c>
      <c r="U297" s="56" t="s">
        <v>2549</v>
      </c>
      <c r="V297" s="56" t="s">
        <v>2550</v>
      </c>
      <c r="W297" s="56" t="s">
        <v>2551</v>
      </c>
      <c r="X297" s="56" t="s">
        <v>2552</v>
      </c>
      <c r="Y297" s="56" t="s">
        <v>2564</v>
      </c>
      <c r="Z297" s="56" t="s">
        <v>2564</v>
      </c>
      <c r="AA297" s="56" t="s">
        <v>2564</v>
      </c>
      <c r="AB297" s="56" t="s">
        <v>2564</v>
      </c>
      <c r="AC297" s="56" t="s">
        <v>2564</v>
      </c>
      <c r="AD297" s="56" t="s">
        <v>2564</v>
      </c>
      <c r="AE297" s="56" t="s">
        <v>2559</v>
      </c>
      <c r="AF297" s="56" t="s">
        <v>55</v>
      </c>
      <c r="AG297" s="56" t="s">
        <v>82</v>
      </c>
      <c r="AH297" s="56" t="s">
        <v>55</v>
      </c>
    </row>
    <row r="298" spans="2:34" ht="15.75" hidden="1" customHeight="1" x14ac:dyDescent="0.25">
      <c r="B298" s="56" t="s">
        <v>1109</v>
      </c>
      <c r="C298" s="56" t="s">
        <v>855</v>
      </c>
      <c r="D298" s="56" t="s">
        <v>1556</v>
      </c>
      <c r="E298" s="56" t="s">
        <v>858</v>
      </c>
      <c r="F298" s="56" t="s">
        <v>1557</v>
      </c>
      <c r="G298" s="56" t="s">
        <v>880</v>
      </c>
      <c r="H298" s="56" t="s">
        <v>1558</v>
      </c>
      <c r="I298" s="56" t="s">
        <v>1559</v>
      </c>
      <c r="J298" s="56" t="s">
        <v>82</v>
      </c>
      <c r="K298" s="56" t="s">
        <v>1561</v>
      </c>
      <c r="L298" s="56" t="s">
        <v>1562</v>
      </c>
      <c r="M298" s="56" t="s">
        <v>55</v>
      </c>
      <c r="N298" s="56" t="s">
        <v>1533</v>
      </c>
      <c r="O298" s="56" t="s">
        <v>55</v>
      </c>
      <c r="P298" s="56"/>
      <c r="Q298" s="56" t="s">
        <v>55</v>
      </c>
      <c r="R298" s="56"/>
      <c r="S298" s="56" t="s">
        <v>55</v>
      </c>
      <c r="T298" s="56" t="s">
        <v>2564</v>
      </c>
      <c r="U298" s="56" t="s">
        <v>2564</v>
      </c>
      <c r="V298" s="56" t="s">
        <v>2550</v>
      </c>
      <c r="W298" s="56" t="s">
        <v>2551</v>
      </c>
      <c r="X298" s="56" t="s">
        <v>2552</v>
      </c>
      <c r="Y298" s="56" t="s">
        <v>2553</v>
      </c>
      <c r="Z298" s="56" t="s">
        <v>2554</v>
      </c>
      <c r="AA298" s="56" t="s">
        <v>2555</v>
      </c>
      <c r="AB298" s="56" t="s">
        <v>2564</v>
      </c>
      <c r="AC298" s="56" t="s">
        <v>2557</v>
      </c>
      <c r="AD298" s="56" t="s">
        <v>2558</v>
      </c>
      <c r="AE298" s="56" t="s">
        <v>2564</v>
      </c>
      <c r="AF298" s="56" t="s">
        <v>55</v>
      </c>
      <c r="AG298" s="56" t="s">
        <v>82</v>
      </c>
      <c r="AH298" s="56" t="s">
        <v>55</v>
      </c>
    </row>
    <row r="299" spans="2:34" ht="15.75" hidden="1" customHeight="1" x14ac:dyDescent="0.25">
      <c r="B299" s="56" t="s">
        <v>1109</v>
      </c>
      <c r="C299" s="56" t="s">
        <v>855</v>
      </c>
      <c r="D299" s="56" t="s">
        <v>1556</v>
      </c>
      <c r="E299" s="56" t="s">
        <v>858</v>
      </c>
      <c r="F299" s="56" t="s">
        <v>1557</v>
      </c>
      <c r="G299" s="56" t="s">
        <v>880</v>
      </c>
      <c r="H299" s="56" t="s">
        <v>1579</v>
      </c>
      <c r="I299" s="56" t="s">
        <v>1580</v>
      </c>
      <c r="J299" s="56" t="s">
        <v>82</v>
      </c>
      <c r="K299" s="56" t="s">
        <v>1561</v>
      </c>
      <c r="L299" s="56" t="s">
        <v>1583</v>
      </c>
      <c r="M299" s="56" t="s">
        <v>55</v>
      </c>
      <c r="N299" s="56" t="s">
        <v>1533</v>
      </c>
      <c r="O299" s="56" t="s">
        <v>55</v>
      </c>
      <c r="P299" s="56"/>
      <c r="Q299" s="56" t="s">
        <v>55</v>
      </c>
      <c r="R299" s="56"/>
      <c r="S299" s="56" t="s">
        <v>55</v>
      </c>
      <c r="T299" s="56" t="s">
        <v>2564</v>
      </c>
      <c r="U299" s="56" t="s">
        <v>2564</v>
      </c>
      <c r="V299" s="56" t="s">
        <v>2564</v>
      </c>
      <c r="W299" s="56" t="s">
        <v>2564</v>
      </c>
      <c r="X299" s="56" t="s">
        <v>2552</v>
      </c>
      <c r="Y299" s="56" t="s">
        <v>2553</v>
      </c>
      <c r="Z299" s="56" t="s">
        <v>2554</v>
      </c>
      <c r="AA299" s="56" t="s">
        <v>2555</v>
      </c>
      <c r="AB299" s="56" t="s">
        <v>2564</v>
      </c>
      <c r="AC299" s="56" t="s">
        <v>2557</v>
      </c>
      <c r="AD299" s="56" t="s">
        <v>2558</v>
      </c>
      <c r="AE299" s="56" t="s">
        <v>2564</v>
      </c>
      <c r="AF299" s="56" t="s">
        <v>55</v>
      </c>
      <c r="AG299" s="56" t="s">
        <v>82</v>
      </c>
      <c r="AH299" s="56" t="s">
        <v>55</v>
      </c>
    </row>
    <row r="300" spans="2:34" ht="15.75" hidden="1" customHeight="1" x14ac:dyDescent="0.25">
      <c r="B300" s="56" t="s">
        <v>1109</v>
      </c>
      <c r="C300" s="56" t="s">
        <v>855</v>
      </c>
      <c r="D300" s="56" t="s">
        <v>1556</v>
      </c>
      <c r="E300" s="56" t="s">
        <v>858</v>
      </c>
      <c r="F300" s="56" t="s">
        <v>1557</v>
      </c>
      <c r="G300" s="56" t="s">
        <v>880</v>
      </c>
      <c r="H300" s="56" t="s">
        <v>1600</v>
      </c>
      <c r="I300" s="56" t="s">
        <v>1601</v>
      </c>
      <c r="J300" s="56" t="s">
        <v>82</v>
      </c>
      <c r="K300" s="56" t="s">
        <v>1602</v>
      </c>
      <c r="L300" s="56" t="s">
        <v>1603</v>
      </c>
      <c r="M300" s="56" t="s">
        <v>55</v>
      </c>
      <c r="N300" s="56" t="s">
        <v>1608</v>
      </c>
      <c r="O300" s="56" t="s">
        <v>55</v>
      </c>
      <c r="P300" s="56"/>
      <c r="Q300" s="56" t="s">
        <v>55</v>
      </c>
      <c r="R300" s="56"/>
      <c r="S300" s="56" t="s">
        <v>55</v>
      </c>
      <c r="T300" s="56" t="s">
        <v>2564</v>
      </c>
      <c r="U300" s="56" t="s">
        <v>2564</v>
      </c>
      <c r="V300" s="56" t="s">
        <v>2564</v>
      </c>
      <c r="W300" s="56" t="s">
        <v>2564</v>
      </c>
      <c r="X300" s="56" t="s">
        <v>2564</v>
      </c>
      <c r="Y300" s="56" t="s">
        <v>2564</v>
      </c>
      <c r="Z300" s="56" t="s">
        <v>2564</v>
      </c>
      <c r="AA300" s="56" t="s">
        <v>2564</v>
      </c>
      <c r="AB300" s="56" t="s">
        <v>2564</v>
      </c>
      <c r="AC300" s="56" t="s">
        <v>2564</v>
      </c>
      <c r="AD300" s="56" t="s">
        <v>2564</v>
      </c>
      <c r="AE300" s="56" t="s">
        <v>2559</v>
      </c>
      <c r="AF300" s="56" t="s">
        <v>55</v>
      </c>
      <c r="AG300" s="56" t="s">
        <v>52</v>
      </c>
      <c r="AH300" s="56" t="s">
        <v>55</v>
      </c>
    </row>
    <row r="301" spans="2:34" ht="15.75" hidden="1" customHeight="1" x14ac:dyDescent="0.25">
      <c r="B301" s="56" t="s">
        <v>1109</v>
      </c>
      <c r="C301" s="56" t="s">
        <v>855</v>
      </c>
      <c r="D301" s="56" t="s">
        <v>1626</v>
      </c>
      <c r="E301" s="56" t="s">
        <v>862</v>
      </c>
      <c r="F301" s="56" t="s">
        <v>1628</v>
      </c>
      <c r="G301" s="56" t="s">
        <v>889</v>
      </c>
      <c r="H301" s="56" t="s">
        <v>1629</v>
      </c>
      <c r="I301" s="56" t="s">
        <v>1630</v>
      </c>
      <c r="J301" s="56" t="s">
        <v>82</v>
      </c>
      <c r="K301" s="56" t="s">
        <v>1632</v>
      </c>
      <c r="L301" s="56" t="s">
        <v>1634</v>
      </c>
      <c r="M301" s="56" t="s">
        <v>3127</v>
      </c>
      <c r="N301" s="56" t="s">
        <v>1533</v>
      </c>
      <c r="O301" s="56" t="s">
        <v>55</v>
      </c>
      <c r="P301" s="56"/>
      <c r="Q301" s="56" t="s">
        <v>55</v>
      </c>
      <c r="R301" s="56"/>
      <c r="S301" s="56" t="s">
        <v>55</v>
      </c>
      <c r="T301" s="56" t="s">
        <v>2548</v>
      </c>
      <c r="U301" s="56" t="s">
        <v>2549</v>
      </c>
      <c r="V301" s="56" t="s">
        <v>2550</v>
      </c>
      <c r="W301" s="56" t="s">
        <v>2551</v>
      </c>
      <c r="X301" s="56" t="s">
        <v>2552</v>
      </c>
      <c r="Y301" s="56" t="s">
        <v>2564</v>
      </c>
      <c r="Z301" s="56" t="s">
        <v>2564</v>
      </c>
      <c r="AA301" s="56" t="s">
        <v>2564</v>
      </c>
      <c r="AB301" s="56" t="s">
        <v>2564</v>
      </c>
      <c r="AC301" s="56" t="s">
        <v>2564</v>
      </c>
      <c r="AD301" s="56" t="s">
        <v>2564</v>
      </c>
      <c r="AE301" s="56" t="s">
        <v>2564</v>
      </c>
      <c r="AF301" s="56" t="s">
        <v>55</v>
      </c>
      <c r="AG301" s="56" t="s">
        <v>82</v>
      </c>
      <c r="AH301" s="56" t="s">
        <v>55</v>
      </c>
    </row>
    <row r="302" spans="2:34" ht="15.75" hidden="1" customHeight="1" x14ac:dyDescent="0.25">
      <c r="B302" s="56" t="s">
        <v>1109</v>
      </c>
      <c r="C302" s="56" t="s">
        <v>855</v>
      </c>
      <c r="D302" s="56" t="s">
        <v>1626</v>
      </c>
      <c r="E302" s="56" t="s">
        <v>862</v>
      </c>
      <c r="F302" s="56" t="s">
        <v>1628</v>
      </c>
      <c r="G302" s="56" t="s">
        <v>889</v>
      </c>
      <c r="H302" s="56" t="s">
        <v>1646</v>
      </c>
      <c r="I302" s="56" t="s">
        <v>1648</v>
      </c>
      <c r="J302" s="56" t="s">
        <v>82</v>
      </c>
      <c r="K302" s="56" t="s">
        <v>1632</v>
      </c>
      <c r="L302" s="56" t="s">
        <v>3130</v>
      </c>
      <c r="M302" s="56" t="s">
        <v>55</v>
      </c>
      <c r="N302" s="56" t="s">
        <v>1533</v>
      </c>
      <c r="O302" s="56" t="s">
        <v>55</v>
      </c>
      <c r="P302" s="56"/>
      <c r="Q302" s="56" t="s">
        <v>55</v>
      </c>
      <c r="R302" s="56"/>
      <c r="S302" s="56" t="s">
        <v>55</v>
      </c>
      <c r="T302" s="56" t="s">
        <v>2548</v>
      </c>
      <c r="U302" s="56" t="s">
        <v>2549</v>
      </c>
      <c r="V302" s="56" t="s">
        <v>2550</v>
      </c>
      <c r="W302" s="56" t="s">
        <v>2551</v>
      </c>
      <c r="X302" s="56" t="s">
        <v>2552</v>
      </c>
      <c r="Y302" s="56" t="s">
        <v>2564</v>
      </c>
      <c r="Z302" s="56" t="s">
        <v>2564</v>
      </c>
      <c r="AA302" s="56" t="s">
        <v>2564</v>
      </c>
      <c r="AB302" s="56" t="s">
        <v>2564</v>
      </c>
      <c r="AC302" s="56" t="s">
        <v>2564</v>
      </c>
      <c r="AD302" s="56" t="s">
        <v>2564</v>
      </c>
      <c r="AE302" s="56" t="s">
        <v>2564</v>
      </c>
      <c r="AF302" s="56" t="s">
        <v>55</v>
      </c>
      <c r="AG302" s="56" t="s">
        <v>82</v>
      </c>
      <c r="AH302" s="56" t="s">
        <v>55</v>
      </c>
    </row>
    <row r="303" spans="2:34" ht="15.75" hidden="1" customHeight="1" x14ac:dyDescent="0.25">
      <c r="B303" s="56" t="s">
        <v>1109</v>
      </c>
      <c r="C303" s="56" t="s">
        <v>855</v>
      </c>
      <c r="D303" s="56" t="s">
        <v>1626</v>
      </c>
      <c r="E303" s="56" t="s">
        <v>862</v>
      </c>
      <c r="F303" s="56" t="s">
        <v>1628</v>
      </c>
      <c r="G303" s="56" t="s">
        <v>889</v>
      </c>
      <c r="H303" s="56" t="s">
        <v>1934</v>
      </c>
      <c r="I303" s="56" t="s">
        <v>1935</v>
      </c>
      <c r="J303" s="56" t="s">
        <v>82</v>
      </c>
      <c r="K303" s="56" t="s">
        <v>1632</v>
      </c>
      <c r="L303" s="56" t="s">
        <v>1936</v>
      </c>
      <c r="M303" s="56" t="s">
        <v>3132</v>
      </c>
      <c r="N303" s="56" t="s">
        <v>1533</v>
      </c>
      <c r="O303" s="56" t="s">
        <v>264</v>
      </c>
      <c r="P303" s="56"/>
      <c r="Q303" s="56" t="s">
        <v>55</v>
      </c>
      <c r="R303" s="56"/>
      <c r="S303" s="56" t="s">
        <v>55</v>
      </c>
      <c r="T303" s="56" t="s">
        <v>2564</v>
      </c>
      <c r="U303" s="56" t="s">
        <v>2564</v>
      </c>
      <c r="V303" s="56" t="s">
        <v>2564</v>
      </c>
      <c r="W303" s="56" t="s">
        <v>2564</v>
      </c>
      <c r="X303" s="56" t="s">
        <v>2552</v>
      </c>
      <c r="Y303" s="56" t="s">
        <v>2553</v>
      </c>
      <c r="Z303" s="56" t="s">
        <v>2554</v>
      </c>
      <c r="AA303" s="56" t="s">
        <v>2555</v>
      </c>
      <c r="AB303" s="56" t="s">
        <v>2564</v>
      </c>
      <c r="AC303" s="56" t="s">
        <v>2557</v>
      </c>
      <c r="AD303" s="56" t="s">
        <v>2558</v>
      </c>
      <c r="AE303" s="56" t="s">
        <v>2564</v>
      </c>
      <c r="AF303" s="56" t="s">
        <v>55</v>
      </c>
      <c r="AG303" s="56" t="s">
        <v>52</v>
      </c>
      <c r="AH303" s="56" t="s">
        <v>3133</v>
      </c>
    </row>
    <row r="304" spans="2:34" ht="15.75" hidden="1" customHeight="1" x14ac:dyDescent="0.25">
      <c r="B304" s="56" t="s">
        <v>1109</v>
      </c>
      <c r="C304" s="56" t="s">
        <v>855</v>
      </c>
      <c r="D304" s="56" t="s">
        <v>1626</v>
      </c>
      <c r="E304" s="56" t="s">
        <v>862</v>
      </c>
      <c r="F304" s="56" t="s">
        <v>1628</v>
      </c>
      <c r="G304" s="56" t="s">
        <v>889</v>
      </c>
      <c r="H304" s="56" t="s">
        <v>1918</v>
      </c>
      <c r="I304" s="56" t="s">
        <v>1919</v>
      </c>
      <c r="J304" s="56" t="s">
        <v>82</v>
      </c>
      <c r="K304" s="56" t="s">
        <v>1632</v>
      </c>
      <c r="L304" s="56" t="s">
        <v>1920</v>
      </c>
      <c r="M304" s="56" t="s">
        <v>3134</v>
      </c>
      <c r="N304" s="56" t="s">
        <v>264</v>
      </c>
      <c r="O304" s="56" t="s">
        <v>185</v>
      </c>
      <c r="P304" s="56"/>
      <c r="Q304" s="56" t="s">
        <v>55</v>
      </c>
      <c r="R304" s="56" t="s">
        <v>1924</v>
      </c>
      <c r="S304" s="56" t="s">
        <v>55</v>
      </c>
      <c r="T304" s="56" t="s">
        <v>2564</v>
      </c>
      <c r="U304" s="56" t="s">
        <v>2564</v>
      </c>
      <c r="V304" s="56" t="s">
        <v>2564</v>
      </c>
      <c r="W304" s="56" t="s">
        <v>2564</v>
      </c>
      <c r="X304" s="56" t="s">
        <v>2552</v>
      </c>
      <c r="Y304" s="56" t="s">
        <v>2553</v>
      </c>
      <c r="Z304" s="56" t="s">
        <v>2554</v>
      </c>
      <c r="AA304" s="56" t="s">
        <v>2555</v>
      </c>
      <c r="AB304" s="56" t="s">
        <v>2564</v>
      </c>
      <c r="AC304" s="56" t="s">
        <v>2557</v>
      </c>
      <c r="AD304" s="56" t="s">
        <v>2558</v>
      </c>
      <c r="AE304" s="56" t="s">
        <v>2564</v>
      </c>
      <c r="AF304" s="56" t="s">
        <v>55</v>
      </c>
      <c r="AG304" s="56" t="s">
        <v>52</v>
      </c>
      <c r="AH304" s="56" t="s">
        <v>3136</v>
      </c>
    </row>
    <row r="305" spans="2:34" ht="15.75" hidden="1" customHeight="1" x14ac:dyDescent="0.25">
      <c r="B305" s="56" t="s">
        <v>1109</v>
      </c>
      <c r="C305" s="56" t="s">
        <v>855</v>
      </c>
      <c r="D305" s="56" t="s">
        <v>1626</v>
      </c>
      <c r="E305" s="56" t="s">
        <v>862</v>
      </c>
      <c r="F305" s="56" t="s">
        <v>1628</v>
      </c>
      <c r="G305" s="56" t="s">
        <v>889</v>
      </c>
      <c r="H305" s="56" t="s">
        <v>1674</v>
      </c>
      <c r="I305" s="56" t="s">
        <v>1675</v>
      </c>
      <c r="J305" s="56" t="s">
        <v>82</v>
      </c>
      <c r="K305" s="56" t="s">
        <v>1632</v>
      </c>
      <c r="L305" s="56" t="s">
        <v>1676</v>
      </c>
      <c r="M305" s="56" t="s">
        <v>55</v>
      </c>
      <c r="N305" s="56" t="s">
        <v>264</v>
      </c>
      <c r="O305" s="56" t="s">
        <v>55</v>
      </c>
      <c r="P305" s="56"/>
      <c r="Q305" s="56" t="s">
        <v>55</v>
      </c>
      <c r="R305" s="56" t="s">
        <v>1684</v>
      </c>
      <c r="S305" s="56" t="s">
        <v>55</v>
      </c>
      <c r="T305" s="56" t="s">
        <v>2564</v>
      </c>
      <c r="U305" s="56" t="s">
        <v>2564</v>
      </c>
      <c r="V305" s="56" t="s">
        <v>2564</v>
      </c>
      <c r="W305" s="56" t="s">
        <v>2564</v>
      </c>
      <c r="X305" s="56" t="s">
        <v>2564</v>
      </c>
      <c r="Y305" s="56" t="s">
        <v>2564</v>
      </c>
      <c r="Z305" s="56" t="s">
        <v>2554</v>
      </c>
      <c r="AA305" s="56" t="s">
        <v>2564</v>
      </c>
      <c r="AB305" s="56" t="s">
        <v>2564</v>
      </c>
      <c r="AC305" s="56" t="s">
        <v>2564</v>
      </c>
      <c r="AD305" s="56" t="s">
        <v>2564</v>
      </c>
      <c r="AE305" s="56" t="s">
        <v>2564</v>
      </c>
      <c r="AF305" s="56" t="s">
        <v>55</v>
      </c>
      <c r="AG305" s="56" t="s">
        <v>82</v>
      </c>
      <c r="AH305" s="56" t="s">
        <v>55</v>
      </c>
    </row>
    <row r="306" spans="2:34" ht="15.75" hidden="1" customHeight="1" x14ac:dyDescent="0.25">
      <c r="B306" s="56" t="s">
        <v>1109</v>
      </c>
      <c r="C306" s="56" t="s">
        <v>855</v>
      </c>
      <c r="D306" s="56" t="s">
        <v>1626</v>
      </c>
      <c r="E306" s="56" t="s">
        <v>862</v>
      </c>
      <c r="F306" s="56" t="s">
        <v>1628</v>
      </c>
      <c r="G306" s="56" t="s">
        <v>889</v>
      </c>
      <c r="H306" s="56" t="s">
        <v>1700</v>
      </c>
      <c r="I306" s="56" t="s">
        <v>1701</v>
      </c>
      <c r="J306" s="56" t="s">
        <v>82</v>
      </c>
      <c r="K306" s="56" t="s">
        <v>1632</v>
      </c>
      <c r="L306" s="56" t="s">
        <v>1706</v>
      </c>
      <c r="M306" s="56" t="s">
        <v>55</v>
      </c>
      <c r="N306" s="56" t="s">
        <v>1533</v>
      </c>
      <c r="O306" s="56" t="s">
        <v>55</v>
      </c>
      <c r="P306" s="56"/>
      <c r="Q306" s="56" t="s">
        <v>55</v>
      </c>
      <c r="R306" s="56"/>
      <c r="S306" s="56" t="s">
        <v>55</v>
      </c>
      <c r="T306" s="56" t="s">
        <v>2548</v>
      </c>
      <c r="U306" s="56" t="s">
        <v>2549</v>
      </c>
      <c r="V306" s="56" t="s">
        <v>2550</v>
      </c>
      <c r="W306" s="56" t="s">
        <v>2551</v>
      </c>
      <c r="X306" s="56" t="s">
        <v>2552</v>
      </c>
      <c r="Y306" s="56" t="s">
        <v>2564</v>
      </c>
      <c r="Z306" s="56" t="s">
        <v>2564</v>
      </c>
      <c r="AA306" s="56" t="s">
        <v>2564</v>
      </c>
      <c r="AB306" s="56" t="s">
        <v>2564</v>
      </c>
      <c r="AC306" s="56" t="s">
        <v>2564</v>
      </c>
      <c r="AD306" s="56" t="s">
        <v>2564</v>
      </c>
      <c r="AE306" s="56" t="s">
        <v>2564</v>
      </c>
      <c r="AF306" s="56" t="s">
        <v>55</v>
      </c>
      <c r="AG306" s="56" t="s">
        <v>82</v>
      </c>
      <c r="AH306" s="56" t="s">
        <v>55</v>
      </c>
    </row>
    <row r="307" spans="2:34" ht="15.75" hidden="1" customHeight="1" x14ac:dyDescent="0.25">
      <c r="B307" s="56" t="s">
        <v>1109</v>
      </c>
      <c r="C307" s="56" t="s">
        <v>855</v>
      </c>
      <c r="D307" s="56" t="s">
        <v>1626</v>
      </c>
      <c r="E307" s="56" t="s">
        <v>862</v>
      </c>
      <c r="F307" s="56" t="s">
        <v>1628</v>
      </c>
      <c r="G307" s="56" t="s">
        <v>889</v>
      </c>
      <c r="H307" s="56" t="s">
        <v>1715</v>
      </c>
      <c r="I307" s="56" t="s">
        <v>1716</v>
      </c>
      <c r="J307" s="56" t="s">
        <v>82</v>
      </c>
      <c r="K307" s="56" t="s">
        <v>1632</v>
      </c>
      <c r="L307" s="56" t="s">
        <v>1719</v>
      </c>
      <c r="M307" s="56" t="s">
        <v>3139</v>
      </c>
      <c r="N307" s="56" t="s">
        <v>1533</v>
      </c>
      <c r="O307" s="56" t="s">
        <v>55</v>
      </c>
      <c r="P307" s="56"/>
      <c r="Q307" s="56" t="s">
        <v>55</v>
      </c>
      <c r="R307" s="56"/>
      <c r="S307" s="56" t="s">
        <v>55</v>
      </c>
      <c r="T307" s="56" t="s">
        <v>2548</v>
      </c>
      <c r="U307" s="56" t="s">
        <v>2549</v>
      </c>
      <c r="V307" s="56" t="s">
        <v>2550</v>
      </c>
      <c r="W307" s="56" t="s">
        <v>2551</v>
      </c>
      <c r="X307" s="56" t="s">
        <v>2552</v>
      </c>
      <c r="Y307" s="56" t="s">
        <v>2564</v>
      </c>
      <c r="Z307" s="56" t="s">
        <v>2564</v>
      </c>
      <c r="AA307" s="56" t="s">
        <v>2564</v>
      </c>
      <c r="AB307" s="56" t="s">
        <v>2564</v>
      </c>
      <c r="AC307" s="56" t="s">
        <v>2564</v>
      </c>
      <c r="AD307" s="56" t="s">
        <v>2564</v>
      </c>
      <c r="AE307" s="56" t="s">
        <v>2564</v>
      </c>
      <c r="AF307" s="56" t="s">
        <v>55</v>
      </c>
      <c r="AG307" s="56" t="s">
        <v>82</v>
      </c>
      <c r="AH307" s="56" t="s">
        <v>55</v>
      </c>
    </row>
    <row r="308" spans="2:34" ht="15.75" hidden="1" customHeight="1" x14ac:dyDescent="0.25">
      <c r="B308" s="56" t="s">
        <v>1109</v>
      </c>
      <c r="C308" s="56" t="s">
        <v>855</v>
      </c>
      <c r="D308" s="56" t="s">
        <v>1723</v>
      </c>
      <c r="E308" s="56" t="s">
        <v>860</v>
      </c>
      <c r="F308" s="56" t="s">
        <v>1724</v>
      </c>
      <c r="G308" s="56" t="s">
        <v>882</v>
      </c>
      <c r="H308" s="56" t="s">
        <v>1725</v>
      </c>
      <c r="I308" s="56" t="s">
        <v>1726</v>
      </c>
      <c r="J308" s="56" t="s">
        <v>82</v>
      </c>
      <c r="K308" s="56" t="s">
        <v>1632</v>
      </c>
      <c r="L308" s="56" t="s">
        <v>3142</v>
      </c>
      <c r="M308" s="56" t="s">
        <v>55</v>
      </c>
      <c r="N308" s="56" t="s">
        <v>1533</v>
      </c>
      <c r="O308" s="56" t="s">
        <v>55</v>
      </c>
      <c r="P308" s="56"/>
      <c r="Q308" s="56" t="s">
        <v>55</v>
      </c>
      <c r="R308" s="56"/>
      <c r="S308" s="56" t="s">
        <v>55</v>
      </c>
      <c r="T308" s="56" t="s">
        <v>2564</v>
      </c>
      <c r="U308" s="56" t="s">
        <v>2564</v>
      </c>
      <c r="V308" s="56" t="s">
        <v>2564</v>
      </c>
      <c r="W308" s="56" t="s">
        <v>2564</v>
      </c>
      <c r="X308" s="56" t="s">
        <v>2564</v>
      </c>
      <c r="Y308" s="56" t="s">
        <v>2564</v>
      </c>
      <c r="Z308" s="56" t="s">
        <v>2564</v>
      </c>
      <c r="AA308" s="56" t="s">
        <v>2564</v>
      </c>
      <c r="AB308" s="56" t="s">
        <v>2564</v>
      </c>
      <c r="AC308" s="56" t="s">
        <v>2564</v>
      </c>
      <c r="AD308" s="56" t="s">
        <v>2564</v>
      </c>
      <c r="AE308" s="56" t="s">
        <v>2559</v>
      </c>
      <c r="AF308" s="56" t="s">
        <v>55</v>
      </c>
      <c r="AG308" s="56" t="s">
        <v>82</v>
      </c>
      <c r="AH308" s="56" t="s">
        <v>55</v>
      </c>
    </row>
    <row r="309" spans="2:34" ht="15.75" hidden="1" customHeight="1" x14ac:dyDescent="0.25">
      <c r="B309" s="56" t="s">
        <v>1109</v>
      </c>
      <c r="C309" s="56" t="s">
        <v>855</v>
      </c>
      <c r="D309" s="56" t="s">
        <v>1723</v>
      </c>
      <c r="E309" s="56" t="s">
        <v>860</v>
      </c>
      <c r="F309" s="56" t="s">
        <v>1724</v>
      </c>
      <c r="G309" s="56" t="s">
        <v>882</v>
      </c>
      <c r="H309" s="56" t="s">
        <v>1732</v>
      </c>
      <c r="I309" s="56" t="s">
        <v>1733</v>
      </c>
      <c r="J309" s="56" t="s">
        <v>82</v>
      </c>
      <c r="K309" s="56" t="s">
        <v>1632</v>
      </c>
      <c r="L309" s="56" t="s">
        <v>3143</v>
      </c>
      <c r="M309" s="56" t="s">
        <v>55</v>
      </c>
      <c r="N309" s="56" t="s">
        <v>1533</v>
      </c>
      <c r="O309" s="56" t="s">
        <v>55</v>
      </c>
      <c r="P309" s="56"/>
      <c r="Q309" s="56" t="s">
        <v>55</v>
      </c>
      <c r="R309" s="56"/>
      <c r="S309" s="56" t="s">
        <v>55</v>
      </c>
      <c r="T309" s="56" t="s">
        <v>2564</v>
      </c>
      <c r="U309" s="56" t="s">
        <v>2564</v>
      </c>
      <c r="V309" s="56" t="s">
        <v>2564</v>
      </c>
      <c r="W309" s="56" t="s">
        <v>2564</v>
      </c>
      <c r="X309" s="56" t="s">
        <v>2564</v>
      </c>
      <c r="Y309" s="56" t="s">
        <v>2564</v>
      </c>
      <c r="Z309" s="56" t="s">
        <v>2564</v>
      </c>
      <c r="AA309" s="56" t="s">
        <v>2564</v>
      </c>
      <c r="AB309" s="56" t="s">
        <v>2564</v>
      </c>
      <c r="AC309" s="56" t="s">
        <v>2564</v>
      </c>
      <c r="AD309" s="56" t="s">
        <v>2564</v>
      </c>
      <c r="AE309" s="56" t="s">
        <v>2559</v>
      </c>
      <c r="AF309" s="56" t="s">
        <v>55</v>
      </c>
      <c r="AG309" s="56" t="s">
        <v>82</v>
      </c>
      <c r="AH309" s="56" t="s">
        <v>55</v>
      </c>
    </row>
    <row r="310" spans="2:34" ht="15.75" hidden="1" customHeight="1" x14ac:dyDescent="0.25">
      <c r="B310" s="56" t="s">
        <v>1109</v>
      </c>
      <c r="C310" s="56" t="s">
        <v>855</v>
      </c>
      <c r="D310" s="56" t="s">
        <v>1741</v>
      </c>
      <c r="E310" s="56" t="s">
        <v>884</v>
      </c>
      <c r="F310" s="56" t="s">
        <v>1742</v>
      </c>
      <c r="G310" s="56" t="s">
        <v>925</v>
      </c>
      <c r="H310" s="56" t="s">
        <v>1745</v>
      </c>
      <c r="I310" s="56" t="s">
        <v>1747</v>
      </c>
      <c r="J310" s="56" t="s">
        <v>82</v>
      </c>
      <c r="K310" s="56" t="s">
        <v>1632</v>
      </c>
      <c r="L310" s="56" t="s">
        <v>1749</v>
      </c>
      <c r="M310" s="56" t="s">
        <v>55</v>
      </c>
      <c r="N310" s="56" t="s">
        <v>264</v>
      </c>
      <c r="O310" s="56" t="s">
        <v>55</v>
      </c>
      <c r="P310" s="56"/>
      <c r="Q310" s="56" t="s">
        <v>55</v>
      </c>
      <c r="R310" s="56" t="s">
        <v>1249</v>
      </c>
      <c r="S310" s="56" t="s">
        <v>55</v>
      </c>
      <c r="T310" s="56" t="s">
        <v>2548</v>
      </c>
      <c r="U310" s="56" t="s">
        <v>2549</v>
      </c>
      <c r="V310" s="56" t="s">
        <v>2550</v>
      </c>
      <c r="W310" s="56" t="s">
        <v>2551</v>
      </c>
      <c r="X310" s="56" t="s">
        <v>2552</v>
      </c>
      <c r="Y310" s="56" t="s">
        <v>2553</v>
      </c>
      <c r="Z310" s="56" t="s">
        <v>2554</v>
      </c>
      <c r="AA310" s="56" t="s">
        <v>2555</v>
      </c>
      <c r="AB310" s="56" t="s">
        <v>2564</v>
      </c>
      <c r="AC310" s="56" t="s">
        <v>2557</v>
      </c>
      <c r="AD310" s="56" t="s">
        <v>2558</v>
      </c>
      <c r="AE310" s="56" t="s">
        <v>2559</v>
      </c>
      <c r="AF310" s="56" t="s">
        <v>55</v>
      </c>
      <c r="AG310" s="56" t="s">
        <v>52</v>
      </c>
      <c r="AH310" s="56" t="s">
        <v>3116</v>
      </c>
    </row>
    <row r="311" spans="2:34" ht="15.75" hidden="1" customHeight="1" x14ac:dyDescent="0.25">
      <c r="B311" s="56" t="s">
        <v>1109</v>
      </c>
      <c r="C311" s="56" t="s">
        <v>855</v>
      </c>
      <c r="D311" s="56" t="s">
        <v>1760</v>
      </c>
      <c r="E311" s="56" t="s">
        <v>886</v>
      </c>
      <c r="F311" s="56" t="s">
        <v>1761</v>
      </c>
      <c r="G311" s="56" t="s">
        <v>927</v>
      </c>
      <c r="H311" s="56" t="s">
        <v>1762</v>
      </c>
      <c r="I311" s="56" t="s">
        <v>1763</v>
      </c>
      <c r="J311" s="56" t="s">
        <v>82</v>
      </c>
      <c r="K311" s="56" t="s">
        <v>493</v>
      </c>
      <c r="L311" s="56" t="s">
        <v>1764</v>
      </c>
      <c r="M311" s="56" t="s">
        <v>55</v>
      </c>
      <c r="N311" s="56" t="s">
        <v>264</v>
      </c>
      <c r="O311" s="56" t="s">
        <v>55</v>
      </c>
      <c r="P311" s="56"/>
      <c r="Q311" s="56" t="s">
        <v>55</v>
      </c>
      <c r="R311" s="56" t="s">
        <v>1249</v>
      </c>
      <c r="S311" s="56" t="s">
        <v>55</v>
      </c>
      <c r="T311" s="56" t="s">
        <v>2564</v>
      </c>
      <c r="U311" s="56" t="s">
        <v>2564</v>
      </c>
      <c r="V311" s="56" t="s">
        <v>2550</v>
      </c>
      <c r="W311" s="56" t="s">
        <v>2551</v>
      </c>
      <c r="X311" s="56" t="s">
        <v>2552</v>
      </c>
      <c r="Y311" s="56" t="s">
        <v>2553</v>
      </c>
      <c r="Z311" s="56" t="s">
        <v>2554</v>
      </c>
      <c r="AA311" s="56" t="s">
        <v>2555</v>
      </c>
      <c r="AB311" s="56" t="s">
        <v>2564</v>
      </c>
      <c r="AC311" s="56" t="s">
        <v>2557</v>
      </c>
      <c r="AD311" s="56" t="s">
        <v>2558</v>
      </c>
      <c r="AE311" s="56" t="s">
        <v>2559</v>
      </c>
      <c r="AF311" s="56" t="s">
        <v>55</v>
      </c>
      <c r="AG311" s="56" t="s">
        <v>52</v>
      </c>
      <c r="AH311" s="56" t="s">
        <v>3116</v>
      </c>
    </row>
    <row r="312" spans="2:34" ht="15.75" hidden="1" customHeight="1" x14ac:dyDescent="0.25">
      <c r="B312" s="56" t="s">
        <v>1109</v>
      </c>
      <c r="C312" s="56" t="s">
        <v>855</v>
      </c>
      <c r="D312" s="56" t="s">
        <v>1760</v>
      </c>
      <c r="E312" s="56" t="s">
        <v>886</v>
      </c>
      <c r="F312" s="56" t="s">
        <v>1761</v>
      </c>
      <c r="G312" s="56" t="s">
        <v>927</v>
      </c>
      <c r="H312" s="56" t="s">
        <v>1773</v>
      </c>
      <c r="I312" s="56" t="s">
        <v>1774</v>
      </c>
      <c r="J312" s="56" t="s">
        <v>82</v>
      </c>
      <c r="K312" s="56" t="s">
        <v>493</v>
      </c>
      <c r="L312" s="56" t="s">
        <v>1776</v>
      </c>
      <c r="M312" s="56" t="s">
        <v>55</v>
      </c>
      <c r="N312" s="56" t="s">
        <v>264</v>
      </c>
      <c r="O312" s="56" t="s">
        <v>55</v>
      </c>
      <c r="P312" s="56"/>
      <c r="Q312" s="56" t="s">
        <v>55</v>
      </c>
      <c r="R312" s="56" t="s">
        <v>1249</v>
      </c>
      <c r="S312" s="56" t="s">
        <v>55</v>
      </c>
      <c r="T312" s="56" t="s">
        <v>2564</v>
      </c>
      <c r="U312" s="56" t="s">
        <v>2564</v>
      </c>
      <c r="V312" s="56" t="s">
        <v>2550</v>
      </c>
      <c r="W312" s="56" t="s">
        <v>2551</v>
      </c>
      <c r="X312" s="56" t="s">
        <v>2552</v>
      </c>
      <c r="Y312" s="56" t="s">
        <v>2553</v>
      </c>
      <c r="Z312" s="56" t="s">
        <v>2554</v>
      </c>
      <c r="AA312" s="56" t="s">
        <v>2555</v>
      </c>
      <c r="AB312" s="56" t="s">
        <v>2564</v>
      </c>
      <c r="AC312" s="56" t="s">
        <v>2557</v>
      </c>
      <c r="AD312" s="56" t="s">
        <v>2558</v>
      </c>
      <c r="AE312" s="56" t="s">
        <v>2559</v>
      </c>
      <c r="AF312" s="56" t="s">
        <v>55</v>
      </c>
      <c r="AG312" s="56" t="s">
        <v>52</v>
      </c>
      <c r="AH312" s="56" t="s">
        <v>3116</v>
      </c>
    </row>
    <row r="313" spans="2:34" ht="15.75" hidden="1" customHeight="1" x14ac:dyDescent="0.25">
      <c r="B313" s="56" t="s">
        <v>1109</v>
      </c>
      <c r="C313" s="56" t="s">
        <v>855</v>
      </c>
      <c r="D313" s="56" t="s">
        <v>1782</v>
      </c>
      <c r="E313" s="56" t="s">
        <v>888</v>
      </c>
      <c r="F313" s="56" t="s">
        <v>1783</v>
      </c>
      <c r="G313" s="56" t="s">
        <v>931</v>
      </c>
      <c r="H313" s="56" t="s">
        <v>1784</v>
      </c>
      <c r="I313" s="56" t="s">
        <v>1785</v>
      </c>
      <c r="J313" s="56" t="s">
        <v>82</v>
      </c>
      <c r="K313" s="56" t="s">
        <v>437</v>
      </c>
      <c r="L313" s="56" t="s">
        <v>1786</v>
      </c>
      <c r="M313" s="56" t="s">
        <v>55</v>
      </c>
      <c r="N313" s="56" t="s">
        <v>264</v>
      </c>
      <c r="O313" s="56" t="s">
        <v>55</v>
      </c>
      <c r="P313" s="56" t="s">
        <v>1791</v>
      </c>
      <c r="Q313" s="56" t="s">
        <v>55</v>
      </c>
      <c r="R313" s="56" t="s">
        <v>1249</v>
      </c>
      <c r="S313" s="56" t="s">
        <v>55</v>
      </c>
      <c r="T313" s="56" t="s">
        <v>2564</v>
      </c>
      <c r="U313" s="56" t="s">
        <v>2564</v>
      </c>
      <c r="V313" s="56" t="s">
        <v>2550</v>
      </c>
      <c r="W313" s="56" t="s">
        <v>2551</v>
      </c>
      <c r="X313" s="56" t="s">
        <v>2552</v>
      </c>
      <c r="Y313" s="56" t="s">
        <v>2553</v>
      </c>
      <c r="Z313" s="56" t="s">
        <v>2554</v>
      </c>
      <c r="AA313" s="56" t="s">
        <v>2555</v>
      </c>
      <c r="AB313" s="56" t="s">
        <v>2564</v>
      </c>
      <c r="AC313" s="56" t="s">
        <v>2557</v>
      </c>
      <c r="AD313" s="56" t="s">
        <v>2558</v>
      </c>
      <c r="AE313" s="56" t="s">
        <v>2559</v>
      </c>
      <c r="AF313" s="56" t="s">
        <v>55</v>
      </c>
      <c r="AG313" s="56" t="s">
        <v>52</v>
      </c>
      <c r="AH313" s="56" t="s">
        <v>3116</v>
      </c>
    </row>
    <row r="314" spans="2:34" ht="15.75" hidden="1" customHeight="1" x14ac:dyDescent="0.25">
      <c r="B314" s="56" t="s">
        <v>1109</v>
      </c>
      <c r="C314" s="56" t="s">
        <v>855</v>
      </c>
      <c r="D314" s="56" t="s">
        <v>1782</v>
      </c>
      <c r="E314" s="56" t="s">
        <v>888</v>
      </c>
      <c r="F314" s="56" t="s">
        <v>1783</v>
      </c>
      <c r="G314" s="56" t="s">
        <v>931</v>
      </c>
      <c r="H314" s="56" t="s">
        <v>1793</v>
      </c>
      <c r="I314" s="56" t="s">
        <v>1794</v>
      </c>
      <c r="J314" s="56" t="s">
        <v>82</v>
      </c>
      <c r="K314" s="56" t="s">
        <v>1795</v>
      </c>
      <c r="L314" s="56" t="s">
        <v>1796</v>
      </c>
      <c r="M314" s="56" t="s">
        <v>55</v>
      </c>
      <c r="N314" s="56" t="s">
        <v>264</v>
      </c>
      <c r="O314" s="56" t="s">
        <v>55</v>
      </c>
      <c r="P314" s="56" t="s">
        <v>1791</v>
      </c>
      <c r="Q314" s="56" t="s">
        <v>55</v>
      </c>
      <c r="R314" s="56" t="s">
        <v>1249</v>
      </c>
      <c r="S314" s="56" t="s">
        <v>55</v>
      </c>
      <c r="T314" s="56" t="s">
        <v>2564</v>
      </c>
      <c r="U314" s="56" t="s">
        <v>2564</v>
      </c>
      <c r="V314" s="56" t="s">
        <v>2550</v>
      </c>
      <c r="W314" s="56" t="s">
        <v>2551</v>
      </c>
      <c r="X314" s="56" t="s">
        <v>2552</v>
      </c>
      <c r="Y314" s="56" t="s">
        <v>2553</v>
      </c>
      <c r="Z314" s="56" t="s">
        <v>2554</v>
      </c>
      <c r="AA314" s="56" t="s">
        <v>2555</v>
      </c>
      <c r="AB314" s="56" t="s">
        <v>2564</v>
      </c>
      <c r="AC314" s="56" t="s">
        <v>2557</v>
      </c>
      <c r="AD314" s="56" t="s">
        <v>2558</v>
      </c>
      <c r="AE314" s="56" t="s">
        <v>2559</v>
      </c>
      <c r="AF314" s="56" t="s">
        <v>55</v>
      </c>
      <c r="AG314" s="56" t="s">
        <v>52</v>
      </c>
      <c r="AH314" s="56" t="s">
        <v>3116</v>
      </c>
    </row>
    <row r="315" spans="2:34" ht="15.75" hidden="1" customHeight="1" x14ac:dyDescent="0.25">
      <c r="B315" s="56" t="s">
        <v>1109</v>
      </c>
      <c r="C315" s="56" t="s">
        <v>855</v>
      </c>
      <c r="D315" s="56" t="s">
        <v>1801</v>
      </c>
      <c r="E315" s="56" t="s">
        <v>890</v>
      </c>
      <c r="F315" s="56" t="s">
        <v>1802</v>
      </c>
      <c r="G315" s="56" t="s">
        <v>934</v>
      </c>
      <c r="H315" s="56" t="s">
        <v>1803</v>
      </c>
      <c r="I315" s="56" t="s">
        <v>1805</v>
      </c>
      <c r="J315" s="56" t="s">
        <v>82</v>
      </c>
      <c r="K315" s="56" t="s">
        <v>437</v>
      </c>
      <c r="L315" s="56" t="s">
        <v>1808</v>
      </c>
      <c r="M315" s="56" t="s">
        <v>55</v>
      </c>
      <c r="N315" s="56" t="s">
        <v>264</v>
      </c>
      <c r="O315" s="56" t="s">
        <v>55</v>
      </c>
      <c r="P315" s="56" t="s">
        <v>1809</v>
      </c>
      <c r="Q315" s="56" t="s">
        <v>55</v>
      </c>
      <c r="R315" s="56" t="s">
        <v>1249</v>
      </c>
      <c r="S315" s="56" t="s">
        <v>55</v>
      </c>
      <c r="T315" s="56" t="s">
        <v>2548</v>
      </c>
      <c r="U315" s="56" t="s">
        <v>2549</v>
      </c>
      <c r="V315" s="56" t="s">
        <v>2550</v>
      </c>
      <c r="W315" s="56" t="s">
        <v>2551</v>
      </c>
      <c r="X315" s="56" t="s">
        <v>2552</v>
      </c>
      <c r="Y315" s="56" t="s">
        <v>2553</v>
      </c>
      <c r="Z315" s="56" t="s">
        <v>2554</v>
      </c>
      <c r="AA315" s="56" t="s">
        <v>2555</v>
      </c>
      <c r="AB315" s="56" t="s">
        <v>2564</v>
      </c>
      <c r="AC315" s="56" t="s">
        <v>2557</v>
      </c>
      <c r="AD315" s="56" t="s">
        <v>2558</v>
      </c>
      <c r="AE315" s="56" t="s">
        <v>2559</v>
      </c>
      <c r="AF315" s="56" t="s">
        <v>55</v>
      </c>
      <c r="AG315" s="56" t="s">
        <v>52</v>
      </c>
      <c r="AH315" s="56" t="s">
        <v>3116</v>
      </c>
    </row>
    <row r="316" spans="2:34" ht="15.75" hidden="1" customHeight="1" x14ac:dyDescent="0.25">
      <c r="B316" s="56" t="s">
        <v>1109</v>
      </c>
      <c r="C316" s="56" t="s">
        <v>855</v>
      </c>
      <c r="D316" s="56" t="s">
        <v>1801</v>
      </c>
      <c r="E316" s="56" t="s">
        <v>890</v>
      </c>
      <c r="F316" s="56" t="s">
        <v>1802</v>
      </c>
      <c r="G316" s="56" t="s">
        <v>934</v>
      </c>
      <c r="H316" s="56" t="s">
        <v>1815</v>
      </c>
      <c r="I316" s="56" t="s">
        <v>1816</v>
      </c>
      <c r="J316" s="56" t="s">
        <v>82</v>
      </c>
      <c r="K316" s="56" t="s">
        <v>1795</v>
      </c>
      <c r="L316" s="56" t="s">
        <v>1817</v>
      </c>
      <c r="M316" s="56" t="s">
        <v>55</v>
      </c>
      <c r="N316" s="56" t="s">
        <v>264</v>
      </c>
      <c r="O316" s="56" t="s">
        <v>55</v>
      </c>
      <c r="P316" s="56" t="s">
        <v>1809</v>
      </c>
      <c r="Q316" s="56" t="s">
        <v>55</v>
      </c>
      <c r="R316" s="56" t="s">
        <v>1249</v>
      </c>
      <c r="S316" s="56" t="s">
        <v>55</v>
      </c>
      <c r="T316" s="56" t="s">
        <v>2564</v>
      </c>
      <c r="U316" s="56" t="s">
        <v>2564</v>
      </c>
      <c r="V316" s="56" t="s">
        <v>2550</v>
      </c>
      <c r="W316" s="56" t="s">
        <v>2551</v>
      </c>
      <c r="X316" s="56" t="s">
        <v>2552</v>
      </c>
      <c r="Y316" s="56" t="s">
        <v>2553</v>
      </c>
      <c r="Z316" s="56" t="s">
        <v>2554</v>
      </c>
      <c r="AA316" s="56" t="s">
        <v>2555</v>
      </c>
      <c r="AB316" s="56" t="s">
        <v>2564</v>
      </c>
      <c r="AC316" s="56" t="s">
        <v>2557</v>
      </c>
      <c r="AD316" s="56" t="s">
        <v>2558</v>
      </c>
      <c r="AE316" s="56" t="s">
        <v>2564</v>
      </c>
      <c r="AF316" s="56" t="s">
        <v>55</v>
      </c>
      <c r="AG316" s="56" t="s">
        <v>52</v>
      </c>
      <c r="AH316" s="56" t="s">
        <v>3116</v>
      </c>
    </row>
    <row r="317" spans="2:34" ht="15.75" hidden="1" customHeight="1" x14ac:dyDescent="0.25">
      <c r="B317" s="56" t="s">
        <v>1109</v>
      </c>
      <c r="C317" s="56" t="s">
        <v>855</v>
      </c>
      <c r="D317" s="56">
        <v>3043971</v>
      </c>
      <c r="E317" s="56" t="s">
        <v>890</v>
      </c>
      <c r="F317" s="56" t="s">
        <v>1802</v>
      </c>
      <c r="G317" s="56" t="s">
        <v>934</v>
      </c>
      <c r="H317" s="56" t="s">
        <v>1823</v>
      </c>
      <c r="I317" s="56" t="s">
        <v>1824</v>
      </c>
      <c r="J317" s="56" t="s">
        <v>82</v>
      </c>
      <c r="K317" s="56" t="s">
        <v>3150</v>
      </c>
      <c r="L317" s="56" t="s">
        <v>1825</v>
      </c>
      <c r="M317" s="56" t="s">
        <v>55</v>
      </c>
      <c r="N317" s="56" t="s">
        <v>264</v>
      </c>
      <c r="O317" s="56" t="s">
        <v>55</v>
      </c>
      <c r="P317" s="56" t="s">
        <v>1809</v>
      </c>
      <c r="Q317" s="56" t="s">
        <v>55</v>
      </c>
      <c r="R317" s="56" t="s">
        <v>1216</v>
      </c>
      <c r="S317" s="56" t="s">
        <v>55</v>
      </c>
      <c r="T317" s="56" t="s">
        <v>2564</v>
      </c>
      <c r="U317" s="56" t="s">
        <v>2564</v>
      </c>
      <c r="V317" s="56" t="s">
        <v>2564</v>
      </c>
      <c r="W317" s="56" t="s">
        <v>2551</v>
      </c>
      <c r="X317" s="56" t="s">
        <v>2552</v>
      </c>
      <c r="Y317" s="56" t="s">
        <v>2553</v>
      </c>
      <c r="Z317" s="56" t="s">
        <v>2554</v>
      </c>
      <c r="AA317" s="56" t="s">
        <v>2555</v>
      </c>
      <c r="AB317" s="56" t="s">
        <v>2564</v>
      </c>
      <c r="AC317" s="56" t="s">
        <v>2557</v>
      </c>
      <c r="AD317" s="56" t="s">
        <v>2558</v>
      </c>
      <c r="AE317" s="56" t="s">
        <v>2564</v>
      </c>
      <c r="AF317" s="56" t="s">
        <v>55</v>
      </c>
      <c r="AG317" s="56" t="s">
        <v>52</v>
      </c>
      <c r="AH317" s="56" t="s">
        <v>3116</v>
      </c>
    </row>
    <row r="318" spans="2:34" ht="15.75" hidden="1" customHeight="1" x14ac:dyDescent="0.25">
      <c r="B318" s="56" t="s">
        <v>1109</v>
      </c>
      <c r="C318" s="56" t="s">
        <v>855</v>
      </c>
      <c r="D318" s="56" t="s">
        <v>2001</v>
      </c>
      <c r="E318" s="56" t="s">
        <v>892</v>
      </c>
      <c r="F318" s="56" t="s">
        <v>2002</v>
      </c>
      <c r="G318" s="56" t="s">
        <v>938</v>
      </c>
      <c r="H318" s="56" t="s">
        <v>2003</v>
      </c>
      <c r="I318" s="56" t="s">
        <v>2004</v>
      </c>
      <c r="J318" s="56" t="s">
        <v>82</v>
      </c>
      <c r="K318" s="56" t="s">
        <v>1632</v>
      </c>
      <c r="L318" s="56" t="s">
        <v>2005</v>
      </c>
      <c r="M318" s="56" t="s">
        <v>55</v>
      </c>
      <c r="N318" s="56"/>
      <c r="O318" s="56" t="s">
        <v>1168</v>
      </c>
      <c r="P318" s="56"/>
      <c r="Q318" s="56" t="s">
        <v>55</v>
      </c>
      <c r="R318" s="56"/>
      <c r="S318" s="56" t="s">
        <v>55</v>
      </c>
      <c r="T318" s="56" t="s">
        <v>2564</v>
      </c>
      <c r="U318" s="56" t="s">
        <v>2564</v>
      </c>
      <c r="V318" s="56" t="s">
        <v>2564</v>
      </c>
      <c r="W318" s="56" t="s">
        <v>2564</v>
      </c>
      <c r="X318" s="56" t="s">
        <v>2564</v>
      </c>
      <c r="Y318" s="56" t="s">
        <v>2564</v>
      </c>
      <c r="Z318" s="56" t="s">
        <v>2554</v>
      </c>
      <c r="AA318" s="56" t="s">
        <v>2555</v>
      </c>
      <c r="AB318" s="56" t="s">
        <v>2564</v>
      </c>
      <c r="AC318" s="56" t="s">
        <v>2564</v>
      </c>
      <c r="AD318" s="56" t="s">
        <v>2564</v>
      </c>
      <c r="AE318" s="56" t="s">
        <v>2564</v>
      </c>
      <c r="AF318" s="56" t="s">
        <v>55</v>
      </c>
      <c r="AG318" s="56" t="s">
        <v>82</v>
      </c>
      <c r="AH318" s="56" t="s">
        <v>55</v>
      </c>
    </row>
    <row r="319" spans="2:34" ht="15.75" hidden="1" customHeight="1" x14ac:dyDescent="0.25">
      <c r="B319" s="56" t="s">
        <v>1109</v>
      </c>
      <c r="C319" s="56" t="s">
        <v>855</v>
      </c>
      <c r="D319" s="56" t="s">
        <v>2001</v>
      </c>
      <c r="E319" s="56" t="s">
        <v>892</v>
      </c>
      <c r="F319" s="56" t="s">
        <v>2002</v>
      </c>
      <c r="G319" s="56" t="s">
        <v>938</v>
      </c>
      <c r="H319" s="56" t="s">
        <v>2013</v>
      </c>
      <c r="I319" s="56" t="s">
        <v>2014</v>
      </c>
      <c r="J319" s="56" t="s">
        <v>82</v>
      </c>
      <c r="K319" s="56" t="s">
        <v>1632</v>
      </c>
      <c r="L319" s="56" t="s">
        <v>2005</v>
      </c>
      <c r="M319" s="56" t="s">
        <v>55</v>
      </c>
      <c r="N319" s="56"/>
      <c r="O319" s="56" t="s">
        <v>1168</v>
      </c>
      <c r="P319" s="56"/>
      <c r="Q319" s="56" t="s">
        <v>55</v>
      </c>
      <c r="R319" s="56"/>
      <c r="S319" s="56" t="s">
        <v>55</v>
      </c>
      <c r="T319" s="56" t="s">
        <v>2548</v>
      </c>
      <c r="U319" s="56" t="s">
        <v>2549</v>
      </c>
      <c r="V319" s="56" t="s">
        <v>2550</v>
      </c>
      <c r="W319" s="56" t="s">
        <v>2551</v>
      </c>
      <c r="X319" s="56" t="s">
        <v>2552</v>
      </c>
      <c r="Y319" s="56" t="s">
        <v>2553</v>
      </c>
      <c r="Z319" s="56" t="s">
        <v>2564</v>
      </c>
      <c r="AA319" s="56" t="s">
        <v>2564</v>
      </c>
      <c r="AB319" s="56" t="s">
        <v>2564</v>
      </c>
      <c r="AC319" s="56" t="s">
        <v>2564</v>
      </c>
      <c r="AD319" s="56" t="s">
        <v>2564</v>
      </c>
      <c r="AE319" s="56" t="s">
        <v>2564</v>
      </c>
      <c r="AF319" s="56" t="s">
        <v>55</v>
      </c>
      <c r="AG319" s="56" t="s">
        <v>82</v>
      </c>
      <c r="AH319" s="56" t="s">
        <v>55</v>
      </c>
    </row>
    <row r="320" spans="2:34" ht="15.75" hidden="1" customHeight="1" x14ac:dyDescent="0.25">
      <c r="B320" s="56" t="s">
        <v>1109</v>
      </c>
      <c r="C320" s="56" t="s">
        <v>855</v>
      </c>
      <c r="D320" s="56" t="s">
        <v>1831</v>
      </c>
      <c r="E320" s="56" t="s">
        <v>861</v>
      </c>
      <c r="F320" s="56" t="s">
        <v>1832</v>
      </c>
      <c r="G320" s="56" t="s">
        <v>885</v>
      </c>
      <c r="H320" s="56" t="s">
        <v>1947</v>
      </c>
      <c r="I320" s="56" t="s">
        <v>1948</v>
      </c>
      <c r="J320" s="56" t="s">
        <v>82</v>
      </c>
      <c r="K320" s="56" t="s">
        <v>493</v>
      </c>
      <c r="L320" s="56" t="s">
        <v>1949</v>
      </c>
      <c r="M320" s="56" t="s">
        <v>3132</v>
      </c>
      <c r="N320" s="56" t="s">
        <v>1533</v>
      </c>
      <c r="O320" s="56" t="s">
        <v>264</v>
      </c>
      <c r="P320" s="56"/>
      <c r="Q320" s="56" t="s">
        <v>55</v>
      </c>
      <c r="R320" s="56"/>
      <c r="S320" s="56" t="s">
        <v>55</v>
      </c>
      <c r="T320" s="56" t="s">
        <v>2548</v>
      </c>
      <c r="U320" s="56" t="s">
        <v>2549</v>
      </c>
      <c r="V320" s="56" t="s">
        <v>2550</v>
      </c>
      <c r="W320" s="56" t="s">
        <v>2551</v>
      </c>
      <c r="X320" s="56" t="s">
        <v>2552</v>
      </c>
      <c r="Y320" s="56" t="s">
        <v>2553</v>
      </c>
      <c r="Z320" s="56" t="s">
        <v>2554</v>
      </c>
      <c r="AA320" s="56" t="s">
        <v>2555</v>
      </c>
      <c r="AB320" s="56" t="s">
        <v>2564</v>
      </c>
      <c r="AC320" s="56" t="s">
        <v>2557</v>
      </c>
      <c r="AD320" s="56" t="s">
        <v>2558</v>
      </c>
      <c r="AE320" s="56" t="s">
        <v>2564</v>
      </c>
      <c r="AF320" s="56" t="s">
        <v>55</v>
      </c>
      <c r="AG320" s="56" t="s">
        <v>52</v>
      </c>
      <c r="AH320" s="56" t="s">
        <v>3133</v>
      </c>
    </row>
    <row r="321" spans="2:34" ht="15.75" hidden="1" customHeight="1" x14ac:dyDescent="0.25">
      <c r="B321" s="56" t="s">
        <v>1109</v>
      </c>
      <c r="C321" s="56" t="s">
        <v>855</v>
      </c>
      <c r="D321" s="56" t="s">
        <v>1831</v>
      </c>
      <c r="E321" s="56" t="s">
        <v>861</v>
      </c>
      <c r="F321" s="56" t="s">
        <v>1832</v>
      </c>
      <c r="G321" s="56" t="s">
        <v>885</v>
      </c>
      <c r="H321" s="56" t="s">
        <v>1959</v>
      </c>
      <c r="I321" s="56" t="s">
        <v>1960</v>
      </c>
      <c r="J321" s="56" t="s">
        <v>82</v>
      </c>
      <c r="K321" s="56" t="s">
        <v>493</v>
      </c>
      <c r="L321" s="56" t="s">
        <v>1961</v>
      </c>
      <c r="M321" s="56" t="s">
        <v>3154</v>
      </c>
      <c r="N321" s="56" t="s">
        <v>1533</v>
      </c>
      <c r="O321" s="56" t="s">
        <v>264</v>
      </c>
      <c r="P321" s="56"/>
      <c r="Q321" s="56" t="s">
        <v>55</v>
      </c>
      <c r="R321" s="56"/>
      <c r="S321" s="56" t="s">
        <v>55</v>
      </c>
      <c r="T321" s="56" t="s">
        <v>2564</v>
      </c>
      <c r="U321" s="56" t="s">
        <v>2564</v>
      </c>
      <c r="V321" s="56" t="s">
        <v>2550</v>
      </c>
      <c r="W321" s="56" t="s">
        <v>2551</v>
      </c>
      <c r="X321" s="56" t="s">
        <v>2552</v>
      </c>
      <c r="Y321" s="56" t="s">
        <v>2553</v>
      </c>
      <c r="Z321" s="56" t="s">
        <v>2554</v>
      </c>
      <c r="AA321" s="56" t="s">
        <v>2555</v>
      </c>
      <c r="AB321" s="56" t="s">
        <v>2564</v>
      </c>
      <c r="AC321" s="56" t="s">
        <v>2557</v>
      </c>
      <c r="AD321" s="56" t="s">
        <v>2558</v>
      </c>
      <c r="AE321" s="56" t="s">
        <v>2564</v>
      </c>
      <c r="AF321" s="56" t="s">
        <v>55</v>
      </c>
      <c r="AG321" s="56" t="s">
        <v>52</v>
      </c>
      <c r="AH321" s="56" t="s">
        <v>2777</v>
      </c>
    </row>
    <row r="322" spans="2:34" ht="15.75" hidden="1" customHeight="1" x14ac:dyDescent="0.25">
      <c r="B322" s="56" t="s">
        <v>1109</v>
      </c>
      <c r="C322" s="56" t="s">
        <v>855</v>
      </c>
      <c r="D322" s="56" t="s">
        <v>1831</v>
      </c>
      <c r="E322" s="56" t="s">
        <v>861</v>
      </c>
      <c r="F322" s="56" t="s">
        <v>1832</v>
      </c>
      <c r="G322" s="56" t="s">
        <v>885</v>
      </c>
      <c r="H322" s="56" t="s">
        <v>1969</v>
      </c>
      <c r="I322" s="56" t="s">
        <v>1970</v>
      </c>
      <c r="J322" s="56" t="s">
        <v>82</v>
      </c>
      <c r="K322" s="56" t="s">
        <v>493</v>
      </c>
      <c r="L322" s="56" t="s">
        <v>1971</v>
      </c>
      <c r="M322" s="56" t="s">
        <v>3154</v>
      </c>
      <c r="N322" s="56" t="s">
        <v>1533</v>
      </c>
      <c r="O322" s="56" t="s">
        <v>264</v>
      </c>
      <c r="P322" s="56"/>
      <c r="Q322" s="56" t="s">
        <v>55</v>
      </c>
      <c r="R322" s="56"/>
      <c r="S322" s="56" t="s">
        <v>55</v>
      </c>
      <c r="T322" s="56" t="s">
        <v>2564</v>
      </c>
      <c r="U322" s="56" t="s">
        <v>2564</v>
      </c>
      <c r="V322" s="56" t="s">
        <v>2550</v>
      </c>
      <c r="W322" s="56" t="s">
        <v>2551</v>
      </c>
      <c r="X322" s="56" t="s">
        <v>2552</v>
      </c>
      <c r="Y322" s="56" t="s">
        <v>2553</v>
      </c>
      <c r="Z322" s="56" t="s">
        <v>2554</v>
      </c>
      <c r="AA322" s="56" t="s">
        <v>2555</v>
      </c>
      <c r="AB322" s="56" t="s">
        <v>2564</v>
      </c>
      <c r="AC322" s="56" t="s">
        <v>2557</v>
      </c>
      <c r="AD322" s="56" t="s">
        <v>2558</v>
      </c>
      <c r="AE322" s="56" t="s">
        <v>2564</v>
      </c>
      <c r="AF322" s="56" t="s">
        <v>55</v>
      </c>
      <c r="AG322" s="56" t="s">
        <v>52</v>
      </c>
      <c r="AH322" s="56" t="s">
        <v>2777</v>
      </c>
    </row>
    <row r="323" spans="2:34" ht="15.75" hidden="1" customHeight="1" x14ac:dyDescent="0.25">
      <c r="B323" s="56" t="s">
        <v>1109</v>
      </c>
      <c r="C323" s="56" t="s">
        <v>855</v>
      </c>
      <c r="D323" s="56" t="s">
        <v>1831</v>
      </c>
      <c r="E323" s="56" t="s">
        <v>861</v>
      </c>
      <c r="F323" s="56" t="s">
        <v>1832</v>
      </c>
      <c r="G323" s="56" t="s">
        <v>885</v>
      </c>
      <c r="H323" s="56" t="s">
        <v>1978</v>
      </c>
      <c r="I323" s="56" t="s">
        <v>1979</v>
      </c>
      <c r="J323" s="56" t="s">
        <v>82</v>
      </c>
      <c r="K323" s="56" t="s">
        <v>493</v>
      </c>
      <c r="L323" s="56" t="s">
        <v>1980</v>
      </c>
      <c r="M323" s="56" t="s">
        <v>3157</v>
      </c>
      <c r="N323" s="56" t="s">
        <v>1982</v>
      </c>
      <c r="O323" s="56" t="s">
        <v>264</v>
      </c>
      <c r="P323" s="56"/>
      <c r="Q323" s="56" t="s">
        <v>55</v>
      </c>
      <c r="R323" s="56" t="s">
        <v>1987</v>
      </c>
      <c r="S323" s="56" t="s">
        <v>55</v>
      </c>
      <c r="T323" s="56" t="s">
        <v>2564</v>
      </c>
      <c r="U323" s="56" t="s">
        <v>2564</v>
      </c>
      <c r="V323" s="56" t="s">
        <v>2564</v>
      </c>
      <c r="W323" s="56" t="s">
        <v>2551</v>
      </c>
      <c r="X323" s="56" t="s">
        <v>2552</v>
      </c>
      <c r="Y323" s="56" t="s">
        <v>2553</v>
      </c>
      <c r="Z323" s="56" t="s">
        <v>2554</v>
      </c>
      <c r="AA323" s="56" t="s">
        <v>2555</v>
      </c>
      <c r="AB323" s="56" t="s">
        <v>2564</v>
      </c>
      <c r="AC323" s="56" t="s">
        <v>2557</v>
      </c>
      <c r="AD323" s="56" t="s">
        <v>2558</v>
      </c>
      <c r="AE323" s="56" t="s">
        <v>2564</v>
      </c>
      <c r="AF323" s="56" t="s">
        <v>55</v>
      </c>
      <c r="AG323" s="56" t="s">
        <v>82</v>
      </c>
      <c r="AH323" s="56" t="s">
        <v>55</v>
      </c>
    </row>
    <row r="324" spans="2:34" ht="15.75" hidden="1" customHeight="1" x14ac:dyDescent="0.25">
      <c r="B324" s="56" t="s">
        <v>1109</v>
      </c>
      <c r="C324" s="56" t="s">
        <v>855</v>
      </c>
      <c r="D324" s="56" t="s">
        <v>1831</v>
      </c>
      <c r="E324" s="56" t="s">
        <v>861</v>
      </c>
      <c r="F324" s="56" t="s">
        <v>1832</v>
      </c>
      <c r="G324" s="56" t="s">
        <v>885</v>
      </c>
      <c r="H324" s="56" t="s">
        <v>1833</v>
      </c>
      <c r="I324" s="56" t="s">
        <v>1835</v>
      </c>
      <c r="J324" s="56" t="s">
        <v>82</v>
      </c>
      <c r="K324" s="56" t="s">
        <v>493</v>
      </c>
      <c r="L324" s="56" t="s">
        <v>1836</v>
      </c>
      <c r="M324" s="56" t="s">
        <v>3157</v>
      </c>
      <c r="N324" s="56" t="s">
        <v>184</v>
      </c>
      <c r="O324" s="56" t="s">
        <v>55</v>
      </c>
      <c r="P324" s="56"/>
      <c r="Q324" s="56" t="s">
        <v>55</v>
      </c>
      <c r="R324" s="56"/>
      <c r="S324" s="56" t="s">
        <v>55</v>
      </c>
      <c r="T324" s="56" t="s">
        <v>2564</v>
      </c>
      <c r="U324" s="56" t="s">
        <v>2564</v>
      </c>
      <c r="V324" s="56" t="s">
        <v>2564</v>
      </c>
      <c r="W324" s="56" t="s">
        <v>2551</v>
      </c>
      <c r="X324" s="56" t="s">
        <v>2552</v>
      </c>
      <c r="Y324" s="56" t="s">
        <v>2553</v>
      </c>
      <c r="Z324" s="56" t="s">
        <v>2554</v>
      </c>
      <c r="AA324" s="56" t="s">
        <v>2555</v>
      </c>
      <c r="AB324" s="56" t="s">
        <v>2564</v>
      </c>
      <c r="AC324" s="56" t="s">
        <v>2557</v>
      </c>
      <c r="AD324" s="56" t="s">
        <v>2558</v>
      </c>
      <c r="AE324" s="56" t="s">
        <v>2564</v>
      </c>
      <c r="AF324" s="56" t="s">
        <v>55</v>
      </c>
      <c r="AG324" s="56" t="s">
        <v>52</v>
      </c>
      <c r="AH324" s="56" t="s">
        <v>2777</v>
      </c>
    </row>
    <row r="325" spans="2:34" ht="15.75" hidden="1" customHeight="1" x14ac:dyDescent="0.25">
      <c r="B325" s="56" t="s">
        <v>1109</v>
      </c>
      <c r="C325" s="56" t="s">
        <v>855</v>
      </c>
      <c r="D325" s="56" t="s">
        <v>1845</v>
      </c>
      <c r="E325" s="56" t="s">
        <v>893</v>
      </c>
      <c r="F325" s="56" t="s">
        <v>1846</v>
      </c>
      <c r="G325" s="56" t="s">
        <v>941</v>
      </c>
      <c r="H325" s="56" t="s">
        <v>1847</v>
      </c>
      <c r="I325" s="56" t="s">
        <v>1848</v>
      </c>
      <c r="J325" s="56" t="s">
        <v>82</v>
      </c>
      <c r="K325" s="56" t="s">
        <v>1632</v>
      </c>
      <c r="L325" s="56"/>
      <c r="M325" s="56" t="s">
        <v>55</v>
      </c>
      <c r="N325" s="56"/>
      <c r="O325" s="56" t="s">
        <v>55</v>
      </c>
      <c r="P325" s="56"/>
      <c r="Q325" s="56" t="s">
        <v>55</v>
      </c>
      <c r="R325" s="56"/>
      <c r="S325" s="56" t="s">
        <v>55</v>
      </c>
      <c r="T325" s="56" t="s">
        <v>2564</v>
      </c>
      <c r="U325" s="56" t="s">
        <v>2564</v>
      </c>
      <c r="V325" s="56" t="s">
        <v>2550</v>
      </c>
      <c r="W325" s="56" t="s">
        <v>2551</v>
      </c>
      <c r="X325" s="56" t="s">
        <v>2552</v>
      </c>
      <c r="Y325" s="56" t="s">
        <v>2553</v>
      </c>
      <c r="Z325" s="56" t="s">
        <v>2554</v>
      </c>
      <c r="AA325" s="56" t="s">
        <v>2555</v>
      </c>
      <c r="AB325" s="56" t="s">
        <v>2564</v>
      </c>
      <c r="AC325" s="56" t="s">
        <v>2564</v>
      </c>
      <c r="AD325" s="56" t="s">
        <v>2564</v>
      </c>
      <c r="AE325" s="56" t="s">
        <v>2564</v>
      </c>
      <c r="AF325" s="56" t="s">
        <v>55</v>
      </c>
      <c r="AG325" s="56" t="s">
        <v>52</v>
      </c>
      <c r="AH325" s="56" t="s">
        <v>3160</v>
      </c>
    </row>
    <row r="326" spans="2:34" ht="15.75" hidden="1" customHeight="1" x14ac:dyDescent="0.25">
      <c r="B326" s="56" t="s">
        <v>1109</v>
      </c>
      <c r="C326" s="56" t="s">
        <v>855</v>
      </c>
      <c r="D326" s="56" t="s">
        <v>1845</v>
      </c>
      <c r="E326" s="56" t="s">
        <v>893</v>
      </c>
      <c r="F326" s="56" t="s">
        <v>1846</v>
      </c>
      <c r="G326" s="56" t="s">
        <v>941</v>
      </c>
      <c r="H326" s="56" t="s">
        <v>1856</v>
      </c>
      <c r="I326" s="56" t="s">
        <v>1857</v>
      </c>
      <c r="J326" s="56" t="s">
        <v>82</v>
      </c>
      <c r="K326" s="56" t="s">
        <v>1632</v>
      </c>
      <c r="L326" s="56"/>
      <c r="M326" s="56" t="s">
        <v>55</v>
      </c>
      <c r="N326" s="56"/>
      <c r="O326" s="56" t="s">
        <v>55</v>
      </c>
      <c r="P326" s="56"/>
      <c r="Q326" s="56" t="s">
        <v>55</v>
      </c>
      <c r="R326" s="56"/>
      <c r="S326" s="56" t="s">
        <v>55</v>
      </c>
      <c r="T326" s="56" t="s">
        <v>2564</v>
      </c>
      <c r="U326" s="56" t="s">
        <v>2564</v>
      </c>
      <c r="V326" s="56" t="s">
        <v>2550</v>
      </c>
      <c r="W326" s="56" t="s">
        <v>2551</v>
      </c>
      <c r="X326" s="56" t="s">
        <v>2552</v>
      </c>
      <c r="Y326" s="56" t="s">
        <v>2553</v>
      </c>
      <c r="Z326" s="56" t="s">
        <v>2554</v>
      </c>
      <c r="AA326" s="56" t="s">
        <v>2555</v>
      </c>
      <c r="AB326" s="56" t="s">
        <v>2564</v>
      </c>
      <c r="AC326" s="56" t="s">
        <v>2564</v>
      </c>
      <c r="AD326" s="56" t="s">
        <v>2564</v>
      </c>
      <c r="AE326" s="56" t="s">
        <v>2564</v>
      </c>
      <c r="AF326" s="56" t="s">
        <v>55</v>
      </c>
      <c r="AG326" s="56" t="s">
        <v>52</v>
      </c>
      <c r="AH326" s="56" t="s">
        <v>3160</v>
      </c>
    </row>
    <row r="327" spans="2:34" ht="15.75" hidden="1" customHeight="1" x14ac:dyDescent="0.25">
      <c r="B327" s="56" t="s">
        <v>1109</v>
      </c>
      <c r="C327" s="56" t="s">
        <v>855</v>
      </c>
      <c r="D327" s="56" t="s">
        <v>1845</v>
      </c>
      <c r="E327" s="56" t="s">
        <v>893</v>
      </c>
      <c r="F327" s="56" t="s">
        <v>1846</v>
      </c>
      <c r="G327" s="56" t="s">
        <v>941</v>
      </c>
      <c r="H327" s="56" t="s">
        <v>1864</v>
      </c>
      <c r="I327" s="56" t="s">
        <v>1865</v>
      </c>
      <c r="J327" s="56" t="s">
        <v>82</v>
      </c>
      <c r="K327" s="56" t="s">
        <v>1632</v>
      </c>
      <c r="L327" s="56"/>
      <c r="M327" s="56" t="s">
        <v>55</v>
      </c>
      <c r="N327" s="56"/>
      <c r="O327" s="56" t="s">
        <v>55</v>
      </c>
      <c r="P327" s="56"/>
      <c r="Q327" s="56" t="s">
        <v>55</v>
      </c>
      <c r="R327" s="56"/>
      <c r="S327" s="56" t="s">
        <v>55</v>
      </c>
      <c r="T327" s="56" t="s">
        <v>2564</v>
      </c>
      <c r="U327" s="56" t="s">
        <v>2564</v>
      </c>
      <c r="V327" s="56" t="s">
        <v>2550</v>
      </c>
      <c r="W327" s="56" t="s">
        <v>2551</v>
      </c>
      <c r="X327" s="56" t="s">
        <v>2552</v>
      </c>
      <c r="Y327" s="56" t="s">
        <v>2553</v>
      </c>
      <c r="Z327" s="56" t="s">
        <v>2554</v>
      </c>
      <c r="AA327" s="56" t="s">
        <v>2555</v>
      </c>
      <c r="AB327" s="56" t="s">
        <v>2564</v>
      </c>
      <c r="AC327" s="56" t="s">
        <v>2564</v>
      </c>
      <c r="AD327" s="56" t="s">
        <v>2564</v>
      </c>
      <c r="AE327" s="56" t="s">
        <v>2564</v>
      </c>
      <c r="AF327" s="56" t="s">
        <v>55</v>
      </c>
      <c r="AG327" s="56" t="s">
        <v>52</v>
      </c>
      <c r="AH327" s="56" t="s">
        <v>3160</v>
      </c>
    </row>
    <row r="328" spans="2:34" ht="15.75" hidden="1" customHeight="1" x14ac:dyDescent="0.25">
      <c r="B328" s="56" t="s">
        <v>1147</v>
      </c>
      <c r="C328" s="56" t="s">
        <v>895</v>
      </c>
      <c r="D328" s="56" t="s">
        <v>1204</v>
      </c>
      <c r="E328" s="56" t="s">
        <v>896</v>
      </c>
      <c r="F328" s="56" t="s">
        <v>1210</v>
      </c>
      <c r="G328" s="56" t="s">
        <v>944</v>
      </c>
      <c r="H328" s="56" t="s">
        <v>1213</v>
      </c>
      <c r="I328" s="56" t="s">
        <v>2023</v>
      </c>
      <c r="J328" s="56" t="s">
        <v>52</v>
      </c>
      <c r="K328" s="56" t="s">
        <v>92</v>
      </c>
      <c r="L328" s="56" t="s">
        <v>2024</v>
      </c>
      <c r="M328" s="56" t="s">
        <v>55</v>
      </c>
      <c r="N328" s="56" t="s">
        <v>2025</v>
      </c>
      <c r="O328" s="56" t="s">
        <v>55</v>
      </c>
      <c r="P328" s="56"/>
      <c r="Q328" s="56" t="s">
        <v>55</v>
      </c>
      <c r="R328" s="56" t="s">
        <v>2026</v>
      </c>
      <c r="S328" s="56" t="s">
        <v>55</v>
      </c>
      <c r="T328" s="56" t="s">
        <v>2548</v>
      </c>
      <c r="U328" s="56" t="s">
        <v>2549</v>
      </c>
      <c r="V328" s="56" t="s">
        <v>2550</v>
      </c>
      <c r="W328" s="56" t="s">
        <v>2551</v>
      </c>
      <c r="X328" s="56" t="s">
        <v>2552</v>
      </c>
      <c r="Y328" s="56" t="s">
        <v>2564</v>
      </c>
      <c r="Z328" s="56" t="s">
        <v>2564</v>
      </c>
      <c r="AA328" s="56" t="s">
        <v>2564</v>
      </c>
      <c r="AB328" s="56" t="s">
        <v>2564</v>
      </c>
      <c r="AC328" s="56" t="s">
        <v>2564</v>
      </c>
      <c r="AD328" s="56" t="s">
        <v>2564</v>
      </c>
      <c r="AE328" s="56" t="s">
        <v>2564</v>
      </c>
      <c r="AF328" s="56" t="s">
        <v>55</v>
      </c>
      <c r="AG328" s="56" t="s">
        <v>52</v>
      </c>
      <c r="AH328" s="56" t="s">
        <v>3164</v>
      </c>
    </row>
    <row r="329" spans="2:34" ht="15.75" hidden="1" customHeight="1" x14ac:dyDescent="0.25">
      <c r="B329" s="56" t="s">
        <v>1147</v>
      </c>
      <c r="C329" s="56" t="s">
        <v>895</v>
      </c>
      <c r="D329" s="56" t="s">
        <v>1204</v>
      </c>
      <c r="E329" s="56" t="s">
        <v>896</v>
      </c>
      <c r="F329" s="56" t="s">
        <v>1210</v>
      </c>
      <c r="G329" s="56" t="s">
        <v>944</v>
      </c>
      <c r="H329" s="56" t="s">
        <v>1217</v>
      </c>
      <c r="I329" s="56" t="s">
        <v>1218</v>
      </c>
      <c r="J329" s="56" t="s">
        <v>52</v>
      </c>
      <c r="K329" s="56" t="s">
        <v>92</v>
      </c>
      <c r="L329" s="56" t="s">
        <v>2027</v>
      </c>
      <c r="M329" s="56" t="s">
        <v>55</v>
      </c>
      <c r="N329" s="56" t="s">
        <v>2025</v>
      </c>
      <c r="O329" s="56" t="s">
        <v>55</v>
      </c>
      <c r="P329" s="56" t="s">
        <v>2031</v>
      </c>
      <c r="Q329" s="56" t="s">
        <v>55</v>
      </c>
      <c r="R329" s="56" t="s">
        <v>2033</v>
      </c>
      <c r="S329" s="56" t="s">
        <v>55</v>
      </c>
      <c r="T329" s="56" t="s">
        <v>2548</v>
      </c>
      <c r="U329" s="56" t="s">
        <v>2549</v>
      </c>
      <c r="V329" s="56" t="s">
        <v>2550</v>
      </c>
      <c r="W329" s="56" t="s">
        <v>2551</v>
      </c>
      <c r="X329" s="56" t="s">
        <v>2552</v>
      </c>
      <c r="Y329" s="56" t="s">
        <v>2564</v>
      </c>
      <c r="Z329" s="56" t="s">
        <v>2564</v>
      </c>
      <c r="AA329" s="56" t="s">
        <v>2564</v>
      </c>
      <c r="AB329" s="56" t="s">
        <v>2564</v>
      </c>
      <c r="AC329" s="56" t="s">
        <v>2564</v>
      </c>
      <c r="AD329" s="56" t="s">
        <v>2564</v>
      </c>
      <c r="AE329" s="56" t="s">
        <v>2564</v>
      </c>
      <c r="AF329" s="56" t="s">
        <v>55</v>
      </c>
      <c r="AG329" s="56" t="s">
        <v>52</v>
      </c>
      <c r="AH329" s="56" t="s">
        <v>3167</v>
      </c>
    </row>
    <row r="330" spans="2:34" ht="15.75" hidden="1" customHeight="1" x14ac:dyDescent="0.25">
      <c r="B330" s="56" t="s">
        <v>1147</v>
      </c>
      <c r="C330" s="56" t="s">
        <v>895</v>
      </c>
      <c r="D330" s="56" t="s">
        <v>1204</v>
      </c>
      <c r="E330" s="56" t="s">
        <v>896</v>
      </c>
      <c r="F330" s="56" t="s">
        <v>1220</v>
      </c>
      <c r="G330" s="56" t="s">
        <v>948</v>
      </c>
      <c r="H330" s="56" t="s">
        <v>1225</v>
      </c>
      <c r="I330" s="56" t="s">
        <v>2035</v>
      </c>
      <c r="J330" s="56" t="s">
        <v>52</v>
      </c>
      <c r="K330" s="56" t="s">
        <v>1124</v>
      </c>
      <c r="L330" s="56" t="s">
        <v>2036</v>
      </c>
      <c r="M330" s="56" t="s">
        <v>55</v>
      </c>
      <c r="N330" s="56" t="s">
        <v>2039</v>
      </c>
      <c r="O330" s="56" t="s">
        <v>55</v>
      </c>
      <c r="P330" s="56"/>
      <c r="Q330" s="56" t="s">
        <v>55</v>
      </c>
      <c r="R330" s="56" t="s">
        <v>2041</v>
      </c>
      <c r="S330" s="56" t="s">
        <v>55</v>
      </c>
      <c r="T330" s="56" t="s">
        <v>2548</v>
      </c>
      <c r="U330" s="56" t="s">
        <v>2549</v>
      </c>
      <c r="V330" s="56" t="s">
        <v>2550</v>
      </c>
      <c r="W330" s="56" t="s">
        <v>2551</v>
      </c>
      <c r="X330" s="56" t="s">
        <v>2552</v>
      </c>
      <c r="Y330" s="56" t="s">
        <v>2564</v>
      </c>
      <c r="Z330" s="56" t="s">
        <v>2564</v>
      </c>
      <c r="AA330" s="56" t="s">
        <v>2564</v>
      </c>
      <c r="AB330" s="56" t="s">
        <v>2564</v>
      </c>
      <c r="AC330" s="56" t="s">
        <v>2564</v>
      </c>
      <c r="AD330" s="56" t="s">
        <v>2564</v>
      </c>
      <c r="AE330" s="56" t="s">
        <v>2564</v>
      </c>
      <c r="AF330" s="56" t="s">
        <v>55</v>
      </c>
      <c r="AG330" s="56" t="s">
        <v>52</v>
      </c>
      <c r="AH330" s="56" t="s">
        <v>3169</v>
      </c>
    </row>
    <row r="331" spans="2:34" ht="15.75" hidden="1" customHeight="1" x14ac:dyDescent="0.25">
      <c r="B331" s="56" t="s">
        <v>1147</v>
      </c>
      <c r="C331" s="56" t="s">
        <v>895</v>
      </c>
      <c r="D331" s="56" t="s">
        <v>1204</v>
      </c>
      <c r="E331" s="56" t="s">
        <v>896</v>
      </c>
      <c r="F331" s="56" t="s">
        <v>1220</v>
      </c>
      <c r="G331" s="56" t="s">
        <v>948</v>
      </c>
      <c r="H331" s="56" t="s">
        <v>1227</v>
      </c>
      <c r="I331" s="56" t="s">
        <v>1228</v>
      </c>
      <c r="J331" s="56" t="s">
        <v>52</v>
      </c>
      <c r="K331" s="56" t="s">
        <v>75</v>
      </c>
      <c r="L331" s="56" t="s">
        <v>2045</v>
      </c>
      <c r="M331" s="56" t="s">
        <v>55</v>
      </c>
      <c r="N331" s="56" t="s">
        <v>2047</v>
      </c>
      <c r="O331" s="56" t="s">
        <v>55</v>
      </c>
      <c r="P331" s="56"/>
      <c r="Q331" s="56" t="s">
        <v>55</v>
      </c>
      <c r="R331" s="56" t="s">
        <v>2048</v>
      </c>
      <c r="S331" s="56" t="s">
        <v>55</v>
      </c>
      <c r="T331" s="56" t="s">
        <v>2564</v>
      </c>
      <c r="U331" s="56" t="s">
        <v>2564</v>
      </c>
      <c r="V331" s="56" t="s">
        <v>2550</v>
      </c>
      <c r="W331" s="56" t="s">
        <v>2551</v>
      </c>
      <c r="X331" s="56" t="s">
        <v>2552</v>
      </c>
      <c r="Y331" s="56" t="s">
        <v>2564</v>
      </c>
      <c r="Z331" s="56" t="s">
        <v>2564</v>
      </c>
      <c r="AA331" s="56" t="s">
        <v>2564</v>
      </c>
      <c r="AB331" s="56" t="s">
        <v>2564</v>
      </c>
      <c r="AC331" s="56" t="s">
        <v>2564</v>
      </c>
      <c r="AD331" s="56" t="s">
        <v>2564</v>
      </c>
      <c r="AE331" s="56" t="s">
        <v>2564</v>
      </c>
      <c r="AF331" s="56" t="s">
        <v>55</v>
      </c>
      <c r="AG331" s="56" t="s">
        <v>52</v>
      </c>
      <c r="AH331" s="56" t="s">
        <v>3171</v>
      </c>
    </row>
    <row r="332" spans="2:34" ht="15.75" hidden="1" customHeight="1" x14ac:dyDescent="0.25">
      <c r="B332" s="56" t="s">
        <v>1147</v>
      </c>
      <c r="C332" s="56" t="s">
        <v>895</v>
      </c>
      <c r="D332" s="56" t="s">
        <v>1204</v>
      </c>
      <c r="E332" s="56" t="s">
        <v>896</v>
      </c>
      <c r="F332" s="56" t="s">
        <v>1220</v>
      </c>
      <c r="G332" s="56" t="s">
        <v>948</v>
      </c>
      <c r="H332" s="56" t="s">
        <v>1229</v>
      </c>
      <c r="I332" s="56" t="s">
        <v>2051</v>
      </c>
      <c r="J332" s="56" t="s">
        <v>52</v>
      </c>
      <c r="K332" s="56" t="s">
        <v>83</v>
      </c>
      <c r="L332" s="56" t="s">
        <v>2054</v>
      </c>
      <c r="M332" s="56" t="s">
        <v>55</v>
      </c>
      <c r="N332" s="56" t="s">
        <v>2055</v>
      </c>
      <c r="O332" s="56" t="s">
        <v>55</v>
      </c>
      <c r="P332" s="56"/>
      <c r="Q332" s="56" t="s">
        <v>55</v>
      </c>
      <c r="R332" s="56" t="s">
        <v>2057</v>
      </c>
      <c r="S332" s="56" t="s">
        <v>55</v>
      </c>
      <c r="T332" s="56" t="s">
        <v>2548</v>
      </c>
      <c r="U332" s="56" t="s">
        <v>2549</v>
      </c>
      <c r="V332" s="56" t="s">
        <v>2550</v>
      </c>
      <c r="W332" s="56" t="s">
        <v>2551</v>
      </c>
      <c r="X332" s="56" t="s">
        <v>2552</v>
      </c>
      <c r="Y332" s="56" t="s">
        <v>2564</v>
      </c>
      <c r="Z332" s="56" t="s">
        <v>2564</v>
      </c>
      <c r="AA332" s="56" t="s">
        <v>2564</v>
      </c>
      <c r="AB332" s="56" t="s">
        <v>2564</v>
      </c>
      <c r="AC332" s="56" t="s">
        <v>2564</v>
      </c>
      <c r="AD332" s="56" t="s">
        <v>2564</v>
      </c>
      <c r="AE332" s="56" t="s">
        <v>2564</v>
      </c>
      <c r="AF332" s="56" t="s">
        <v>55</v>
      </c>
      <c r="AG332" s="56" t="s">
        <v>52</v>
      </c>
      <c r="AH332" s="56" t="s">
        <v>3172</v>
      </c>
    </row>
    <row r="333" spans="2:34" ht="15.75" hidden="1" customHeight="1" x14ac:dyDescent="0.25">
      <c r="B333" s="56" t="s">
        <v>1147</v>
      </c>
      <c r="C333" s="56" t="s">
        <v>895</v>
      </c>
      <c r="D333" s="56" t="s">
        <v>1231</v>
      </c>
      <c r="E333" s="56" t="s">
        <v>898</v>
      </c>
      <c r="F333" s="56" t="s">
        <v>1232</v>
      </c>
      <c r="G333" s="56" t="s">
        <v>950</v>
      </c>
      <c r="H333" s="56" t="s">
        <v>2061</v>
      </c>
      <c r="I333" s="56" t="s">
        <v>1237</v>
      </c>
      <c r="J333" s="56" t="s">
        <v>52</v>
      </c>
      <c r="K333" s="56" t="s">
        <v>53</v>
      </c>
      <c r="L333" s="56"/>
      <c r="M333" s="56" t="s">
        <v>55</v>
      </c>
      <c r="N333" s="56"/>
      <c r="O333" s="56" t="s">
        <v>55</v>
      </c>
      <c r="P333" s="56"/>
      <c r="Q333" s="56" t="s">
        <v>55</v>
      </c>
      <c r="R333" s="56"/>
      <c r="S333" s="56" t="s">
        <v>55</v>
      </c>
      <c r="T333" s="56" t="s">
        <v>2564</v>
      </c>
      <c r="U333" s="56" t="s">
        <v>2564</v>
      </c>
      <c r="V333" s="56" t="s">
        <v>2564</v>
      </c>
      <c r="W333" s="56" t="s">
        <v>2564</v>
      </c>
      <c r="X333" s="56" t="s">
        <v>2564</v>
      </c>
      <c r="Y333" s="56" t="s">
        <v>2564</v>
      </c>
      <c r="Z333" s="56" t="s">
        <v>2564</v>
      </c>
      <c r="AA333" s="56" t="s">
        <v>2564</v>
      </c>
      <c r="AB333" s="56" t="s">
        <v>2564</v>
      </c>
      <c r="AC333" s="56" t="s">
        <v>2564</v>
      </c>
      <c r="AD333" s="56" t="s">
        <v>2564</v>
      </c>
      <c r="AE333" s="56" t="s">
        <v>2559</v>
      </c>
      <c r="AF333" s="56" t="s">
        <v>55</v>
      </c>
      <c r="AG333" s="56" t="s">
        <v>52</v>
      </c>
      <c r="AH333" s="56" t="s">
        <v>3175</v>
      </c>
    </row>
    <row r="334" spans="2:34" ht="15.75" hidden="1" customHeight="1" x14ac:dyDescent="0.25">
      <c r="B334" s="56" t="s">
        <v>1147</v>
      </c>
      <c r="C334" s="56" t="s">
        <v>895</v>
      </c>
      <c r="D334" s="56" t="s">
        <v>1231</v>
      </c>
      <c r="E334" s="56" t="s">
        <v>898</v>
      </c>
      <c r="F334" s="56" t="s">
        <v>1232</v>
      </c>
      <c r="G334" s="56" t="s">
        <v>950</v>
      </c>
      <c r="H334" s="56" t="s">
        <v>1244</v>
      </c>
      <c r="I334" s="56" t="s">
        <v>2069</v>
      </c>
      <c r="J334" s="56" t="s">
        <v>52</v>
      </c>
      <c r="K334" s="56" t="s">
        <v>53</v>
      </c>
      <c r="L334" s="56"/>
      <c r="M334" s="56" t="s">
        <v>55</v>
      </c>
      <c r="N334" s="56"/>
      <c r="O334" s="56" t="s">
        <v>55</v>
      </c>
      <c r="P334" s="56"/>
      <c r="Q334" s="56" t="s">
        <v>55</v>
      </c>
      <c r="R334" s="56"/>
      <c r="S334" s="56" t="s">
        <v>55</v>
      </c>
      <c r="T334" s="56" t="s">
        <v>2564</v>
      </c>
      <c r="U334" s="56" t="s">
        <v>2564</v>
      </c>
      <c r="V334" s="56" t="s">
        <v>2564</v>
      </c>
      <c r="W334" s="56" t="s">
        <v>2564</v>
      </c>
      <c r="X334" s="56" t="s">
        <v>2564</v>
      </c>
      <c r="Y334" s="56" t="s">
        <v>2564</v>
      </c>
      <c r="Z334" s="56" t="s">
        <v>2564</v>
      </c>
      <c r="AA334" s="56" t="s">
        <v>2564</v>
      </c>
      <c r="AB334" s="56" t="s">
        <v>2564</v>
      </c>
      <c r="AC334" s="56" t="s">
        <v>2564</v>
      </c>
      <c r="AD334" s="56" t="s">
        <v>2564</v>
      </c>
      <c r="AE334" s="56" t="s">
        <v>2559</v>
      </c>
      <c r="AF334" s="56" t="s">
        <v>55</v>
      </c>
      <c r="AG334" s="56" t="s">
        <v>52</v>
      </c>
      <c r="AH334" s="56" t="s">
        <v>3175</v>
      </c>
    </row>
    <row r="335" spans="2:34" ht="15.75" hidden="1" customHeight="1" x14ac:dyDescent="0.25">
      <c r="B335" s="56" t="s">
        <v>1147</v>
      </c>
      <c r="C335" s="56" t="s">
        <v>895</v>
      </c>
      <c r="D335" s="56" t="s">
        <v>1231</v>
      </c>
      <c r="E335" s="56" t="s">
        <v>898</v>
      </c>
      <c r="F335" s="56" t="s">
        <v>1232</v>
      </c>
      <c r="G335" s="56" t="s">
        <v>950</v>
      </c>
      <c r="H335" s="56" t="s">
        <v>1251</v>
      </c>
      <c r="I335" s="56" t="s">
        <v>1252</v>
      </c>
      <c r="J335" s="56" t="s">
        <v>52</v>
      </c>
      <c r="K335" s="56" t="s">
        <v>53</v>
      </c>
      <c r="L335" s="56"/>
      <c r="M335" s="56" t="s">
        <v>55</v>
      </c>
      <c r="N335" s="56"/>
      <c r="O335" s="56" t="s">
        <v>55</v>
      </c>
      <c r="P335" s="56"/>
      <c r="Q335" s="56" t="s">
        <v>55</v>
      </c>
      <c r="R335" s="56"/>
      <c r="S335" s="56" t="s">
        <v>55</v>
      </c>
      <c r="T335" s="56" t="s">
        <v>2564</v>
      </c>
      <c r="U335" s="56" t="s">
        <v>2564</v>
      </c>
      <c r="V335" s="56" t="s">
        <v>2564</v>
      </c>
      <c r="W335" s="56" t="s">
        <v>2564</v>
      </c>
      <c r="X335" s="56" t="s">
        <v>2564</v>
      </c>
      <c r="Y335" s="56" t="s">
        <v>2564</v>
      </c>
      <c r="Z335" s="56" t="s">
        <v>2564</v>
      </c>
      <c r="AA335" s="56" t="s">
        <v>2564</v>
      </c>
      <c r="AB335" s="56" t="s">
        <v>2564</v>
      </c>
      <c r="AC335" s="56" t="s">
        <v>2564</v>
      </c>
      <c r="AD335" s="56" t="s">
        <v>2564</v>
      </c>
      <c r="AE335" s="56" t="s">
        <v>2559</v>
      </c>
      <c r="AF335" s="56" t="s">
        <v>55</v>
      </c>
      <c r="AG335" s="56" t="s">
        <v>52</v>
      </c>
      <c r="AH335" s="56" t="s">
        <v>3175</v>
      </c>
    </row>
    <row r="336" spans="2:34" ht="15.75" hidden="1" customHeight="1" x14ac:dyDescent="0.25">
      <c r="B336" s="56" t="s">
        <v>1147</v>
      </c>
      <c r="C336" s="56" t="s">
        <v>895</v>
      </c>
      <c r="D336" s="56" t="s">
        <v>1256</v>
      </c>
      <c r="E336" s="56" t="s">
        <v>900</v>
      </c>
      <c r="F336" s="56" t="s">
        <v>1259</v>
      </c>
      <c r="G336" s="56" t="s">
        <v>954</v>
      </c>
      <c r="H336" s="56" t="s">
        <v>1261</v>
      </c>
      <c r="I336" s="56" t="s">
        <v>1262</v>
      </c>
      <c r="J336" s="56" t="s">
        <v>82</v>
      </c>
      <c r="K336" s="56" t="s">
        <v>1165</v>
      </c>
      <c r="L336" s="56" t="s">
        <v>2076</v>
      </c>
      <c r="M336" s="56" t="s">
        <v>55</v>
      </c>
      <c r="N336" s="56" t="s">
        <v>2077</v>
      </c>
      <c r="O336" s="56" t="s">
        <v>55</v>
      </c>
      <c r="P336" s="56"/>
      <c r="Q336" s="56" t="s">
        <v>55</v>
      </c>
      <c r="R336" s="56"/>
      <c r="S336" s="56" t="s">
        <v>55</v>
      </c>
      <c r="T336" s="56" t="s">
        <v>2564</v>
      </c>
      <c r="U336" s="56" t="s">
        <v>2564</v>
      </c>
      <c r="V336" s="56" t="s">
        <v>2550</v>
      </c>
      <c r="W336" s="56" t="s">
        <v>2551</v>
      </c>
      <c r="X336" s="56" t="s">
        <v>2552</v>
      </c>
      <c r="Y336" s="56" t="s">
        <v>2564</v>
      </c>
      <c r="Z336" s="56" t="s">
        <v>2564</v>
      </c>
      <c r="AA336" s="56" t="s">
        <v>2564</v>
      </c>
      <c r="AB336" s="56" t="s">
        <v>2564</v>
      </c>
      <c r="AC336" s="56" t="s">
        <v>2564</v>
      </c>
      <c r="AD336" s="56" t="s">
        <v>2564</v>
      </c>
      <c r="AE336" s="56" t="s">
        <v>2559</v>
      </c>
      <c r="AF336" s="56" t="s">
        <v>55</v>
      </c>
      <c r="AG336" s="56" t="s">
        <v>52</v>
      </c>
      <c r="AH336" s="56" t="s">
        <v>55</v>
      </c>
    </row>
    <row r="337" spans="2:34" ht="15.75" hidden="1" customHeight="1" x14ac:dyDescent="0.25">
      <c r="B337" s="56" t="s">
        <v>1147</v>
      </c>
      <c r="C337" s="56" t="s">
        <v>895</v>
      </c>
      <c r="D337" s="56" t="s">
        <v>1256</v>
      </c>
      <c r="E337" s="56" t="s">
        <v>900</v>
      </c>
      <c r="F337" s="56" t="s">
        <v>1259</v>
      </c>
      <c r="G337" s="56" t="s">
        <v>954</v>
      </c>
      <c r="H337" s="56" t="s">
        <v>1270</v>
      </c>
      <c r="I337" s="56" t="s">
        <v>1271</v>
      </c>
      <c r="J337" s="56" t="s">
        <v>82</v>
      </c>
      <c r="K337" s="56" t="s">
        <v>1165</v>
      </c>
      <c r="L337" s="56" t="s">
        <v>2084</v>
      </c>
      <c r="M337" s="56" t="s">
        <v>55</v>
      </c>
      <c r="N337" s="56" t="s">
        <v>2077</v>
      </c>
      <c r="O337" s="56" t="s">
        <v>55</v>
      </c>
      <c r="P337" s="56"/>
      <c r="Q337" s="56" t="s">
        <v>55</v>
      </c>
      <c r="R337" s="56"/>
      <c r="S337" s="56" t="s">
        <v>55</v>
      </c>
      <c r="T337" s="56" t="s">
        <v>2564</v>
      </c>
      <c r="U337" s="56" t="s">
        <v>2564</v>
      </c>
      <c r="V337" s="56" t="s">
        <v>2550</v>
      </c>
      <c r="W337" s="56" t="s">
        <v>2551</v>
      </c>
      <c r="X337" s="56" t="s">
        <v>2552</v>
      </c>
      <c r="Y337" s="56" t="s">
        <v>2564</v>
      </c>
      <c r="Z337" s="56" t="s">
        <v>2564</v>
      </c>
      <c r="AA337" s="56" t="s">
        <v>2564</v>
      </c>
      <c r="AB337" s="56" t="s">
        <v>2564</v>
      </c>
      <c r="AC337" s="56" t="s">
        <v>2564</v>
      </c>
      <c r="AD337" s="56" t="s">
        <v>2564</v>
      </c>
      <c r="AE337" s="56" t="s">
        <v>2559</v>
      </c>
      <c r="AF337" s="56" t="s">
        <v>55</v>
      </c>
      <c r="AG337" s="56" t="s">
        <v>52</v>
      </c>
      <c r="AH337" s="56" t="s">
        <v>55</v>
      </c>
    </row>
    <row r="338" spans="2:34" ht="15.75" hidden="1" customHeight="1" x14ac:dyDescent="0.25">
      <c r="B338" s="56" t="s">
        <v>1147</v>
      </c>
      <c r="C338" s="56" t="s">
        <v>895</v>
      </c>
      <c r="D338" s="56" t="s">
        <v>1256</v>
      </c>
      <c r="E338" s="56" t="s">
        <v>900</v>
      </c>
      <c r="F338" s="56" t="s">
        <v>1259</v>
      </c>
      <c r="G338" s="56" t="s">
        <v>954</v>
      </c>
      <c r="H338" s="56" t="s">
        <v>1276</v>
      </c>
      <c r="I338" s="56" t="s">
        <v>1277</v>
      </c>
      <c r="J338" s="56" t="s">
        <v>82</v>
      </c>
      <c r="K338" s="56" t="s">
        <v>1165</v>
      </c>
      <c r="L338" s="56" t="s">
        <v>2089</v>
      </c>
      <c r="M338" s="56" t="s">
        <v>55</v>
      </c>
      <c r="N338" s="56" t="s">
        <v>2077</v>
      </c>
      <c r="O338" s="56" t="s">
        <v>55</v>
      </c>
      <c r="P338" s="56"/>
      <c r="Q338" s="56" t="s">
        <v>55</v>
      </c>
      <c r="R338" s="56"/>
      <c r="S338" s="56" t="s">
        <v>55</v>
      </c>
      <c r="T338" s="56" t="s">
        <v>2564</v>
      </c>
      <c r="U338" s="56" t="s">
        <v>2564</v>
      </c>
      <c r="V338" s="56" t="s">
        <v>2550</v>
      </c>
      <c r="W338" s="56" t="s">
        <v>2551</v>
      </c>
      <c r="X338" s="56" t="s">
        <v>2552</v>
      </c>
      <c r="Y338" s="56" t="s">
        <v>2564</v>
      </c>
      <c r="Z338" s="56" t="s">
        <v>2564</v>
      </c>
      <c r="AA338" s="56" t="s">
        <v>2564</v>
      </c>
      <c r="AB338" s="56" t="s">
        <v>2564</v>
      </c>
      <c r="AC338" s="56" t="s">
        <v>2564</v>
      </c>
      <c r="AD338" s="56" t="s">
        <v>2564</v>
      </c>
      <c r="AE338" s="56" t="s">
        <v>2559</v>
      </c>
      <c r="AF338" s="56" t="s">
        <v>55</v>
      </c>
      <c r="AG338" s="56" t="s">
        <v>52</v>
      </c>
      <c r="AH338" s="56" t="s">
        <v>55</v>
      </c>
    </row>
    <row r="339" spans="2:34" ht="15.75" hidden="1" customHeight="1" x14ac:dyDescent="0.25">
      <c r="B339" s="56" t="s">
        <v>1147</v>
      </c>
      <c r="C339" s="56" t="s">
        <v>895</v>
      </c>
      <c r="D339" s="56" t="s">
        <v>1256</v>
      </c>
      <c r="E339" s="56" t="s">
        <v>900</v>
      </c>
      <c r="F339" s="56" t="s">
        <v>1259</v>
      </c>
      <c r="G339" s="56" t="s">
        <v>954</v>
      </c>
      <c r="H339" s="56" t="s">
        <v>1285</v>
      </c>
      <c r="I339" s="56" t="s">
        <v>1286</v>
      </c>
      <c r="J339" s="56" t="s">
        <v>82</v>
      </c>
      <c r="K339" s="56" t="s">
        <v>1165</v>
      </c>
      <c r="L339" s="56" t="s">
        <v>2095</v>
      </c>
      <c r="M339" s="56" t="s">
        <v>55</v>
      </c>
      <c r="N339" s="56" t="s">
        <v>2077</v>
      </c>
      <c r="O339" s="56" t="s">
        <v>55</v>
      </c>
      <c r="P339" s="56"/>
      <c r="Q339" s="56" t="s">
        <v>55</v>
      </c>
      <c r="R339" s="56"/>
      <c r="S339" s="56" t="s">
        <v>55</v>
      </c>
      <c r="T339" s="56" t="s">
        <v>2548</v>
      </c>
      <c r="U339" s="56" t="s">
        <v>2549</v>
      </c>
      <c r="V339" s="56" t="s">
        <v>2550</v>
      </c>
      <c r="W339" s="56" t="s">
        <v>2551</v>
      </c>
      <c r="X339" s="56" t="s">
        <v>2552</v>
      </c>
      <c r="Y339" s="56" t="s">
        <v>2564</v>
      </c>
      <c r="Z339" s="56" t="s">
        <v>2564</v>
      </c>
      <c r="AA339" s="56" t="s">
        <v>2564</v>
      </c>
      <c r="AB339" s="56" t="s">
        <v>2564</v>
      </c>
      <c r="AC339" s="56" t="s">
        <v>2564</v>
      </c>
      <c r="AD339" s="56" t="s">
        <v>2564</v>
      </c>
      <c r="AE339" s="56" t="s">
        <v>2559</v>
      </c>
      <c r="AF339" s="56" t="s">
        <v>55</v>
      </c>
      <c r="AG339" s="56" t="s">
        <v>52</v>
      </c>
      <c r="AH339" s="56" t="s">
        <v>55</v>
      </c>
    </row>
    <row r="340" spans="2:34" ht="15.75" hidden="1" customHeight="1" x14ac:dyDescent="0.25">
      <c r="B340" s="56" t="s">
        <v>1147</v>
      </c>
      <c r="C340" s="56" t="s">
        <v>895</v>
      </c>
      <c r="D340" s="56" t="s">
        <v>1256</v>
      </c>
      <c r="E340" s="56" t="s">
        <v>900</v>
      </c>
      <c r="F340" s="56" t="s">
        <v>1259</v>
      </c>
      <c r="G340" s="56" t="s">
        <v>954</v>
      </c>
      <c r="H340" s="56" t="s">
        <v>1290</v>
      </c>
      <c r="I340" s="56" t="s">
        <v>1291</v>
      </c>
      <c r="J340" s="56" t="s">
        <v>82</v>
      </c>
      <c r="K340" s="56" t="s">
        <v>1165</v>
      </c>
      <c r="L340" s="56" t="s">
        <v>2100</v>
      </c>
      <c r="M340" s="56" t="s">
        <v>55</v>
      </c>
      <c r="N340" s="56" t="s">
        <v>2077</v>
      </c>
      <c r="O340" s="56" t="s">
        <v>55</v>
      </c>
      <c r="P340" s="56"/>
      <c r="Q340" s="56" t="s">
        <v>55</v>
      </c>
      <c r="R340" s="56"/>
      <c r="S340" s="56" t="s">
        <v>55</v>
      </c>
      <c r="T340" s="56" t="s">
        <v>2548</v>
      </c>
      <c r="U340" s="56" t="s">
        <v>2549</v>
      </c>
      <c r="V340" s="56" t="s">
        <v>2550</v>
      </c>
      <c r="W340" s="56" t="s">
        <v>2551</v>
      </c>
      <c r="X340" s="56" t="s">
        <v>2552</v>
      </c>
      <c r="Y340" s="56" t="s">
        <v>2564</v>
      </c>
      <c r="Z340" s="56" t="s">
        <v>2564</v>
      </c>
      <c r="AA340" s="56" t="s">
        <v>2564</v>
      </c>
      <c r="AB340" s="56" t="s">
        <v>2564</v>
      </c>
      <c r="AC340" s="56" t="s">
        <v>2564</v>
      </c>
      <c r="AD340" s="56" t="s">
        <v>2564</v>
      </c>
      <c r="AE340" s="56" t="s">
        <v>2559</v>
      </c>
      <c r="AF340" s="56" t="s">
        <v>55</v>
      </c>
      <c r="AG340" s="56" t="s">
        <v>52</v>
      </c>
      <c r="AH340" s="56" t="s">
        <v>55</v>
      </c>
    </row>
    <row r="341" spans="2:34" ht="15.75" hidden="1" customHeight="1" x14ac:dyDescent="0.25">
      <c r="B341" s="56" t="s">
        <v>1147</v>
      </c>
      <c r="C341" s="56" t="s">
        <v>895</v>
      </c>
      <c r="D341" s="56" t="s">
        <v>1256</v>
      </c>
      <c r="E341" s="56" t="s">
        <v>900</v>
      </c>
      <c r="F341" s="56" t="s">
        <v>1259</v>
      </c>
      <c r="G341" s="56" t="s">
        <v>954</v>
      </c>
      <c r="H341" s="56" t="s">
        <v>1297</v>
      </c>
      <c r="I341" s="56" t="s">
        <v>1298</v>
      </c>
      <c r="J341" s="56" t="s">
        <v>82</v>
      </c>
      <c r="K341" s="56" t="s">
        <v>1165</v>
      </c>
      <c r="L341" s="56" t="s">
        <v>2105</v>
      </c>
      <c r="M341" s="56" t="s">
        <v>55</v>
      </c>
      <c r="N341" s="56" t="s">
        <v>2077</v>
      </c>
      <c r="O341" s="56" t="s">
        <v>55</v>
      </c>
      <c r="P341" s="56"/>
      <c r="Q341" s="56" t="s">
        <v>55</v>
      </c>
      <c r="R341" s="56"/>
      <c r="S341" s="56" t="s">
        <v>55</v>
      </c>
      <c r="T341" s="56" t="s">
        <v>2548</v>
      </c>
      <c r="U341" s="56" t="s">
        <v>2549</v>
      </c>
      <c r="V341" s="56" t="s">
        <v>2550</v>
      </c>
      <c r="W341" s="56" t="s">
        <v>2551</v>
      </c>
      <c r="X341" s="56" t="s">
        <v>2552</v>
      </c>
      <c r="Y341" s="56" t="s">
        <v>2564</v>
      </c>
      <c r="Z341" s="56" t="s">
        <v>2564</v>
      </c>
      <c r="AA341" s="56" t="s">
        <v>2564</v>
      </c>
      <c r="AB341" s="56" t="s">
        <v>2564</v>
      </c>
      <c r="AC341" s="56" t="s">
        <v>2564</v>
      </c>
      <c r="AD341" s="56" t="s">
        <v>2564</v>
      </c>
      <c r="AE341" s="56" t="s">
        <v>2559</v>
      </c>
      <c r="AF341" s="56" t="s">
        <v>55</v>
      </c>
      <c r="AG341" s="56" t="s">
        <v>52</v>
      </c>
      <c r="AH341" s="56" t="s">
        <v>55</v>
      </c>
    </row>
    <row r="342" spans="2:34" ht="15.75" hidden="1" customHeight="1" x14ac:dyDescent="0.25">
      <c r="B342" s="56" t="s">
        <v>1147</v>
      </c>
      <c r="C342" s="56" t="s">
        <v>895</v>
      </c>
      <c r="D342" s="56" t="s">
        <v>1256</v>
      </c>
      <c r="E342" s="56" t="s">
        <v>900</v>
      </c>
      <c r="F342" s="56" t="s">
        <v>1259</v>
      </c>
      <c r="G342" s="56" t="s">
        <v>954</v>
      </c>
      <c r="H342" s="56" t="s">
        <v>1307</v>
      </c>
      <c r="I342" s="56" t="s">
        <v>1308</v>
      </c>
      <c r="J342" s="56" t="s">
        <v>82</v>
      </c>
      <c r="K342" s="56" t="s">
        <v>1165</v>
      </c>
      <c r="L342" s="56" t="s">
        <v>2109</v>
      </c>
      <c r="M342" s="56" t="s">
        <v>55</v>
      </c>
      <c r="N342" s="56" t="s">
        <v>2077</v>
      </c>
      <c r="O342" s="56" t="s">
        <v>55</v>
      </c>
      <c r="P342" s="56"/>
      <c r="Q342" s="56" t="s">
        <v>55</v>
      </c>
      <c r="R342" s="56"/>
      <c r="S342" s="56" t="s">
        <v>55</v>
      </c>
      <c r="T342" s="56" t="s">
        <v>2548</v>
      </c>
      <c r="U342" s="56" t="s">
        <v>2549</v>
      </c>
      <c r="V342" s="56" t="s">
        <v>2550</v>
      </c>
      <c r="W342" s="56" t="s">
        <v>2551</v>
      </c>
      <c r="X342" s="56" t="s">
        <v>2552</v>
      </c>
      <c r="Y342" s="56" t="s">
        <v>2564</v>
      </c>
      <c r="Z342" s="56" t="s">
        <v>2564</v>
      </c>
      <c r="AA342" s="56" t="s">
        <v>2564</v>
      </c>
      <c r="AB342" s="56" t="s">
        <v>2564</v>
      </c>
      <c r="AC342" s="56" t="s">
        <v>2564</v>
      </c>
      <c r="AD342" s="56" t="s">
        <v>2564</v>
      </c>
      <c r="AE342" s="56" t="s">
        <v>2559</v>
      </c>
      <c r="AF342" s="56" t="s">
        <v>55</v>
      </c>
      <c r="AG342" s="56" t="s">
        <v>52</v>
      </c>
      <c r="AH342" s="56" t="s">
        <v>55</v>
      </c>
    </row>
    <row r="343" spans="2:34" ht="15.75" hidden="1" customHeight="1" x14ac:dyDescent="0.25">
      <c r="B343" s="56" t="s">
        <v>1147</v>
      </c>
      <c r="C343" s="56" t="s">
        <v>895</v>
      </c>
      <c r="D343" s="56" t="s">
        <v>1256</v>
      </c>
      <c r="E343" s="56" t="s">
        <v>900</v>
      </c>
      <c r="F343" s="56" t="s">
        <v>1259</v>
      </c>
      <c r="G343" s="56" t="s">
        <v>954</v>
      </c>
      <c r="H343" s="56" t="s">
        <v>1316</v>
      </c>
      <c r="I343" s="56" t="s">
        <v>1318</v>
      </c>
      <c r="J343" s="56" t="s">
        <v>82</v>
      </c>
      <c r="K343" s="56" t="s">
        <v>1165</v>
      </c>
      <c r="L343" s="56" t="s">
        <v>2114</v>
      </c>
      <c r="M343" s="56" t="s">
        <v>55</v>
      </c>
      <c r="N343" s="56" t="s">
        <v>2077</v>
      </c>
      <c r="O343" s="56" t="s">
        <v>55</v>
      </c>
      <c r="P343" s="56"/>
      <c r="Q343" s="56" t="s">
        <v>55</v>
      </c>
      <c r="R343" s="56"/>
      <c r="S343" s="56" t="s">
        <v>55</v>
      </c>
      <c r="T343" s="56" t="s">
        <v>2548</v>
      </c>
      <c r="U343" s="56" t="s">
        <v>2549</v>
      </c>
      <c r="V343" s="56" t="s">
        <v>2550</v>
      </c>
      <c r="W343" s="56" t="s">
        <v>2551</v>
      </c>
      <c r="X343" s="56" t="s">
        <v>2552</v>
      </c>
      <c r="Y343" s="56" t="s">
        <v>2564</v>
      </c>
      <c r="Z343" s="56" t="s">
        <v>2564</v>
      </c>
      <c r="AA343" s="56" t="s">
        <v>2564</v>
      </c>
      <c r="AB343" s="56" t="s">
        <v>2564</v>
      </c>
      <c r="AC343" s="56" t="s">
        <v>2564</v>
      </c>
      <c r="AD343" s="56" t="s">
        <v>2564</v>
      </c>
      <c r="AE343" s="56" t="s">
        <v>2559</v>
      </c>
      <c r="AF343" s="56" t="s">
        <v>55</v>
      </c>
      <c r="AG343" s="56" t="s">
        <v>52</v>
      </c>
      <c r="AH343" s="56" t="s">
        <v>55</v>
      </c>
    </row>
    <row r="344" spans="2:34" ht="15.75" hidden="1" customHeight="1" x14ac:dyDescent="0.25">
      <c r="B344" s="56" t="s">
        <v>1147</v>
      </c>
      <c r="C344" s="56" t="s">
        <v>895</v>
      </c>
      <c r="D344" s="56" t="s">
        <v>1256</v>
      </c>
      <c r="E344" s="56" t="s">
        <v>900</v>
      </c>
      <c r="F344" s="56" t="s">
        <v>1259</v>
      </c>
      <c r="G344" s="56" t="s">
        <v>954</v>
      </c>
      <c r="H344" s="56" t="s">
        <v>1326</v>
      </c>
      <c r="I344" s="56" t="s">
        <v>1328</v>
      </c>
      <c r="J344" s="56" t="s">
        <v>82</v>
      </c>
      <c r="K344" s="56" t="s">
        <v>1165</v>
      </c>
      <c r="L344" s="56" t="s">
        <v>2122</v>
      </c>
      <c r="M344" s="56" t="s">
        <v>55</v>
      </c>
      <c r="N344" s="56" t="s">
        <v>2077</v>
      </c>
      <c r="O344" s="56" t="s">
        <v>55</v>
      </c>
      <c r="P344" s="56"/>
      <c r="Q344" s="56" t="s">
        <v>55</v>
      </c>
      <c r="R344" s="56"/>
      <c r="S344" s="56" t="s">
        <v>55</v>
      </c>
      <c r="T344" s="56" t="s">
        <v>2548</v>
      </c>
      <c r="U344" s="56" t="s">
        <v>2549</v>
      </c>
      <c r="V344" s="56" t="s">
        <v>2550</v>
      </c>
      <c r="W344" s="56" t="s">
        <v>2551</v>
      </c>
      <c r="X344" s="56" t="s">
        <v>2552</v>
      </c>
      <c r="Y344" s="56" t="s">
        <v>2564</v>
      </c>
      <c r="Z344" s="56" t="s">
        <v>2564</v>
      </c>
      <c r="AA344" s="56" t="s">
        <v>2564</v>
      </c>
      <c r="AB344" s="56" t="s">
        <v>2564</v>
      </c>
      <c r="AC344" s="56" t="s">
        <v>2564</v>
      </c>
      <c r="AD344" s="56" t="s">
        <v>2564</v>
      </c>
      <c r="AE344" s="56" t="s">
        <v>2559</v>
      </c>
      <c r="AF344" s="56" t="s">
        <v>55</v>
      </c>
      <c r="AG344" s="56" t="s">
        <v>52</v>
      </c>
      <c r="AH344" s="56" t="s">
        <v>55</v>
      </c>
    </row>
    <row r="345" spans="2:34" ht="15.75" hidden="1" customHeight="1" x14ac:dyDescent="0.25">
      <c r="B345" s="56" t="s">
        <v>1147</v>
      </c>
      <c r="C345" s="56" t="s">
        <v>895</v>
      </c>
      <c r="D345" s="56" t="s">
        <v>1256</v>
      </c>
      <c r="E345" s="56" t="s">
        <v>900</v>
      </c>
      <c r="F345" s="56" t="s">
        <v>1259</v>
      </c>
      <c r="G345" s="56" t="s">
        <v>954</v>
      </c>
      <c r="H345" s="56" t="s">
        <v>1333</v>
      </c>
      <c r="I345" s="56" t="s">
        <v>1334</v>
      </c>
      <c r="J345" s="56" t="s">
        <v>82</v>
      </c>
      <c r="K345" s="56" t="s">
        <v>1165</v>
      </c>
      <c r="L345" s="56" t="s">
        <v>2127</v>
      </c>
      <c r="M345" s="56" t="s">
        <v>55</v>
      </c>
      <c r="N345" s="56" t="s">
        <v>2077</v>
      </c>
      <c r="O345" s="56" t="s">
        <v>55</v>
      </c>
      <c r="P345" s="56"/>
      <c r="Q345" s="56" t="s">
        <v>55</v>
      </c>
      <c r="R345" s="56"/>
      <c r="S345" s="56" t="s">
        <v>55</v>
      </c>
      <c r="T345" s="56" t="s">
        <v>2548</v>
      </c>
      <c r="U345" s="56" t="s">
        <v>2549</v>
      </c>
      <c r="V345" s="56" t="s">
        <v>2550</v>
      </c>
      <c r="W345" s="56" t="s">
        <v>2551</v>
      </c>
      <c r="X345" s="56" t="s">
        <v>2552</v>
      </c>
      <c r="Y345" s="56" t="s">
        <v>2564</v>
      </c>
      <c r="Z345" s="56" t="s">
        <v>2564</v>
      </c>
      <c r="AA345" s="56" t="s">
        <v>2564</v>
      </c>
      <c r="AB345" s="56" t="s">
        <v>2564</v>
      </c>
      <c r="AC345" s="56" t="s">
        <v>2564</v>
      </c>
      <c r="AD345" s="56" t="s">
        <v>2564</v>
      </c>
      <c r="AE345" s="56" t="s">
        <v>2559</v>
      </c>
      <c r="AF345" s="56" t="s">
        <v>55</v>
      </c>
      <c r="AG345" s="56" t="s">
        <v>52</v>
      </c>
      <c r="AH345" s="56" t="s">
        <v>55</v>
      </c>
    </row>
    <row r="346" spans="2:34" ht="15.75" hidden="1" customHeight="1" x14ac:dyDescent="0.25">
      <c r="B346" s="56" t="s">
        <v>1147</v>
      </c>
      <c r="C346" s="56" t="s">
        <v>895</v>
      </c>
      <c r="D346" s="56" t="s">
        <v>1256</v>
      </c>
      <c r="E346" s="56" t="s">
        <v>900</v>
      </c>
      <c r="F346" s="56" t="s">
        <v>1259</v>
      </c>
      <c r="G346" s="56" t="s">
        <v>954</v>
      </c>
      <c r="H346" s="56" t="s">
        <v>1341</v>
      </c>
      <c r="I346" s="56" t="s">
        <v>1342</v>
      </c>
      <c r="J346" s="56" t="s">
        <v>82</v>
      </c>
      <c r="K346" s="56" t="s">
        <v>1165</v>
      </c>
      <c r="L346" s="56" t="s">
        <v>2136</v>
      </c>
      <c r="M346" s="56" t="s">
        <v>55</v>
      </c>
      <c r="N346" s="56"/>
      <c r="O346" s="56" t="s">
        <v>55</v>
      </c>
      <c r="P346" s="56"/>
      <c r="Q346" s="56" t="s">
        <v>55</v>
      </c>
      <c r="R346" s="56"/>
      <c r="S346" s="56" t="s">
        <v>55</v>
      </c>
      <c r="T346" s="56" t="s">
        <v>2548</v>
      </c>
      <c r="U346" s="56" t="s">
        <v>2549</v>
      </c>
      <c r="V346" s="56" t="s">
        <v>2550</v>
      </c>
      <c r="W346" s="56" t="s">
        <v>2551</v>
      </c>
      <c r="X346" s="56" t="s">
        <v>2552</v>
      </c>
      <c r="Y346" s="56" t="s">
        <v>2564</v>
      </c>
      <c r="Z346" s="56" t="s">
        <v>2564</v>
      </c>
      <c r="AA346" s="56" t="s">
        <v>2564</v>
      </c>
      <c r="AB346" s="56" t="s">
        <v>2564</v>
      </c>
      <c r="AC346" s="56" t="s">
        <v>2564</v>
      </c>
      <c r="AD346" s="56" t="s">
        <v>2564</v>
      </c>
      <c r="AE346" s="56" t="s">
        <v>2559</v>
      </c>
      <c r="AF346" s="56" t="s">
        <v>55</v>
      </c>
      <c r="AG346" s="56" t="s">
        <v>52</v>
      </c>
      <c r="AH346" s="56" t="s">
        <v>55</v>
      </c>
    </row>
    <row r="347" spans="2:34" ht="15.75" hidden="1" customHeight="1" x14ac:dyDescent="0.25">
      <c r="B347" s="56" t="s">
        <v>1147</v>
      </c>
      <c r="C347" s="56" t="s">
        <v>895</v>
      </c>
      <c r="D347" s="56" t="s">
        <v>1256</v>
      </c>
      <c r="E347" s="56" t="s">
        <v>900</v>
      </c>
      <c r="F347" s="56" t="s">
        <v>1259</v>
      </c>
      <c r="G347" s="56" t="s">
        <v>954</v>
      </c>
      <c r="H347" s="56" t="s">
        <v>1348</v>
      </c>
      <c r="I347" s="56" t="s">
        <v>1349</v>
      </c>
      <c r="J347" s="56" t="s">
        <v>82</v>
      </c>
      <c r="K347" s="56" t="s">
        <v>1165</v>
      </c>
      <c r="L347" s="56" t="s">
        <v>2144</v>
      </c>
      <c r="M347" s="56" t="s">
        <v>55</v>
      </c>
      <c r="N347" s="56"/>
      <c r="O347" s="56" t="s">
        <v>55</v>
      </c>
      <c r="P347" s="56"/>
      <c r="Q347" s="56" t="s">
        <v>55</v>
      </c>
      <c r="R347" s="56"/>
      <c r="S347" s="56" t="s">
        <v>55</v>
      </c>
      <c r="T347" s="56" t="s">
        <v>2548</v>
      </c>
      <c r="U347" s="56" t="s">
        <v>2549</v>
      </c>
      <c r="V347" s="56" t="s">
        <v>2550</v>
      </c>
      <c r="W347" s="56" t="s">
        <v>2551</v>
      </c>
      <c r="X347" s="56" t="s">
        <v>2552</v>
      </c>
      <c r="Y347" s="56" t="s">
        <v>2564</v>
      </c>
      <c r="Z347" s="56" t="s">
        <v>2564</v>
      </c>
      <c r="AA347" s="56" t="s">
        <v>2564</v>
      </c>
      <c r="AB347" s="56" t="s">
        <v>2564</v>
      </c>
      <c r="AC347" s="56" t="s">
        <v>2564</v>
      </c>
      <c r="AD347" s="56" t="s">
        <v>2564</v>
      </c>
      <c r="AE347" s="56" t="s">
        <v>2559</v>
      </c>
      <c r="AF347" s="56" t="s">
        <v>55</v>
      </c>
      <c r="AG347" s="56" t="s">
        <v>52</v>
      </c>
      <c r="AH347" s="56" t="s">
        <v>55</v>
      </c>
    </row>
    <row r="348" spans="2:34" ht="15.75" hidden="1" customHeight="1" x14ac:dyDescent="0.25">
      <c r="B348" s="56" t="s">
        <v>1147</v>
      </c>
      <c r="C348" s="56" t="s">
        <v>895</v>
      </c>
      <c r="D348" s="56" t="s">
        <v>1256</v>
      </c>
      <c r="E348" s="56" t="s">
        <v>900</v>
      </c>
      <c r="F348" s="56" t="s">
        <v>1259</v>
      </c>
      <c r="G348" s="56" t="s">
        <v>954</v>
      </c>
      <c r="H348" s="56" t="s">
        <v>1355</v>
      </c>
      <c r="I348" s="56" t="s">
        <v>1356</v>
      </c>
      <c r="J348" s="56" t="s">
        <v>82</v>
      </c>
      <c r="K348" s="56" t="s">
        <v>1165</v>
      </c>
      <c r="L348" s="56" t="s">
        <v>2153</v>
      </c>
      <c r="M348" s="56" t="s">
        <v>55</v>
      </c>
      <c r="N348" s="56" t="s">
        <v>2077</v>
      </c>
      <c r="O348" s="56" t="s">
        <v>55</v>
      </c>
      <c r="P348" s="56"/>
      <c r="Q348" s="56" t="s">
        <v>55</v>
      </c>
      <c r="R348" s="56"/>
      <c r="S348" s="56" t="s">
        <v>55</v>
      </c>
      <c r="T348" s="56" t="s">
        <v>2564</v>
      </c>
      <c r="U348" s="56" t="s">
        <v>2549</v>
      </c>
      <c r="V348" s="56" t="s">
        <v>2550</v>
      </c>
      <c r="W348" s="56" t="s">
        <v>2551</v>
      </c>
      <c r="X348" s="56" t="s">
        <v>2552</v>
      </c>
      <c r="Y348" s="56" t="s">
        <v>2564</v>
      </c>
      <c r="Z348" s="56" t="s">
        <v>2564</v>
      </c>
      <c r="AA348" s="56" t="s">
        <v>2564</v>
      </c>
      <c r="AB348" s="56" t="s">
        <v>2564</v>
      </c>
      <c r="AC348" s="56" t="s">
        <v>2564</v>
      </c>
      <c r="AD348" s="56" t="s">
        <v>2564</v>
      </c>
      <c r="AE348" s="56" t="s">
        <v>2559</v>
      </c>
      <c r="AF348" s="56" t="s">
        <v>55</v>
      </c>
      <c r="AG348" s="56" t="s">
        <v>52</v>
      </c>
      <c r="AH348" s="56" t="s">
        <v>55</v>
      </c>
    </row>
    <row r="349" spans="2:34" ht="15.75" hidden="1" customHeight="1" x14ac:dyDescent="0.25">
      <c r="B349" s="56" t="s">
        <v>1147</v>
      </c>
      <c r="C349" s="56" t="s">
        <v>895</v>
      </c>
      <c r="D349" s="56" t="s">
        <v>1256</v>
      </c>
      <c r="E349" s="56" t="s">
        <v>900</v>
      </c>
      <c r="F349" s="56" t="s">
        <v>1259</v>
      </c>
      <c r="G349" s="56" t="s">
        <v>954</v>
      </c>
      <c r="H349" s="56" t="s">
        <v>1362</v>
      </c>
      <c r="I349" s="56" t="s">
        <v>1363</v>
      </c>
      <c r="J349" s="56" t="s">
        <v>82</v>
      </c>
      <c r="K349" s="56" t="s">
        <v>1165</v>
      </c>
      <c r="L349" s="56" t="s">
        <v>2162</v>
      </c>
      <c r="M349" s="56" t="s">
        <v>55</v>
      </c>
      <c r="N349" s="56" t="s">
        <v>2077</v>
      </c>
      <c r="O349" s="56" t="s">
        <v>55</v>
      </c>
      <c r="P349" s="56"/>
      <c r="Q349" s="56" t="s">
        <v>55</v>
      </c>
      <c r="R349" s="56"/>
      <c r="S349" s="56" t="s">
        <v>55</v>
      </c>
      <c r="T349" s="56" t="s">
        <v>2548</v>
      </c>
      <c r="U349" s="56" t="s">
        <v>2549</v>
      </c>
      <c r="V349" s="56" t="s">
        <v>2550</v>
      </c>
      <c r="W349" s="56" t="s">
        <v>2551</v>
      </c>
      <c r="X349" s="56" t="s">
        <v>2552</v>
      </c>
      <c r="Y349" s="56" t="s">
        <v>2564</v>
      </c>
      <c r="Z349" s="56" t="s">
        <v>2564</v>
      </c>
      <c r="AA349" s="56" t="s">
        <v>2564</v>
      </c>
      <c r="AB349" s="56" t="s">
        <v>2564</v>
      </c>
      <c r="AC349" s="56" t="s">
        <v>2564</v>
      </c>
      <c r="AD349" s="56" t="s">
        <v>2564</v>
      </c>
      <c r="AE349" s="56" t="s">
        <v>2559</v>
      </c>
      <c r="AF349" s="56" t="s">
        <v>55</v>
      </c>
      <c r="AG349" s="56" t="s">
        <v>52</v>
      </c>
      <c r="AH349" s="56" t="s">
        <v>55</v>
      </c>
    </row>
    <row r="350" spans="2:34" ht="15.75" hidden="1" customHeight="1" x14ac:dyDescent="0.25">
      <c r="B350" s="56" t="s">
        <v>1147</v>
      </c>
      <c r="C350" s="56" t="s">
        <v>895</v>
      </c>
      <c r="D350" s="56" t="s">
        <v>1365</v>
      </c>
      <c r="E350" s="56" t="s">
        <v>902</v>
      </c>
      <c r="F350" s="56" t="s">
        <v>1369</v>
      </c>
      <c r="G350" s="56" t="s">
        <v>958</v>
      </c>
      <c r="H350" s="56" t="s">
        <v>1372</v>
      </c>
      <c r="I350" s="56" t="s">
        <v>1373</v>
      </c>
      <c r="J350" s="56" t="s">
        <v>82</v>
      </c>
      <c r="K350" s="56" t="s">
        <v>2171</v>
      </c>
      <c r="L350" s="56" t="s">
        <v>2173</v>
      </c>
      <c r="M350" s="56" t="s">
        <v>55</v>
      </c>
      <c r="N350" s="56" t="s">
        <v>264</v>
      </c>
      <c r="O350" s="56" t="s">
        <v>55</v>
      </c>
      <c r="P350" s="56" t="s">
        <v>2177</v>
      </c>
      <c r="Q350" s="56" t="s">
        <v>55</v>
      </c>
      <c r="R350" s="56" t="s">
        <v>1372</v>
      </c>
      <c r="S350" s="56" t="s">
        <v>55</v>
      </c>
      <c r="T350" s="56" t="s">
        <v>2548</v>
      </c>
      <c r="U350" s="56" t="s">
        <v>2549</v>
      </c>
      <c r="V350" s="56" t="s">
        <v>2550</v>
      </c>
      <c r="W350" s="56" t="s">
        <v>2551</v>
      </c>
      <c r="X350" s="56" t="s">
        <v>2552</v>
      </c>
      <c r="Y350" s="56" t="s">
        <v>2564</v>
      </c>
      <c r="Z350" s="56" t="s">
        <v>2564</v>
      </c>
      <c r="AA350" s="56" t="s">
        <v>2564</v>
      </c>
      <c r="AB350" s="56" t="s">
        <v>2564</v>
      </c>
      <c r="AC350" s="56" t="s">
        <v>2564</v>
      </c>
      <c r="AD350" s="56" t="s">
        <v>2564</v>
      </c>
      <c r="AE350" s="56" t="s">
        <v>2564</v>
      </c>
      <c r="AF350" s="56" t="s">
        <v>55</v>
      </c>
      <c r="AG350" s="56" t="s">
        <v>52</v>
      </c>
      <c r="AH350" s="56" t="s">
        <v>3217</v>
      </c>
    </row>
    <row r="351" spans="2:34" ht="15.75" hidden="1" customHeight="1" x14ac:dyDescent="0.25">
      <c r="B351" s="56" t="s">
        <v>1147</v>
      </c>
      <c r="C351" s="56" t="s">
        <v>895</v>
      </c>
      <c r="D351" s="56" t="s">
        <v>1377</v>
      </c>
      <c r="E351" s="56" t="s">
        <v>904</v>
      </c>
      <c r="F351" s="56" t="s">
        <v>1379</v>
      </c>
      <c r="G351" s="56" t="s">
        <v>960</v>
      </c>
      <c r="H351" s="56" t="s">
        <v>1382</v>
      </c>
      <c r="I351" s="56" t="s">
        <v>1383</v>
      </c>
      <c r="J351" s="56" t="s">
        <v>82</v>
      </c>
      <c r="K351" s="56" t="s">
        <v>1561</v>
      </c>
      <c r="L351" s="56" t="s">
        <v>2183</v>
      </c>
      <c r="M351" s="56" t="s">
        <v>55</v>
      </c>
      <c r="N351" s="56" t="s">
        <v>264</v>
      </c>
      <c r="O351" s="56" t="s">
        <v>55</v>
      </c>
      <c r="P351" s="56" t="s">
        <v>2186</v>
      </c>
      <c r="Q351" s="56" t="s">
        <v>55</v>
      </c>
      <c r="R351" s="56" t="s">
        <v>1388</v>
      </c>
      <c r="S351" s="56" t="s">
        <v>55</v>
      </c>
      <c r="T351" s="56" t="s">
        <v>2548</v>
      </c>
      <c r="U351" s="56" t="s">
        <v>2549</v>
      </c>
      <c r="V351" s="56" t="s">
        <v>2550</v>
      </c>
      <c r="W351" s="56" t="s">
        <v>2551</v>
      </c>
      <c r="X351" s="56" t="s">
        <v>2552</v>
      </c>
      <c r="Y351" s="56" t="s">
        <v>2553</v>
      </c>
      <c r="Z351" s="56" t="s">
        <v>2554</v>
      </c>
      <c r="AA351" s="56" t="s">
        <v>2555</v>
      </c>
      <c r="AB351" s="56" t="s">
        <v>2564</v>
      </c>
      <c r="AC351" s="56" t="s">
        <v>2557</v>
      </c>
      <c r="AD351" s="56" t="s">
        <v>2558</v>
      </c>
      <c r="AE351" s="56" t="s">
        <v>2559</v>
      </c>
      <c r="AF351" s="56" t="s">
        <v>55</v>
      </c>
      <c r="AG351" s="56" t="s">
        <v>52</v>
      </c>
      <c r="AH351" s="56" t="s">
        <v>3222</v>
      </c>
    </row>
    <row r="352" spans="2:34" ht="15.75" hidden="1" customHeight="1" x14ac:dyDescent="0.25">
      <c r="B352" s="56" t="s">
        <v>1147</v>
      </c>
      <c r="C352" s="56" t="s">
        <v>895</v>
      </c>
      <c r="D352" s="56" t="s">
        <v>1377</v>
      </c>
      <c r="E352" s="56" t="s">
        <v>904</v>
      </c>
      <c r="F352" s="56" t="s">
        <v>1379</v>
      </c>
      <c r="G352" s="56" t="s">
        <v>960</v>
      </c>
      <c r="H352" s="56" t="s">
        <v>1389</v>
      </c>
      <c r="I352" s="56" t="s">
        <v>1390</v>
      </c>
      <c r="J352" s="56" t="s">
        <v>82</v>
      </c>
      <c r="K352" s="56" t="s">
        <v>144</v>
      </c>
      <c r="L352" s="56" t="s">
        <v>2193</v>
      </c>
      <c r="M352" s="56" t="s">
        <v>55</v>
      </c>
      <c r="N352" s="56" t="s">
        <v>264</v>
      </c>
      <c r="O352" s="56" t="s">
        <v>55</v>
      </c>
      <c r="P352" s="56" t="s">
        <v>2186</v>
      </c>
      <c r="Q352" s="56" t="s">
        <v>55</v>
      </c>
      <c r="R352" s="56" t="s">
        <v>1393</v>
      </c>
      <c r="S352" s="56" t="s">
        <v>55</v>
      </c>
      <c r="T352" s="56" t="s">
        <v>2548</v>
      </c>
      <c r="U352" s="56" t="s">
        <v>2549</v>
      </c>
      <c r="V352" s="56" t="s">
        <v>2550</v>
      </c>
      <c r="W352" s="56" t="s">
        <v>2551</v>
      </c>
      <c r="X352" s="56" t="s">
        <v>2552</v>
      </c>
      <c r="Y352" s="56" t="s">
        <v>2553</v>
      </c>
      <c r="Z352" s="56" t="s">
        <v>2554</v>
      </c>
      <c r="AA352" s="56" t="s">
        <v>2555</v>
      </c>
      <c r="AB352" s="56" t="s">
        <v>2564</v>
      </c>
      <c r="AC352" s="56" t="s">
        <v>2557</v>
      </c>
      <c r="AD352" s="56" t="s">
        <v>2558</v>
      </c>
      <c r="AE352" s="56" t="s">
        <v>2564</v>
      </c>
      <c r="AF352" s="56" t="s">
        <v>55</v>
      </c>
      <c r="AG352" s="56" t="s">
        <v>82</v>
      </c>
      <c r="AH352" s="56" t="s">
        <v>3225</v>
      </c>
    </row>
    <row r="353" spans="2:34" ht="15.75" hidden="1" customHeight="1" x14ac:dyDescent="0.25">
      <c r="B353" s="56" t="s">
        <v>1147</v>
      </c>
      <c r="C353" s="56" t="s">
        <v>895</v>
      </c>
      <c r="D353" s="56" t="s">
        <v>1377</v>
      </c>
      <c r="E353" s="56" t="s">
        <v>904</v>
      </c>
      <c r="F353" s="56" t="s">
        <v>1379</v>
      </c>
      <c r="G353" s="56" t="s">
        <v>960</v>
      </c>
      <c r="H353" s="56" t="s">
        <v>1394</v>
      </c>
      <c r="I353" s="56" t="s">
        <v>1395</v>
      </c>
      <c r="J353" s="56" t="s">
        <v>82</v>
      </c>
      <c r="K353" s="56" t="s">
        <v>144</v>
      </c>
      <c r="L353" s="56" t="s">
        <v>2202</v>
      </c>
      <c r="M353" s="56" t="s">
        <v>55</v>
      </c>
      <c r="N353" s="56" t="s">
        <v>264</v>
      </c>
      <c r="O353" s="56" t="s">
        <v>55</v>
      </c>
      <c r="P353" s="56" t="s">
        <v>2186</v>
      </c>
      <c r="Q353" s="56" t="s">
        <v>55</v>
      </c>
      <c r="R353" s="56" t="s">
        <v>1398</v>
      </c>
      <c r="S353" s="56" t="s">
        <v>55</v>
      </c>
      <c r="T353" s="56" t="s">
        <v>2548</v>
      </c>
      <c r="U353" s="56" t="s">
        <v>2549</v>
      </c>
      <c r="V353" s="56" t="s">
        <v>2550</v>
      </c>
      <c r="W353" s="56" t="s">
        <v>2551</v>
      </c>
      <c r="X353" s="56" t="s">
        <v>2552</v>
      </c>
      <c r="Y353" s="56" t="s">
        <v>2553</v>
      </c>
      <c r="Z353" s="56" t="s">
        <v>2554</v>
      </c>
      <c r="AA353" s="56" t="s">
        <v>2555</v>
      </c>
      <c r="AB353" s="56" t="s">
        <v>2564</v>
      </c>
      <c r="AC353" s="56" t="s">
        <v>2557</v>
      </c>
      <c r="AD353" s="56" t="s">
        <v>2558</v>
      </c>
      <c r="AE353" s="56" t="s">
        <v>2564</v>
      </c>
      <c r="AF353" s="56" t="s">
        <v>55</v>
      </c>
      <c r="AG353" s="56" t="s">
        <v>82</v>
      </c>
      <c r="AH353" s="56" t="s">
        <v>3225</v>
      </c>
    </row>
    <row r="354" spans="2:34" ht="15.75" hidden="1" customHeight="1" x14ac:dyDescent="0.25">
      <c r="B354" s="56" t="s">
        <v>1147</v>
      </c>
      <c r="C354" s="56" t="s">
        <v>895</v>
      </c>
      <c r="D354" s="56" t="s">
        <v>1377</v>
      </c>
      <c r="E354" s="56" t="s">
        <v>904</v>
      </c>
      <c r="F354" s="56" t="s">
        <v>1379</v>
      </c>
      <c r="G354" s="56" t="s">
        <v>960</v>
      </c>
      <c r="H354" s="56" t="s">
        <v>1402</v>
      </c>
      <c r="I354" s="56" t="s">
        <v>1404</v>
      </c>
      <c r="J354" s="56" t="s">
        <v>82</v>
      </c>
      <c r="K354" s="56" t="s">
        <v>1561</v>
      </c>
      <c r="L354" s="56" t="s">
        <v>2208</v>
      </c>
      <c r="M354" s="56" t="s">
        <v>55</v>
      </c>
      <c r="N354" s="56" t="s">
        <v>264</v>
      </c>
      <c r="O354" s="56" t="s">
        <v>55</v>
      </c>
      <c r="P354" s="56" t="s">
        <v>2186</v>
      </c>
      <c r="Q354" s="56" t="s">
        <v>55</v>
      </c>
      <c r="R354" s="56" t="s">
        <v>1414</v>
      </c>
      <c r="S354" s="56" t="s">
        <v>55</v>
      </c>
      <c r="T354" s="56" t="s">
        <v>2548</v>
      </c>
      <c r="U354" s="56" t="s">
        <v>2549</v>
      </c>
      <c r="V354" s="56" t="s">
        <v>2550</v>
      </c>
      <c r="W354" s="56" t="s">
        <v>2551</v>
      </c>
      <c r="X354" s="56" t="s">
        <v>2552</v>
      </c>
      <c r="Y354" s="56" t="s">
        <v>2553</v>
      </c>
      <c r="Z354" s="56" t="s">
        <v>2554</v>
      </c>
      <c r="AA354" s="56" t="s">
        <v>2555</v>
      </c>
      <c r="AB354" s="56" t="s">
        <v>2564</v>
      </c>
      <c r="AC354" s="56" t="s">
        <v>2557</v>
      </c>
      <c r="AD354" s="56" t="s">
        <v>2558</v>
      </c>
      <c r="AE354" s="56" t="s">
        <v>2559</v>
      </c>
      <c r="AF354" s="56" t="s">
        <v>55</v>
      </c>
      <c r="AG354" s="56" t="s">
        <v>82</v>
      </c>
      <c r="AH354" s="56" t="s">
        <v>3225</v>
      </c>
    </row>
    <row r="355" spans="2:34" ht="15.75" hidden="1" customHeight="1" x14ac:dyDescent="0.25">
      <c r="B355" s="56" t="s">
        <v>1147</v>
      </c>
      <c r="C355" s="56" t="s">
        <v>895</v>
      </c>
      <c r="D355" s="56" t="s">
        <v>1377</v>
      </c>
      <c r="E355" s="56" t="s">
        <v>904</v>
      </c>
      <c r="F355" s="56" t="s">
        <v>1379</v>
      </c>
      <c r="G355" s="56" t="s">
        <v>960</v>
      </c>
      <c r="H355" s="56" t="s">
        <v>1416</v>
      </c>
      <c r="I355" s="56" t="s">
        <v>1417</v>
      </c>
      <c r="J355" s="56" t="s">
        <v>82</v>
      </c>
      <c r="K355" s="56" t="s">
        <v>493</v>
      </c>
      <c r="L355" s="56" t="s">
        <v>2215</v>
      </c>
      <c r="M355" s="56" t="s">
        <v>55</v>
      </c>
      <c r="N355" s="56" t="s">
        <v>264</v>
      </c>
      <c r="O355" s="56" t="s">
        <v>55</v>
      </c>
      <c r="P355" s="56" t="s">
        <v>2186</v>
      </c>
      <c r="Q355" s="56" t="s">
        <v>55</v>
      </c>
      <c r="R355" s="56" t="s">
        <v>1421</v>
      </c>
      <c r="S355" s="56" t="s">
        <v>55</v>
      </c>
      <c r="T355" s="56" t="s">
        <v>2548</v>
      </c>
      <c r="U355" s="56" t="s">
        <v>2549</v>
      </c>
      <c r="V355" s="56" t="s">
        <v>2550</v>
      </c>
      <c r="W355" s="56" t="s">
        <v>2551</v>
      </c>
      <c r="X355" s="56" t="s">
        <v>2552</v>
      </c>
      <c r="Y355" s="56" t="s">
        <v>2553</v>
      </c>
      <c r="Z355" s="56" t="s">
        <v>2554</v>
      </c>
      <c r="AA355" s="56" t="s">
        <v>2555</v>
      </c>
      <c r="AB355" s="56" t="s">
        <v>2564</v>
      </c>
      <c r="AC355" s="56" t="s">
        <v>2557</v>
      </c>
      <c r="AD355" s="56" t="s">
        <v>2558</v>
      </c>
      <c r="AE355" s="56" t="s">
        <v>2564</v>
      </c>
      <c r="AF355" s="56" t="s">
        <v>55</v>
      </c>
      <c r="AG355" s="56" t="s">
        <v>82</v>
      </c>
      <c r="AH355" s="56" t="s">
        <v>55</v>
      </c>
    </row>
    <row r="356" spans="2:34" ht="15.75" hidden="1" customHeight="1" x14ac:dyDescent="0.25">
      <c r="B356" s="56" t="s">
        <v>1147</v>
      </c>
      <c r="C356" s="56" t="s">
        <v>895</v>
      </c>
      <c r="D356" s="56" t="s">
        <v>1377</v>
      </c>
      <c r="E356" s="56" t="s">
        <v>904</v>
      </c>
      <c r="F356" s="56" t="s">
        <v>1379</v>
      </c>
      <c r="G356" s="56" t="s">
        <v>960</v>
      </c>
      <c r="H356" s="56" t="s">
        <v>1423</v>
      </c>
      <c r="I356" s="56" t="s">
        <v>1424</v>
      </c>
      <c r="J356" s="56" t="s">
        <v>82</v>
      </c>
      <c r="K356" s="56" t="s">
        <v>493</v>
      </c>
      <c r="L356" s="56" t="s">
        <v>2222</v>
      </c>
      <c r="M356" s="56" t="s">
        <v>55</v>
      </c>
      <c r="N356" s="56" t="s">
        <v>264</v>
      </c>
      <c r="O356" s="56" t="s">
        <v>55</v>
      </c>
      <c r="P356" s="56" t="s">
        <v>2186</v>
      </c>
      <c r="Q356" s="56" t="s">
        <v>55</v>
      </c>
      <c r="R356" s="56" t="s">
        <v>1426</v>
      </c>
      <c r="S356" s="56" t="s">
        <v>55</v>
      </c>
      <c r="T356" s="56" t="s">
        <v>2564</v>
      </c>
      <c r="U356" s="56" t="s">
        <v>2564</v>
      </c>
      <c r="V356" s="56" t="s">
        <v>2564</v>
      </c>
      <c r="W356" s="56" t="s">
        <v>2551</v>
      </c>
      <c r="X356" s="56" t="s">
        <v>2552</v>
      </c>
      <c r="Y356" s="56" t="s">
        <v>2553</v>
      </c>
      <c r="Z356" s="56" t="s">
        <v>2554</v>
      </c>
      <c r="AA356" s="56" t="s">
        <v>2555</v>
      </c>
      <c r="AB356" s="56" t="s">
        <v>2564</v>
      </c>
      <c r="AC356" s="56" t="s">
        <v>2557</v>
      </c>
      <c r="AD356" s="56" t="s">
        <v>2558</v>
      </c>
      <c r="AE356" s="56" t="s">
        <v>2564</v>
      </c>
      <c r="AF356" s="56" t="s">
        <v>55</v>
      </c>
      <c r="AG356" s="56" t="s">
        <v>82</v>
      </c>
      <c r="AH356" s="56" t="s">
        <v>55</v>
      </c>
    </row>
    <row r="357" spans="2:34" ht="15.75" hidden="1" customHeight="1" x14ac:dyDescent="0.25">
      <c r="B357" s="56" t="s">
        <v>1147</v>
      </c>
      <c r="C357" s="56" t="s">
        <v>895</v>
      </c>
      <c r="D357" s="56" t="s">
        <v>1377</v>
      </c>
      <c r="E357" s="56" t="s">
        <v>904</v>
      </c>
      <c r="F357" s="56" t="s">
        <v>1379</v>
      </c>
      <c r="G357" s="56" t="s">
        <v>960</v>
      </c>
      <c r="H357" s="56" t="s">
        <v>1428</v>
      </c>
      <c r="I357" s="56" t="s">
        <v>1430</v>
      </c>
      <c r="J357" s="56" t="s">
        <v>82</v>
      </c>
      <c r="K357" s="56" t="s">
        <v>144</v>
      </c>
      <c r="L357" s="56" t="s">
        <v>2231</v>
      </c>
      <c r="M357" s="56" t="s">
        <v>55</v>
      </c>
      <c r="N357" s="56" t="s">
        <v>264</v>
      </c>
      <c r="O357" s="56" t="s">
        <v>55</v>
      </c>
      <c r="P357" s="56" t="s">
        <v>2186</v>
      </c>
      <c r="Q357" s="56" t="s">
        <v>55</v>
      </c>
      <c r="R357" s="56" t="s">
        <v>1435</v>
      </c>
      <c r="S357" s="56" t="s">
        <v>55</v>
      </c>
      <c r="T357" s="56" t="s">
        <v>2564</v>
      </c>
      <c r="U357" s="56" t="s">
        <v>2564</v>
      </c>
      <c r="V357" s="56" t="s">
        <v>2564</v>
      </c>
      <c r="W357" s="56" t="s">
        <v>2564</v>
      </c>
      <c r="X357" s="56" t="s">
        <v>2552</v>
      </c>
      <c r="Y357" s="56" t="s">
        <v>2553</v>
      </c>
      <c r="Z357" s="56" t="s">
        <v>2554</v>
      </c>
      <c r="AA357" s="56" t="s">
        <v>2555</v>
      </c>
      <c r="AB357" s="56" t="s">
        <v>2564</v>
      </c>
      <c r="AC357" s="56" t="s">
        <v>2557</v>
      </c>
      <c r="AD357" s="56" t="s">
        <v>2558</v>
      </c>
      <c r="AE357" s="56" t="s">
        <v>2564</v>
      </c>
      <c r="AF357" s="56" t="s">
        <v>55</v>
      </c>
      <c r="AG357" s="56" t="s">
        <v>82</v>
      </c>
      <c r="AH357" s="56" t="s">
        <v>3251</v>
      </c>
    </row>
    <row r="358" spans="2:34" ht="15.75" hidden="1" customHeight="1" x14ac:dyDescent="0.25">
      <c r="B358" s="56" t="s">
        <v>1147</v>
      </c>
      <c r="C358" s="56" t="s">
        <v>895</v>
      </c>
      <c r="D358" s="56" t="s">
        <v>1377</v>
      </c>
      <c r="E358" s="56" t="s">
        <v>904</v>
      </c>
      <c r="F358" s="56" t="s">
        <v>1379</v>
      </c>
      <c r="G358" s="56" t="s">
        <v>960</v>
      </c>
      <c r="H358" s="56" t="s">
        <v>1437</v>
      </c>
      <c r="I358" s="56" t="s">
        <v>1438</v>
      </c>
      <c r="J358" s="56" t="s">
        <v>82</v>
      </c>
      <c r="K358" s="56" t="s">
        <v>1561</v>
      </c>
      <c r="L358" s="56" t="s">
        <v>2241</v>
      </c>
      <c r="M358" s="56" t="s">
        <v>55</v>
      </c>
      <c r="N358" s="56" t="s">
        <v>264</v>
      </c>
      <c r="O358" s="56" t="s">
        <v>55</v>
      </c>
      <c r="P358" s="56" t="s">
        <v>2186</v>
      </c>
      <c r="Q358" s="56" t="s">
        <v>55</v>
      </c>
      <c r="R358" s="56" t="s">
        <v>1441</v>
      </c>
      <c r="S358" s="56" t="s">
        <v>55</v>
      </c>
      <c r="T358" s="56" t="s">
        <v>2548</v>
      </c>
      <c r="U358" s="56" t="s">
        <v>2549</v>
      </c>
      <c r="V358" s="56" t="s">
        <v>2550</v>
      </c>
      <c r="W358" s="56" t="s">
        <v>2551</v>
      </c>
      <c r="X358" s="56" t="s">
        <v>2552</v>
      </c>
      <c r="Y358" s="56" t="s">
        <v>2553</v>
      </c>
      <c r="Z358" s="56" t="s">
        <v>2554</v>
      </c>
      <c r="AA358" s="56" t="s">
        <v>2555</v>
      </c>
      <c r="AB358" s="56" t="s">
        <v>2564</v>
      </c>
      <c r="AC358" s="56" t="s">
        <v>2557</v>
      </c>
      <c r="AD358" s="56" t="s">
        <v>2558</v>
      </c>
      <c r="AE358" s="56" t="s">
        <v>2559</v>
      </c>
      <c r="AF358" s="56" t="s">
        <v>55</v>
      </c>
      <c r="AG358" s="56" t="s">
        <v>82</v>
      </c>
      <c r="AH358" s="56" t="s">
        <v>55</v>
      </c>
    </row>
    <row r="359" spans="2:34" ht="15.75" hidden="1" customHeight="1" x14ac:dyDescent="0.25">
      <c r="B359" s="56" t="s">
        <v>1147</v>
      </c>
      <c r="C359" s="56" t="s">
        <v>895</v>
      </c>
      <c r="D359" s="56" t="s">
        <v>1377</v>
      </c>
      <c r="E359" s="56" t="s">
        <v>904</v>
      </c>
      <c r="F359" s="56" t="s">
        <v>1379</v>
      </c>
      <c r="G359" s="56" t="s">
        <v>960</v>
      </c>
      <c r="H359" s="56" t="s">
        <v>1442</v>
      </c>
      <c r="I359" s="56" t="s">
        <v>1443</v>
      </c>
      <c r="J359" s="56" t="s">
        <v>82</v>
      </c>
      <c r="K359" s="56" t="s">
        <v>144</v>
      </c>
      <c r="L359" s="56" t="s">
        <v>2249</v>
      </c>
      <c r="M359" s="56" t="s">
        <v>55</v>
      </c>
      <c r="N359" s="56" t="s">
        <v>264</v>
      </c>
      <c r="O359" s="56" t="s">
        <v>55</v>
      </c>
      <c r="P359" s="56" t="s">
        <v>2186</v>
      </c>
      <c r="Q359" s="56" t="s">
        <v>55</v>
      </c>
      <c r="R359" s="56" t="s">
        <v>1445</v>
      </c>
      <c r="S359" s="56" t="s">
        <v>55</v>
      </c>
      <c r="T359" s="56" t="s">
        <v>2548</v>
      </c>
      <c r="U359" s="56" t="s">
        <v>2549</v>
      </c>
      <c r="V359" s="56" t="s">
        <v>2550</v>
      </c>
      <c r="W359" s="56" t="s">
        <v>2551</v>
      </c>
      <c r="X359" s="56" t="s">
        <v>2552</v>
      </c>
      <c r="Y359" s="56" t="s">
        <v>2564</v>
      </c>
      <c r="Z359" s="56" t="s">
        <v>2564</v>
      </c>
      <c r="AA359" s="56" t="s">
        <v>2564</v>
      </c>
      <c r="AB359" s="56" t="s">
        <v>2564</v>
      </c>
      <c r="AC359" s="56" t="s">
        <v>2557</v>
      </c>
      <c r="AD359" s="56" t="s">
        <v>2558</v>
      </c>
      <c r="AE359" s="56" t="s">
        <v>2564</v>
      </c>
      <c r="AF359" s="56" t="s">
        <v>55</v>
      </c>
      <c r="AG359" s="56" t="s">
        <v>82</v>
      </c>
      <c r="AH359" s="56" t="s">
        <v>55</v>
      </c>
    </row>
    <row r="360" spans="2:34" ht="15.75" hidden="1" customHeight="1" x14ac:dyDescent="0.25">
      <c r="B360" s="56" t="s">
        <v>1147</v>
      </c>
      <c r="C360" s="56" t="s">
        <v>895</v>
      </c>
      <c r="D360" s="56" t="s">
        <v>1377</v>
      </c>
      <c r="E360" s="56" t="s">
        <v>904</v>
      </c>
      <c r="F360" s="56" t="s">
        <v>1379</v>
      </c>
      <c r="G360" s="56" t="s">
        <v>960</v>
      </c>
      <c r="H360" s="56" t="s">
        <v>1450</v>
      </c>
      <c r="I360" s="56" t="s">
        <v>1451</v>
      </c>
      <c r="J360" s="56" t="s">
        <v>82</v>
      </c>
      <c r="K360" s="56" t="s">
        <v>144</v>
      </c>
      <c r="L360" s="56" t="s">
        <v>2258</v>
      </c>
      <c r="M360" s="56" t="s">
        <v>55</v>
      </c>
      <c r="N360" s="56" t="s">
        <v>264</v>
      </c>
      <c r="O360" s="56" t="s">
        <v>55</v>
      </c>
      <c r="P360" s="56" t="s">
        <v>2186</v>
      </c>
      <c r="Q360" s="56" t="s">
        <v>55</v>
      </c>
      <c r="R360" s="56" t="s">
        <v>1452</v>
      </c>
      <c r="S360" s="56" t="s">
        <v>55</v>
      </c>
      <c r="T360" s="56" t="s">
        <v>2564</v>
      </c>
      <c r="U360" s="56" t="s">
        <v>2564</v>
      </c>
      <c r="V360" s="56" t="s">
        <v>2564</v>
      </c>
      <c r="W360" s="56" t="s">
        <v>2564</v>
      </c>
      <c r="X360" s="56" t="s">
        <v>2552</v>
      </c>
      <c r="Y360" s="56" t="s">
        <v>2553</v>
      </c>
      <c r="Z360" s="56" t="s">
        <v>2554</v>
      </c>
      <c r="AA360" s="56" t="s">
        <v>2555</v>
      </c>
      <c r="AB360" s="56" t="s">
        <v>2564</v>
      </c>
      <c r="AC360" s="56" t="s">
        <v>2557</v>
      </c>
      <c r="AD360" s="56" t="s">
        <v>2558</v>
      </c>
      <c r="AE360" s="56" t="s">
        <v>2564</v>
      </c>
      <c r="AF360" s="56" t="s">
        <v>55</v>
      </c>
      <c r="AG360" s="56" t="s">
        <v>82</v>
      </c>
      <c r="AH360" s="56" t="s">
        <v>55</v>
      </c>
    </row>
    <row r="361" spans="2:34" ht="15.75" hidden="1" customHeight="1" x14ac:dyDescent="0.25">
      <c r="B361" s="56" t="s">
        <v>1147</v>
      </c>
      <c r="C361" s="56" t="s">
        <v>895</v>
      </c>
      <c r="D361" s="56" t="s">
        <v>1377</v>
      </c>
      <c r="E361" s="56" t="s">
        <v>904</v>
      </c>
      <c r="F361" s="56" t="s">
        <v>1379</v>
      </c>
      <c r="G361" s="56" t="s">
        <v>960</v>
      </c>
      <c r="H361" s="56" t="s">
        <v>1456</v>
      </c>
      <c r="I361" s="56" t="s">
        <v>1458</v>
      </c>
      <c r="J361" s="56" t="s">
        <v>82</v>
      </c>
      <c r="K361" s="56" t="s">
        <v>144</v>
      </c>
      <c r="L361" s="56" t="s">
        <v>2265</v>
      </c>
      <c r="M361" s="56" t="s">
        <v>55</v>
      </c>
      <c r="N361" s="56" t="s">
        <v>264</v>
      </c>
      <c r="O361" s="56" t="s">
        <v>55</v>
      </c>
      <c r="P361" s="56" t="s">
        <v>2186</v>
      </c>
      <c r="Q361" s="56" t="s">
        <v>55</v>
      </c>
      <c r="R361" s="56" t="s">
        <v>1461</v>
      </c>
      <c r="S361" s="56" t="s">
        <v>55</v>
      </c>
      <c r="T361" s="56" t="s">
        <v>2548</v>
      </c>
      <c r="U361" s="56" t="s">
        <v>2549</v>
      </c>
      <c r="V361" s="56" t="s">
        <v>2550</v>
      </c>
      <c r="W361" s="56" t="s">
        <v>2551</v>
      </c>
      <c r="X361" s="56" t="s">
        <v>2552</v>
      </c>
      <c r="Y361" s="56" t="s">
        <v>2553</v>
      </c>
      <c r="Z361" s="56" t="s">
        <v>2554</v>
      </c>
      <c r="AA361" s="56" t="s">
        <v>2555</v>
      </c>
      <c r="AB361" s="56" t="s">
        <v>2564</v>
      </c>
      <c r="AC361" s="56" t="s">
        <v>2557</v>
      </c>
      <c r="AD361" s="56" t="s">
        <v>2558</v>
      </c>
      <c r="AE361" s="56" t="s">
        <v>2564</v>
      </c>
      <c r="AF361" s="56" t="s">
        <v>55</v>
      </c>
      <c r="AG361" s="56" t="s">
        <v>82</v>
      </c>
      <c r="AH361" s="56" t="s">
        <v>55</v>
      </c>
    </row>
    <row r="362" spans="2:34" ht="15.75" hidden="1" customHeight="1" x14ac:dyDescent="0.25">
      <c r="B362" s="56" t="s">
        <v>1147</v>
      </c>
      <c r="C362" s="56" t="s">
        <v>895</v>
      </c>
      <c r="D362" s="56" t="s">
        <v>1377</v>
      </c>
      <c r="E362" s="56" t="s">
        <v>904</v>
      </c>
      <c r="F362" s="56" t="s">
        <v>1379</v>
      </c>
      <c r="G362" s="56" t="s">
        <v>960</v>
      </c>
      <c r="H362" s="56" t="s">
        <v>1463</v>
      </c>
      <c r="I362" s="56" t="s">
        <v>1465</v>
      </c>
      <c r="J362" s="56" t="s">
        <v>82</v>
      </c>
      <c r="K362" s="56" t="s">
        <v>1466</v>
      </c>
      <c r="L362" s="56" t="s">
        <v>2274</v>
      </c>
      <c r="M362" s="56" t="s">
        <v>55</v>
      </c>
      <c r="N362" s="56" t="s">
        <v>264</v>
      </c>
      <c r="O362" s="56" t="s">
        <v>55</v>
      </c>
      <c r="P362" s="56" t="s">
        <v>2186</v>
      </c>
      <c r="Q362" s="56" t="s">
        <v>55</v>
      </c>
      <c r="R362" s="56" t="s">
        <v>1469</v>
      </c>
      <c r="S362" s="56" t="s">
        <v>55</v>
      </c>
      <c r="T362" s="56" t="s">
        <v>2548</v>
      </c>
      <c r="U362" s="56" t="s">
        <v>2549</v>
      </c>
      <c r="V362" s="56" t="s">
        <v>2550</v>
      </c>
      <c r="W362" s="56" t="s">
        <v>2551</v>
      </c>
      <c r="X362" s="56" t="s">
        <v>2552</v>
      </c>
      <c r="Y362" s="56" t="s">
        <v>2553</v>
      </c>
      <c r="Z362" s="56" t="s">
        <v>2554</v>
      </c>
      <c r="AA362" s="56" t="s">
        <v>2555</v>
      </c>
      <c r="AB362" s="56" t="s">
        <v>2564</v>
      </c>
      <c r="AC362" s="56" t="s">
        <v>2557</v>
      </c>
      <c r="AD362" s="56" t="s">
        <v>2558</v>
      </c>
      <c r="AE362" s="56" t="s">
        <v>2564</v>
      </c>
      <c r="AF362" s="56" t="s">
        <v>55</v>
      </c>
      <c r="AG362" s="56" t="s">
        <v>82</v>
      </c>
      <c r="AH362" s="56" t="s">
        <v>3261</v>
      </c>
    </row>
    <row r="363" spans="2:34" ht="15.75" hidden="1" customHeight="1" x14ac:dyDescent="0.25">
      <c r="B363" s="56" t="s">
        <v>1147</v>
      </c>
      <c r="C363" s="56" t="s">
        <v>895</v>
      </c>
      <c r="D363" s="56" t="s">
        <v>1377</v>
      </c>
      <c r="E363" s="56" t="s">
        <v>904</v>
      </c>
      <c r="F363" s="56" t="s">
        <v>1379</v>
      </c>
      <c r="G363" s="56" t="s">
        <v>960</v>
      </c>
      <c r="H363" s="56" t="s">
        <v>1471</v>
      </c>
      <c r="I363" s="56" t="s">
        <v>1472</v>
      </c>
      <c r="J363" s="56" t="s">
        <v>82</v>
      </c>
      <c r="K363" s="56" t="s">
        <v>1561</v>
      </c>
      <c r="L363" s="56" t="s">
        <v>2281</v>
      </c>
      <c r="M363" s="56" t="s">
        <v>55</v>
      </c>
      <c r="N363" s="56" t="s">
        <v>264</v>
      </c>
      <c r="O363" s="56" t="s">
        <v>55</v>
      </c>
      <c r="P363" s="56" t="s">
        <v>2186</v>
      </c>
      <c r="Q363" s="56" t="s">
        <v>55</v>
      </c>
      <c r="R363" s="56" t="s">
        <v>1476</v>
      </c>
      <c r="S363" s="56" t="s">
        <v>55</v>
      </c>
      <c r="T363" s="56" t="s">
        <v>2564</v>
      </c>
      <c r="U363" s="56" t="s">
        <v>2564</v>
      </c>
      <c r="V363" s="56" t="s">
        <v>2550</v>
      </c>
      <c r="W363" s="56" t="s">
        <v>2551</v>
      </c>
      <c r="X363" s="56" t="s">
        <v>2552</v>
      </c>
      <c r="Y363" s="56" t="s">
        <v>2553</v>
      </c>
      <c r="Z363" s="56" t="s">
        <v>2554</v>
      </c>
      <c r="AA363" s="56" t="s">
        <v>2555</v>
      </c>
      <c r="AB363" s="56" t="s">
        <v>2564</v>
      </c>
      <c r="AC363" s="56" t="s">
        <v>2557</v>
      </c>
      <c r="AD363" s="56" t="s">
        <v>2558</v>
      </c>
      <c r="AE363" s="56" t="s">
        <v>2559</v>
      </c>
      <c r="AF363" s="56" t="s">
        <v>55</v>
      </c>
      <c r="AG363" s="56" t="s">
        <v>82</v>
      </c>
      <c r="AH363" s="56" t="s">
        <v>55</v>
      </c>
    </row>
    <row r="364" spans="2:34" ht="15.75" hidden="1" customHeight="1" x14ac:dyDescent="0.25">
      <c r="B364" s="56" t="s">
        <v>1147</v>
      </c>
      <c r="C364" s="56" t="s">
        <v>895</v>
      </c>
      <c r="D364" s="56" t="s">
        <v>1377</v>
      </c>
      <c r="E364" s="56" t="s">
        <v>904</v>
      </c>
      <c r="F364" s="56" t="s">
        <v>1379</v>
      </c>
      <c r="G364" s="56" t="s">
        <v>960</v>
      </c>
      <c r="H364" s="56" t="s">
        <v>1482</v>
      </c>
      <c r="I364" s="56" t="s">
        <v>1483</v>
      </c>
      <c r="J364" s="56" t="s">
        <v>82</v>
      </c>
      <c r="K364" s="56" t="s">
        <v>1561</v>
      </c>
      <c r="L364" s="56" t="s">
        <v>2289</v>
      </c>
      <c r="M364" s="56" t="s">
        <v>55</v>
      </c>
      <c r="N364" s="56" t="s">
        <v>264</v>
      </c>
      <c r="O364" s="56" t="s">
        <v>55</v>
      </c>
      <c r="P364" s="56" t="s">
        <v>2186</v>
      </c>
      <c r="Q364" s="56" t="s">
        <v>55</v>
      </c>
      <c r="R364" s="56" t="s">
        <v>1486</v>
      </c>
      <c r="S364" s="56" t="s">
        <v>55</v>
      </c>
      <c r="T364" s="56" t="s">
        <v>2548</v>
      </c>
      <c r="U364" s="56" t="s">
        <v>2549</v>
      </c>
      <c r="V364" s="56" t="s">
        <v>2550</v>
      </c>
      <c r="W364" s="56" t="s">
        <v>2551</v>
      </c>
      <c r="X364" s="56" t="s">
        <v>2552</v>
      </c>
      <c r="Y364" s="56" t="s">
        <v>2553</v>
      </c>
      <c r="Z364" s="56" t="s">
        <v>2554</v>
      </c>
      <c r="AA364" s="56" t="s">
        <v>2555</v>
      </c>
      <c r="AB364" s="56" t="s">
        <v>2564</v>
      </c>
      <c r="AC364" s="56" t="s">
        <v>2557</v>
      </c>
      <c r="AD364" s="56" t="s">
        <v>2558</v>
      </c>
      <c r="AE364" s="56" t="s">
        <v>2559</v>
      </c>
      <c r="AF364" s="56" t="s">
        <v>55</v>
      </c>
      <c r="AG364" s="56" t="s">
        <v>82</v>
      </c>
      <c r="AH364" s="56" t="s">
        <v>55</v>
      </c>
    </row>
    <row r="365" spans="2:34" ht="15.75" hidden="1" customHeight="1" x14ac:dyDescent="0.25">
      <c r="B365" s="56" t="s">
        <v>1147</v>
      </c>
      <c r="C365" s="56" t="s">
        <v>895</v>
      </c>
      <c r="D365" s="56" t="s">
        <v>1377</v>
      </c>
      <c r="E365" s="56" t="s">
        <v>904</v>
      </c>
      <c r="F365" s="56" t="s">
        <v>1379</v>
      </c>
      <c r="G365" s="56" t="s">
        <v>960</v>
      </c>
      <c r="H365" s="56" t="s">
        <v>1488</v>
      </c>
      <c r="I365" s="56" t="s">
        <v>1489</v>
      </c>
      <c r="J365" s="56" t="s">
        <v>82</v>
      </c>
      <c r="K365" s="56" t="s">
        <v>144</v>
      </c>
      <c r="L365" s="56" t="s">
        <v>2300</v>
      </c>
      <c r="M365" s="56" t="s">
        <v>55</v>
      </c>
      <c r="N365" s="56" t="s">
        <v>264</v>
      </c>
      <c r="O365" s="56" t="s">
        <v>55</v>
      </c>
      <c r="P365" s="56" t="s">
        <v>2186</v>
      </c>
      <c r="Q365" s="56" t="s">
        <v>55</v>
      </c>
      <c r="R365" s="56" t="s">
        <v>1491</v>
      </c>
      <c r="S365" s="56" t="s">
        <v>55</v>
      </c>
      <c r="T365" s="56" t="s">
        <v>2548</v>
      </c>
      <c r="U365" s="56" t="s">
        <v>2549</v>
      </c>
      <c r="V365" s="56" t="s">
        <v>2550</v>
      </c>
      <c r="W365" s="56" t="s">
        <v>2551</v>
      </c>
      <c r="X365" s="56" t="s">
        <v>2552</v>
      </c>
      <c r="Y365" s="56" t="s">
        <v>2553</v>
      </c>
      <c r="Z365" s="56" t="s">
        <v>2554</v>
      </c>
      <c r="AA365" s="56" t="s">
        <v>2555</v>
      </c>
      <c r="AB365" s="56" t="s">
        <v>2564</v>
      </c>
      <c r="AC365" s="56" t="s">
        <v>2557</v>
      </c>
      <c r="AD365" s="56" t="s">
        <v>2558</v>
      </c>
      <c r="AE365" s="56" t="s">
        <v>2564</v>
      </c>
      <c r="AF365" s="56" t="s">
        <v>55</v>
      </c>
      <c r="AG365" s="56" t="s">
        <v>82</v>
      </c>
      <c r="AH365" s="56" t="s">
        <v>55</v>
      </c>
    </row>
    <row r="366" spans="2:34" ht="15.75" hidden="1" customHeight="1" x14ac:dyDescent="0.25">
      <c r="B366" s="56" t="s">
        <v>1147</v>
      </c>
      <c r="C366" s="56" t="s">
        <v>895</v>
      </c>
      <c r="D366" s="56" t="s">
        <v>1377</v>
      </c>
      <c r="E366" s="56" t="s">
        <v>904</v>
      </c>
      <c r="F366" s="56" t="s">
        <v>1379</v>
      </c>
      <c r="G366" s="56" t="s">
        <v>960</v>
      </c>
      <c r="H366" s="56" t="s">
        <v>1492</v>
      </c>
      <c r="I366" s="56" t="s">
        <v>1493</v>
      </c>
      <c r="J366" s="56" t="s">
        <v>82</v>
      </c>
      <c r="K366" s="56" t="s">
        <v>144</v>
      </c>
      <c r="L366" s="56" t="s">
        <v>2308</v>
      </c>
      <c r="M366" s="56" t="s">
        <v>55</v>
      </c>
      <c r="N366" s="56" t="s">
        <v>264</v>
      </c>
      <c r="O366" s="56" t="s">
        <v>55</v>
      </c>
      <c r="P366" s="56" t="s">
        <v>2186</v>
      </c>
      <c r="Q366" s="56" t="s">
        <v>55</v>
      </c>
      <c r="R366" s="56" t="s">
        <v>1500</v>
      </c>
      <c r="S366" s="56" t="s">
        <v>55</v>
      </c>
      <c r="T366" s="56" t="s">
        <v>2564</v>
      </c>
      <c r="U366" s="56" t="s">
        <v>2564</v>
      </c>
      <c r="V366" s="56" t="s">
        <v>2564</v>
      </c>
      <c r="W366" s="56" t="s">
        <v>2564</v>
      </c>
      <c r="X366" s="56" t="s">
        <v>2552</v>
      </c>
      <c r="Y366" s="56" t="s">
        <v>2553</v>
      </c>
      <c r="Z366" s="56" t="s">
        <v>2554</v>
      </c>
      <c r="AA366" s="56" t="s">
        <v>2555</v>
      </c>
      <c r="AB366" s="56" t="s">
        <v>2564</v>
      </c>
      <c r="AC366" s="56" t="s">
        <v>2557</v>
      </c>
      <c r="AD366" s="56" t="s">
        <v>2558</v>
      </c>
      <c r="AE366" s="56" t="s">
        <v>2564</v>
      </c>
      <c r="AF366" s="56" t="s">
        <v>55</v>
      </c>
      <c r="AG366" s="56" t="s">
        <v>82</v>
      </c>
      <c r="AH366" s="56" t="s">
        <v>55</v>
      </c>
    </row>
    <row r="367" spans="2:34" ht="15.75" hidden="1" customHeight="1" x14ac:dyDescent="0.25">
      <c r="B367" s="56" t="s">
        <v>1147</v>
      </c>
      <c r="C367" s="56" t="s">
        <v>895</v>
      </c>
      <c r="D367" s="56" t="s">
        <v>1377</v>
      </c>
      <c r="E367" s="56" t="s">
        <v>904</v>
      </c>
      <c r="F367" s="56" t="s">
        <v>1379</v>
      </c>
      <c r="G367" s="56" t="s">
        <v>960</v>
      </c>
      <c r="H367" s="56" t="s">
        <v>1503</v>
      </c>
      <c r="I367" s="56" t="s">
        <v>1504</v>
      </c>
      <c r="J367" s="56" t="s">
        <v>82</v>
      </c>
      <c r="K367" s="56" t="s">
        <v>144</v>
      </c>
      <c r="L367" s="56" t="s">
        <v>2315</v>
      </c>
      <c r="M367" s="56" t="s">
        <v>55</v>
      </c>
      <c r="N367" s="56" t="s">
        <v>264</v>
      </c>
      <c r="O367" s="56" t="s">
        <v>55</v>
      </c>
      <c r="P367" s="56" t="s">
        <v>2186</v>
      </c>
      <c r="Q367" s="56" t="s">
        <v>55</v>
      </c>
      <c r="R367" s="56" t="s">
        <v>1506</v>
      </c>
      <c r="S367" s="56" t="s">
        <v>55</v>
      </c>
      <c r="T367" s="56" t="s">
        <v>2564</v>
      </c>
      <c r="U367" s="56" t="s">
        <v>2564</v>
      </c>
      <c r="V367" s="56" t="s">
        <v>2564</v>
      </c>
      <c r="W367" s="56" t="s">
        <v>2564</v>
      </c>
      <c r="X367" s="56" t="s">
        <v>2552</v>
      </c>
      <c r="Y367" s="56" t="s">
        <v>2553</v>
      </c>
      <c r="Z367" s="56" t="s">
        <v>2554</v>
      </c>
      <c r="AA367" s="56" t="s">
        <v>2555</v>
      </c>
      <c r="AB367" s="56" t="s">
        <v>2564</v>
      </c>
      <c r="AC367" s="56" t="s">
        <v>2557</v>
      </c>
      <c r="AD367" s="56" t="s">
        <v>2558</v>
      </c>
      <c r="AE367" s="56" t="s">
        <v>2564</v>
      </c>
      <c r="AF367" s="56" t="s">
        <v>55</v>
      </c>
      <c r="AG367" s="56" t="s">
        <v>82</v>
      </c>
      <c r="AH367" s="56" t="s">
        <v>55</v>
      </c>
    </row>
    <row r="368" spans="2:34" ht="15.75" hidden="1" customHeight="1" x14ac:dyDescent="0.25">
      <c r="B368" s="56" t="s">
        <v>1147</v>
      </c>
      <c r="C368" s="56" t="s">
        <v>895</v>
      </c>
      <c r="D368" s="56" t="s">
        <v>1377</v>
      </c>
      <c r="E368" s="56" t="s">
        <v>904</v>
      </c>
      <c r="F368" s="56" t="s">
        <v>1379</v>
      </c>
      <c r="G368" s="56" t="s">
        <v>960</v>
      </c>
      <c r="H368" s="56" t="s">
        <v>1509</v>
      </c>
      <c r="I368" s="56" t="s">
        <v>1510</v>
      </c>
      <c r="J368" s="56" t="s">
        <v>82</v>
      </c>
      <c r="K368" s="56" t="s">
        <v>1561</v>
      </c>
      <c r="L368" s="56" t="s">
        <v>2322</v>
      </c>
      <c r="M368" s="56" t="s">
        <v>55</v>
      </c>
      <c r="N368" s="56" t="s">
        <v>264</v>
      </c>
      <c r="O368" s="56" t="s">
        <v>55</v>
      </c>
      <c r="P368" s="56" t="s">
        <v>2186</v>
      </c>
      <c r="Q368" s="56" t="s">
        <v>55</v>
      </c>
      <c r="R368" s="56" t="s">
        <v>1513</v>
      </c>
      <c r="S368" s="56" t="s">
        <v>55</v>
      </c>
      <c r="T368" s="56" t="s">
        <v>2548</v>
      </c>
      <c r="U368" s="56" t="s">
        <v>2549</v>
      </c>
      <c r="V368" s="56" t="s">
        <v>2550</v>
      </c>
      <c r="W368" s="56" t="s">
        <v>2551</v>
      </c>
      <c r="X368" s="56" t="s">
        <v>2552</v>
      </c>
      <c r="Y368" s="56" t="s">
        <v>2553</v>
      </c>
      <c r="Z368" s="56" t="s">
        <v>2554</v>
      </c>
      <c r="AA368" s="56" t="s">
        <v>2555</v>
      </c>
      <c r="AB368" s="56" t="s">
        <v>2564</v>
      </c>
      <c r="AC368" s="56" t="s">
        <v>2557</v>
      </c>
      <c r="AD368" s="56" t="s">
        <v>2558</v>
      </c>
      <c r="AE368" s="56" t="s">
        <v>2559</v>
      </c>
      <c r="AF368" s="56" t="s">
        <v>55</v>
      </c>
      <c r="AG368" s="56" t="s">
        <v>82</v>
      </c>
      <c r="AH368" s="56" t="s">
        <v>55</v>
      </c>
    </row>
    <row r="369" spans="2:34" ht="15.75" hidden="1" customHeight="1" x14ac:dyDescent="0.25">
      <c r="B369" s="56" t="s">
        <v>1147</v>
      </c>
      <c r="C369" s="56" t="s">
        <v>895</v>
      </c>
      <c r="D369" s="56" t="s">
        <v>1377</v>
      </c>
      <c r="E369" s="56" t="s">
        <v>904</v>
      </c>
      <c r="F369" s="56" t="s">
        <v>1379</v>
      </c>
      <c r="G369" s="56" t="s">
        <v>960</v>
      </c>
      <c r="H369" s="56" t="s">
        <v>1514</v>
      </c>
      <c r="I369" s="56" t="s">
        <v>1515</v>
      </c>
      <c r="J369" s="56" t="s">
        <v>82</v>
      </c>
      <c r="K369" s="56" t="s">
        <v>1561</v>
      </c>
      <c r="L369" s="56" t="s">
        <v>2329</v>
      </c>
      <c r="M369" s="56" t="s">
        <v>55</v>
      </c>
      <c r="N369" s="56" t="s">
        <v>264</v>
      </c>
      <c r="O369" s="56" t="s">
        <v>55</v>
      </c>
      <c r="P369" s="56" t="s">
        <v>2186</v>
      </c>
      <c r="Q369" s="56" t="s">
        <v>55</v>
      </c>
      <c r="R369" s="56" t="s">
        <v>1517</v>
      </c>
      <c r="S369" s="56" t="s">
        <v>55</v>
      </c>
      <c r="T369" s="56" t="s">
        <v>2564</v>
      </c>
      <c r="U369" s="56" t="s">
        <v>2564</v>
      </c>
      <c r="V369" s="56" t="s">
        <v>2550</v>
      </c>
      <c r="W369" s="56" t="s">
        <v>2551</v>
      </c>
      <c r="X369" s="56" t="s">
        <v>2552</v>
      </c>
      <c r="Y369" s="56" t="s">
        <v>2553</v>
      </c>
      <c r="Z369" s="56" t="s">
        <v>2554</v>
      </c>
      <c r="AA369" s="56" t="s">
        <v>2555</v>
      </c>
      <c r="AB369" s="56" t="s">
        <v>2564</v>
      </c>
      <c r="AC369" s="56" t="s">
        <v>2557</v>
      </c>
      <c r="AD369" s="56" t="s">
        <v>2558</v>
      </c>
      <c r="AE369" s="56" t="s">
        <v>2559</v>
      </c>
      <c r="AF369" s="56" t="s">
        <v>55</v>
      </c>
      <c r="AG369" s="56" t="s">
        <v>82</v>
      </c>
      <c r="AH369" s="56" t="s">
        <v>3274</v>
      </c>
    </row>
    <row r="370" spans="2:34" ht="15.75" hidden="1" customHeight="1" x14ac:dyDescent="0.25">
      <c r="B370" s="56" t="s">
        <v>1147</v>
      </c>
      <c r="C370" s="56" t="s">
        <v>895</v>
      </c>
      <c r="D370" s="56" t="s">
        <v>1377</v>
      </c>
      <c r="E370" s="56" t="s">
        <v>904</v>
      </c>
      <c r="F370" s="56" t="s">
        <v>1379</v>
      </c>
      <c r="G370" s="56" t="s">
        <v>960</v>
      </c>
      <c r="H370" s="56" t="s">
        <v>1525</v>
      </c>
      <c r="I370" s="56" t="s">
        <v>1526</v>
      </c>
      <c r="J370" s="56" t="s">
        <v>82</v>
      </c>
      <c r="K370" s="56" t="s">
        <v>144</v>
      </c>
      <c r="L370" s="56" t="s">
        <v>2336</v>
      </c>
      <c r="M370" s="56" t="s">
        <v>55</v>
      </c>
      <c r="N370" s="56" t="s">
        <v>264</v>
      </c>
      <c r="O370" s="56" t="s">
        <v>55</v>
      </c>
      <c r="P370" s="56" t="s">
        <v>2186</v>
      </c>
      <c r="Q370" s="56" t="s">
        <v>55</v>
      </c>
      <c r="R370" s="56" t="s">
        <v>1531</v>
      </c>
      <c r="S370" s="56" t="s">
        <v>55</v>
      </c>
      <c r="T370" s="56" t="s">
        <v>2564</v>
      </c>
      <c r="U370" s="56" t="s">
        <v>2564</v>
      </c>
      <c r="V370" s="56" t="s">
        <v>2564</v>
      </c>
      <c r="W370" s="56" t="s">
        <v>2564</v>
      </c>
      <c r="X370" s="56" t="s">
        <v>2552</v>
      </c>
      <c r="Y370" s="56" t="s">
        <v>2553</v>
      </c>
      <c r="Z370" s="56" t="s">
        <v>2554</v>
      </c>
      <c r="AA370" s="56" t="s">
        <v>2555</v>
      </c>
      <c r="AB370" s="56" t="s">
        <v>2564</v>
      </c>
      <c r="AC370" s="56" t="s">
        <v>2557</v>
      </c>
      <c r="AD370" s="56" t="s">
        <v>2564</v>
      </c>
      <c r="AE370" s="56" t="s">
        <v>2564</v>
      </c>
      <c r="AF370" s="56" t="s">
        <v>55</v>
      </c>
      <c r="AG370" s="56" t="s">
        <v>82</v>
      </c>
      <c r="AH370" s="56" t="s">
        <v>55</v>
      </c>
    </row>
    <row r="371" spans="2:34" ht="15.75" hidden="1" customHeight="1" x14ac:dyDescent="0.25">
      <c r="B371" s="56" t="s">
        <v>1147</v>
      </c>
      <c r="C371" s="56" t="s">
        <v>895</v>
      </c>
      <c r="D371" s="56" t="s">
        <v>1377</v>
      </c>
      <c r="E371" s="56" t="s">
        <v>904</v>
      </c>
      <c r="F371" s="56" t="s">
        <v>1379</v>
      </c>
      <c r="G371" s="56" t="s">
        <v>960</v>
      </c>
      <c r="H371" s="56" t="s">
        <v>1534</v>
      </c>
      <c r="I371" s="56" t="s">
        <v>1535</v>
      </c>
      <c r="J371" s="56" t="s">
        <v>82</v>
      </c>
      <c r="K371" s="56" t="s">
        <v>1561</v>
      </c>
      <c r="L371" s="56" t="s">
        <v>2344</v>
      </c>
      <c r="M371" s="56" t="s">
        <v>55</v>
      </c>
      <c r="N371" s="56" t="s">
        <v>264</v>
      </c>
      <c r="O371" s="56" t="s">
        <v>55</v>
      </c>
      <c r="P371" s="56" t="s">
        <v>2186</v>
      </c>
      <c r="Q371" s="56" t="s">
        <v>55</v>
      </c>
      <c r="R371" s="56" t="s">
        <v>1539</v>
      </c>
      <c r="S371" s="56" t="s">
        <v>55</v>
      </c>
      <c r="T371" s="56" t="s">
        <v>2548</v>
      </c>
      <c r="U371" s="56" t="s">
        <v>2549</v>
      </c>
      <c r="V371" s="56" t="s">
        <v>2550</v>
      </c>
      <c r="W371" s="56" t="s">
        <v>2551</v>
      </c>
      <c r="X371" s="56" t="s">
        <v>2552</v>
      </c>
      <c r="Y371" s="56" t="s">
        <v>2553</v>
      </c>
      <c r="Z371" s="56" t="s">
        <v>2554</v>
      </c>
      <c r="AA371" s="56" t="s">
        <v>2555</v>
      </c>
      <c r="AB371" s="56" t="s">
        <v>2564</v>
      </c>
      <c r="AC371" s="56" t="s">
        <v>2557</v>
      </c>
      <c r="AD371" s="56" t="s">
        <v>2558</v>
      </c>
      <c r="AE371" s="56" t="s">
        <v>2559</v>
      </c>
      <c r="AF371" s="56" t="s">
        <v>55</v>
      </c>
      <c r="AG371" s="56" t="s">
        <v>82</v>
      </c>
      <c r="AH371" s="56" t="s">
        <v>55</v>
      </c>
    </row>
    <row r="372" spans="2:34" ht="15.75" hidden="1" customHeight="1" x14ac:dyDescent="0.25">
      <c r="B372" s="56" t="s">
        <v>1147</v>
      </c>
      <c r="C372" s="56" t="s">
        <v>895</v>
      </c>
      <c r="D372" s="56" t="s">
        <v>1377</v>
      </c>
      <c r="E372" s="56" t="s">
        <v>904</v>
      </c>
      <c r="F372" s="56" t="s">
        <v>1379</v>
      </c>
      <c r="G372" s="56" t="s">
        <v>960</v>
      </c>
      <c r="H372" s="56" t="s">
        <v>1540</v>
      </c>
      <c r="I372" s="56" t="s">
        <v>1541</v>
      </c>
      <c r="J372" s="56" t="s">
        <v>82</v>
      </c>
      <c r="K372" s="56" t="s">
        <v>144</v>
      </c>
      <c r="L372" s="56" t="s">
        <v>2351</v>
      </c>
      <c r="M372" s="56" t="s">
        <v>55</v>
      </c>
      <c r="N372" s="56" t="s">
        <v>264</v>
      </c>
      <c r="O372" s="56" t="s">
        <v>55</v>
      </c>
      <c r="P372" s="56" t="s">
        <v>2186</v>
      </c>
      <c r="Q372" s="56" t="s">
        <v>55</v>
      </c>
      <c r="R372" s="56" t="s">
        <v>1539</v>
      </c>
      <c r="S372" s="56" t="s">
        <v>55</v>
      </c>
      <c r="T372" s="56" t="s">
        <v>2548</v>
      </c>
      <c r="U372" s="56" t="s">
        <v>2549</v>
      </c>
      <c r="V372" s="56" t="s">
        <v>2550</v>
      </c>
      <c r="W372" s="56" t="s">
        <v>2551</v>
      </c>
      <c r="X372" s="56" t="s">
        <v>2552</v>
      </c>
      <c r="Y372" s="56" t="s">
        <v>2553</v>
      </c>
      <c r="Z372" s="56" t="s">
        <v>2554</v>
      </c>
      <c r="AA372" s="56" t="s">
        <v>2555</v>
      </c>
      <c r="AB372" s="56" t="s">
        <v>2564</v>
      </c>
      <c r="AC372" s="56" t="s">
        <v>2564</v>
      </c>
      <c r="AD372" s="56" t="s">
        <v>2558</v>
      </c>
      <c r="AE372" s="56" t="s">
        <v>2564</v>
      </c>
      <c r="AF372" s="56" t="s">
        <v>55</v>
      </c>
      <c r="AG372" s="56" t="s">
        <v>82</v>
      </c>
      <c r="AH372" s="56" t="s">
        <v>3277</v>
      </c>
    </row>
    <row r="373" spans="2:34" ht="15.75" hidden="1" customHeight="1" x14ac:dyDescent="0.25">
      <c r="B373" s="56" t="s">
        <v>1147</v>
      </c>
      <c r="C373" s="56" t="s">
        <v>895</v>
      </c>
      <c r="D373" s="56" t="s">
        <v>1544</v>
      </c>
      <c r="E373" s="56" t="s">
        <v>906</v>
      </c>
      <c r="F373" s="56" t="s">
        <v>1548</v>
      </c>
      <c r="G373" s="56" t="s">
        <v>963</v>
      </c>
      <c r="H373" s="56" t="s">
        <v>1550</v>
      </c>
      <c r="I373" s="56" t="s">
        <v>1551</v>
      </c>
      <c r="J373" s="56" t="s">
        <v>82</v>
      </c>
      <c r="K373" s="56" t="s">
        <v>1632</v>
      </c>
      <c r="L373" s="56" t="s">
        <v>2359</v>
      </c>
      <c r="M373" s="56" t="s">
        <v>55</v>
      </c>
      <c r="N373" s="56" t="s">
        <v>2361</v>
      </c>
      <c r="O373" s="56" t="s">
        <v>55</v>
      </c>
      <c r="P373" s="56" t="s">
        <v>2362</v>
      </c>
      <c r="Q373" s="56" t="s">
        <v>55</v>
      </c>
      <c r="R373" s="56" t="s">
        <v>2363</v>
      </c>
      <c r="S373" s="56" t="s">
        <v>55</v>
      </c>
      <c r="T373" s="56" t="s">
        <v>2548</v>
      </c>
      <c r="U373" s="56" t="s">
        <v>2549</v>
      </c>
      <c r="V373" s="56" t="s">
        <v>2550</v>
      </c>
      <c r="W373" s="56" t="s">
        <v>2551</v>
      </c>
      <c r="X373" s="56" t="s">
        <v>2552</v>
      </c>
      <c r="Y373" s="56" t="s">
        <v>2553</v>
      </c>
      <c r="Z373" s="56" t="s">
        <v>2554</v>
      </c>
      <c r="AA373" s="56" t="s">
        <v>2555</v>
      </c>
      <c r="AB373" s="56" t="s">
        <v>2564</v>
      </c>
      <c r="AC373" s="56" t="s">
        <v>2557</v>
      </c>
      <c r="AD373" s="56" t="s">
        <v>2558</v>
      </c>
      <c r="AE373" s="56" t="s">
        <v>2564</v>
      </c>
      <c r="AF373" s="56" t="s">
        <v>55</v>
      </c>
      <c r="AG373" s="56" t="s">
        <v>82</v>
      </c>
      <c r="AH373" s="56" t="s">
        <v>3279</v>
      </c>
    </row>
    <row r="374" spans="2:34" ht="15.75" hidden="1" customHeight="1" x14ac:dyDescent="0.25">
      <c r="B374" s="56" t="s">
        <v>1147</v>
      </c>
      <c r="C374" s="56" t="s">
        <v>895</v>
      </c>
      <c r="D374" s="56" t="s">
        <v>1544</v>
      </c>
      <c r="E374" s="56" t="s">
        <v>906</v>
      </c>
      <c r="F374" s="56" t="s">
        <v>1548</v>
      </c>
      <c r="G374" s="56" t="s">
        <v>963</v>
      </c>
      <c r="H374" s="56" t="s">
        <v>1563</v>
      </c>
      <c r="I374" s="56" t="s">
        <v>1564</v>
      </c>
      <c r="J374" s="56" t="s">
        <v>82</v>
      </c>
      <c r="K374" s="56" t="s">
        <v>1561</v>
      </c>
      <c r="L374" s="56" t="s">
        <v>2368</v>
      </c>
      <c r="M374" s="56" t="s">
        <v>55</v>
      </c>
      <c r="N374" s="56" t="s">
        <v>2369</v>
      </c>
      <c r="O374" s="56" t="s">
        <v>55</v>
      </c>
      <c r="P374" s="56" t="s">
        <v>2370</v>
      </c>
      <c r="Q374" s="56" t="s">
        <v>55</v>
      </c>
      <c r="R374" s="56"/>
      <c r="S374" s="56" t="s">
        <v>55</v>
      </c>
      <c r="T374" s="56" t="s">
        <v>2548</v>
      </c>
      <c r="U374" s="56" t="s">
        <v>2549</v>
      </c>
      <c r="V374" s="56" t="s">
        <v>2550</v>
      </c>
      <c r="W374" s="56" t="s">
        <v>2551</v>
      </c>
      <c r="X374" s="56" t="s">
        <v>2552</v>
      </c>
      <c r="Y374" s="56" t="s">
        <v>2553</v>
      </c>
      <c r="Z374" s="56" t="s">
        <v>2554</v>
      </c>
      <c r="AA374" s="56" t="s">
        <v>2555</v>
      </c>
      <c r="AB374" s="56" t="s">
        <v>2564</v>
      </c>
      <c r="AC374" s="56" t="s">
        <v>2557</v>
      </c>
      <c r="AD374" s="56" t="s">
        <v>2558</v>
      </c>
      <c r="AE374" s="56" t="s">
        <v>2559</v>
      </c>
      <c r="AF374" s="56" t="s">
        <v>55</v>
      </c>
      <c r="AG374" s="56" t="s">
        <v>52</v>
      </c>
      <c r="AH374" s="56" t="s">
        <v>55</v>
      </c>
    </row>
    <row r="375" spans="2:34" ht="15.75" hidden="1" customHeight="1" x14ac:dyDescent="0.25">
      <c r="B375" s="56" t="s">
        <v>1147</v>
      </c>
      <c r="C375" s="56" t="s">
        <v>895</v>
      </c>
      <c r="D375" s="56" t="s">
        <v>1544</v>
      </c>
      <c r="E375" s="56" t="s">
        <v>906</v>
      </c>
      <c r="F375" s="56" t="s">
        <v>1548</v>
      </c>
      <c r="G375" s="56" t="s">
        <v>963</v>
      </c>
      <c r="H375" s="56" t="s">
        <v>1569</v>
      </c>
      <c r="I375" s="56" t="s">
        <v>1570</v>
      </c>
      <c r="J375" s="56" t="s">
        <v>82</v>
      </c>
      <c r="K375" s="56" t="s">
        <v>1632</v>
      </c>
      <c r="L375" s="56" t="s">
        <v>2516</v>
      </c>
      <c r="M375" s="56" t="s">
        <v>55</v>
      </c>
      <c r="N375" s="56" t="s">
        <v>2520</v>
      </c>
      <c r="O375" s="56" t="s">
        <v>264</v>
      </c>
      <c r="P375" s="56" t="s">
        <v>2521</v>
      </c>
      <c r="Q375" s="56" t="s">
        <v>55</v>
      </c>
      <c r="R375" s="56"/>
      <c r="S375" s="56" t="s">
        <v>3281</v>
      </c>
      <c r="T375" s="56" t="s">
        <v>2564</v>
      </c>
      <c r="U375" s="56" t="s">
        <v>2549</v>
      </c>
      <c r="V375" s="56" t="s">
        <v>2550</v>
      </c>
      <c r="W375" s="56" t="s">
        <v>2551</v>
      </c>
      <c r="X375" s="56" t="s">
        <v>2552</v>
      </c>
      <c r="Y375" s="56" t="s">
        <v>2553</v>
      </c>
      <c r="Z375" s="56" t="s">
        <v>2554</v>
      </c>
      <c r="AA375" s="56" t="s">
        <v>2555</v>
      </c>
      <c r="AB375" s="56" t="s">
        <v>2564</v>
      </c>
      <c r="AC375" s="56" t="s">
        <v>2557</v>
      </c>
      <c r="AD375" s="56" t="s">
        <v>2558</v>
      </c>
      <c r="AE375" s="56" t="s">
        <v>2564</v>
      </c>
      <c r="AF375" s="56" t="s">
        <v>55</v>
      </c>
      <c r="AG375" s="56" t="s">
        <v>82</v>
      </c>
      <c r="AH375" s="56" t="s">
        <v>55</v>
      </c>
    </row>
    <row r="376" spans="2:34" ht="15.75" hidden="1" customHeight="1" x14ac:dyDescent="0.25">
      <c r="B376" s="56" t="s">
        <v>1147</v>
      </c>
      <c r="C376" s="56" t="s">
        <v>895</v>
      </c>
      <c r="D376" s="56" t="s">
        <v>1544</v>
      </c>
      <c r="E376" s="56" t="s">
        <v>906</v>
      </c>
      <c r="F376" s="56" t="s">
        <v>1548</v>
      </c>
      <c r="G376" s="56" t="s">
        <v>963</v>
      </c>
      <c r="H376" s="56" t="s">
        <v>2523</v>
      </c>
      <c r="I376" s="56" t="s">
        <v>1575</v>
      </c>
      <c r="J376" s="56" t="s">
        <v>82</v>
      </c>
      <c r="K376" s="56" t="s">
        <v>1632</v>
      </c>
      <c r="L376" s="56" t="s">
        <v>2526</v>
      </c>
      <c r="M376" s="56" t="s">
        <v>55</v>
      </c>
      <c r="N376" s="56" t="s">
        <v>2520</v>
      </c>
      <c r="O376" s="56" t="s">
        <v>264</v>
      </c>
      <c r="P376" s="56" t="s">
        <v>2528</v>
      </c>
      <c r="Q376" s="56" t="s">
        <v>55</v>
      </c>
      <c r="R376" s="56"/>
      <c r="S376" s="56" t="s">
        <v>3282</v>
      </c>
      <c r="T376" s="56" t="s">
        <v>2564</v>
      </c>
      <c r="U376" s="56" t="s">
        <v>2549</v>
      </c>
      <c r="V376" s="56" t="s">
        <v>2550</v>
      </c>
      <c r="W376" s="56" t="s">
        <v>2551</v>
      </c>
      <c r="X376" s="56" t="s">
        <v>2552</v>
      </c>
      <c r="Y376" s="56" t="s">
        <v>2553</v>
      </c>
      <c r="Z376" s="56" t="s">
        <v>2554</v>
      </c>
      <c r="AA376" s="56" t="s">
        <v>2555</v>
      </c>
      <c r="AB376" s="56" t="s">
        <v>2564</v>
      </c>
      <c r="AC376" s="56" t="s">
        <v>2557</v>
      </c>
      <c r="AD376" s="56" t="s">
        <v>2558</v>
      </c>
      <c r="AE376" s="56" t="s">
        <v>2564</v>
      </c>
      <c r="AF376" s="56" t="s">
        <v>55</v>
      </c>
      <c r="AG376" s="56" t="s">
        <v>82</v>
      </c>
      <c r="AH376" s="56" t="s">
        <v>55</v>
      </c>
    </row>
    <row r="377" spans="2:34" ht="15.75" hidden="1" customHeight="1" x14ac:dyDescent="0.25">
      <c r="B377" s="56" t="s">
        <v>1147</v>
      </c>
      <c r="C377" s="56" t="s">
        <v>895</v>
      </c>
      <c r="D377" s="56" t="s">
        <v>1544</v>
      </c>
      <c r="E377" s="56" t="s">
        <v>906</v>
      </c>
      <c r="F377" s="56" t="s">
        <v>1548</v>
      </c>
      <c r="G377" s="56" t="s">
        <v>963</v>
      </c>
      <c r="H377" s="56" t="s">
        <v>1582</v>
      </c>
      <c r="I377" s="56" t="s">
        <v>1584</v>
      </c>
      <c r="J377" s="56" t="s">
        <v>82</v>
      </c>
      <c r="K377" s="56" t="s">
        <v>1632</v>
      </c>
      <c r="L377" s="56" t="s">
        <v>2533</v>
      </c>
      <c r="M377" s="56" t="s">
        <v>55</v>
      </c>
      <c r="N377" s="56" t="s">
        <v>2520</v>
      </c>
      <c r="O377" s="56" t="s">
        <v>264</v>
      </c>
      <c r="P377" s="56" t="s">
        <v>2535</v>
      </c>
      <c r="Q377" s="56" t="s">
        <v>55</v>
      </c>
      <c r="R377" s="56"/>
      <c r="S377" s="56" t="s">
        <v>3284</v>
      </c>
      <c r="T377" s="56" t="s">
        <v>2548</v>
      </c>
      <c r="U377" s="56" t="s">
        <v>2549</v>
      </c>
      <c r="V377" s="56" t="s">
        <v>2550</v>
      </c>
      <c r="W377" s="56" t="s">
        <v>2551</v>
      </c>
      <c r="X377" s="56" t="s">
        <v>2552</v>
      </c>
      <c r="Y377" s="56" t="s">
        <v>2553</v>
      </c>
      <c r="Z377" s="56" t="s">
        <v>2554</v>
      </c>
      <c r="AA377" s="56" t="s">
        <v>2555</v>
      </c>
      <c r="AB377" s="56" t="s">
        <v>2564</v>
      </c>
      <c r="AC377" s="56" t="s">
        <v>2557</v>
      </c>
      <c r="AD377" s="56" t="s">
        <v>2558</v>
      </c>
      <c r="AE377" s="56" t="s">
        <v>2564</v>
      </c>
      <c r="AF377" s="56" t="s">
        <v>55</v>
      </c>
      <c r="AG377" s="56" t="s">
        <v>82</v>
      </c>
      <c r="AH377" s="56" t="s">
        <v>55</v>
      </c>
    </row>
    <row r="378" spans="2:34" ht="15.75" hidden="1" customHeight="1" x14ac:dyDescent="0.25">
      <c r="B378" s="56" t="s">
        <v>1147</v>
      </c>
      <c r="C378" s="56" t="s">
        <v>895</v>
      </c>
      <c r="D378" s="56" t="s">
        <v>1544</v>
      </c>
      <c r="E378" s="56" t="s">
        <v>906</v>
      </c>
      <c r="F378" s="56" t="s">
        <v>1548</v>
      </c>
      <c r="G378" s="56" t="s">
        <v>963</v>
      </c>
      <c r="H378" s="56" t="s">
        <v>1589</v>
      </c>
      <c r="I378" s="56" t="s">
        <v>2380</v>
      </c>
      <c r="J378" s="56" t="s">
        <v>82</v>
      </c>
      <c r="K378" s="56" t="s">
        <v>1561</v>
      </c>
      <c r="L378" s="56" t="s">
        <v>2381</v>
      </c>
      <c r="M378" s="56" t="s">
        <v>55</v>
      </c>
      <c r="N378" s="56" t="s">
        <v>2382</v>
      </c>
      <c r="O378" s="56" t="s">
        <v>55</v>
      </c>
      <c r="P378" s="56" t="s">
        <v>2370</v>
      </c>
      <c r="Q378" s="56" t="s">
        <v>55</v>
      </c>
      <c r="R378" s="56"/>
      <c r="S378" s="56" t="s">
        <v>55</v>
      </c>
      <c r="T378" s="56" t="s">
        <v>2564</v>
      </c>
      <c r="U378" s="56" t="s">
        <v>2564</v>
      </c>
      <c r="V378" s="56" t="s">
        <v>2550</v>
      </c>
      <c r="W378" s="56" t="s">
        <v>2551</v>
      </c>
      <c r="X378" s="56" t="s">
        <v>2552</v>
      </c>
      <c r="Y378" s="56" t="s">
        <v>2553</v>
      </c>
      <c r="Z378" s="56" t="s">
        <v>2554</v>
      </c>
      <c r="AA378" s="56" t="s">
        <v>2555</v>
      </c>
      <c r="AB378" s="56" t="s">
        <v>2564</v>
      </c>
      <c r="AC378" s="56" t="s">
        <v>2557</v>
      </c>
      <c r="AD378" s="56" t="s">
        <v>2558</v>
      </c>
      <c r="AE378" s="56" t="s">
        <v>2559</v>
      </c>
      <c r="AF378" s="56" t="s">
        <v>55</v>
      </c>
      <c r="AG378" s="56" t="s">
        <v>52</v>
      </c>
      <c r="AH378" s="56" t="s">
        <v>2777</v>
      </c>
    </row>
    <row r="379" spans="2:34" ht="15.75" hidden="1" customHeight="1" x14ac:dyDescent="0.25">
      <c r="B379" s="56" t="s">
        <v>1147</v>
      </c>
      <c r="C379" s="56" t="s">
        <v>895</v>
      </c>
      <c r="D379" s="56" t="s">
        <v>1544</v>
      </c>
      <c r="E379" s="56" t="s">
        <v>906</v>
      </c>
      <c r="F379" s="56" t="s">
        <v>1548</v>
      </c>
      <c r="G379" s="56" t="s">
        <v>963</v>
      </c>
      <c r="H379" s="56" t="s">
        <v>1596</v>
      </c>
      <c r="I379" s="56" t="s">
        <v>1597</v>
      </c>
      <c r="J379" s="56" t="s">
        <v>82</v>
      </c>
      <c r="K379" s="56" t="s">
        <v>1632</v>
      </c>
      <c r="L379" s="56" t="s">
        <v>2390</v>
      </c>
      <c r="M379" s="56" t="s">
        <v>55</v>
      </c>
      <c r="N379" s="56" t="s">
        <v>2382</v>
      </c>
      <c r="O379" s="56" t="s">
        <v>55</v>
      </c>
      <c r="P379" s="56" t="s">
        <v>2370</v>
      </c>
      <c r="Q379" s="56" t="s">
        <v>55</v>
      </c>
      <c r="R379" s="56"/>
      <c r="S379" s="56" t="s">
        <v>55</v>
      </c>
      <c r="T379" s="56" t="s">
        <v>2548</v>
      </c>
      <c r="U379" s="56" t="s">
        <v>2549</v>
      </c>
      <c r="V379" s="56" t="s">
        <v>2550</v>
      </c>
      <c r="W379" s="56" t="s">
        <v>2551</v>
      </c>
      <c r="X379" s="56" t="s">
        <v>2552</v>
      </c>
      <c r="Y379" s="56" t="s">
        <v>2553</v>
      </c>
      <c r="Z379" s="56" t="s">
        <v>2554</v>
      </c>
      <c r="AA379" s="56" t="s">
        <v>2555</v>
      </c>
      <c r="AB379" s="56" t="s">
        <v>2564</v>
      </c>
      <c r="AC379" s="56" t="s">
        <v>2557</v>
      </c>
      <c r="AD379" s="56" t="s">
        <v>2558</v>
      </c>
      <c r="AE379" s="56" t="s">
        <v>2564</v>
      </c>
      <c r="AF379" s="56" t="s">
        <v>55</v>
      </c>
      <c r="AG379" s="56" t="s">
        <v>52</v>
      </c>
      <c r="AH379" s="56" t="s">
        <v>2777</v>
      </c>
    </row>
    <row r="380" spans="2:34" ht="15.75" hidden="1" customHeight="1" x14ac:dyDescent="0.25">
      <c r="B380" s="56" t="s">
        <v>1147</v>
      </c>
      <c r="C380" s="56" t="s">
        <v>895</v>
      </c>
      <c r="D380" s="56" t="s">
        <v>1544</v>
      </c>
      <c r="E380" s="56" t="s">
        <v>906</v>
      </c>
      <c r="F380" s="56" t="s">
        <v>1548</v>
      </c>
      <c r="G380" s="56" t="s">
        <v>963</v>
      </c>
      <c r="H380" s="56" t="s">
        <v>1604</v>
      </c>
      <c r="I380" s="56" t="s">
        <v>1605</v>
      </c>
      <c r="J380" s="56" t="s">
        <v>82</v>
      </c>
      <c r="K380" s="56" t="s">
        <v>1561</v>
      </c>
      <c r="L380" s="56" t="s">
        <v>2400</v>
      </c>
      <c r="M380" s="56" t="s">
        <v>55</v>
      </c>
      <c r="N380" s="56" t="s">
        <v>2402</v>
      </c>
      <c r="O380" s="56" t="s">
        <v>55</v>
      </c>
      <c r="P380" s="56" t="s">
        <v>2382</v>
      </c>
      <c r="Q380" s="56" t="s">
        <v>55</v>
      </c>
      <c r="R380" s="56"/>
      <c r="S380" s="56" t="s">
        <v>55</v>
      </c>
      <c r="T380" s="56" t="s">
        <v>2564</v>
      </c>
      <c r="U380" s="56" t="s">
        <v>2564</v>
      </c>
      <c r="V380" s="56" t="s">
        <v>2550</v>
      </c>
      <c r="W380" s="56" t="s">
        <v>2551</v>
      </c>
      <c r="X380" s="56" t="s">
        <v>2552</v>
      </c>
      <c r="Y380" s="56" t="s">
        <v>2553</v>
      </c>
      <c r="Z380" s="56" t="s">
        <v>2554</v>
      </c>
      <c r="AA380" s="56" t="s">
        <v>2555</v>
      </c>
      <c r="AB380" s="56" t="s">
        <v>2564</v>
      </c>
      <c r="AC380" s="56" t="s">
        <v>2557</v>
      </c>
      <c r="AD380" s="56" t="s">
        <v>2558</v>
      </c>
      <c r="AE380" s="56" t="s">
        <v>2559</v>
      </c>
      <c r="AF380" s="56" t="s">
        <v>55</v>
      </c>
      <c r="AG380" s="56" t="s">
        <v>52</v>
      </c>
      <c r="AH380" s="56" t="s">
        <v>2777</v>
      </c>
    </row>
    <row r="381" spans="2:34" ht="15.75" hidden="1" customHeight="1" x14ac:dyDescent="0.25">
      <c r="B381" s="56" t="s">
        <v>1147</v>
      </c>
      <c r="C381" s="56" t="s">
        <v>895</v>
      </c>
      <c r="D381" s="56" t="s">
        <v>1544</v>
      </c>
      <c r="E381" s="56" t="s">
        <v>906</v>
      </c>
      <c r="F381" s="56" t="s">
        <v>1548</v>
      </c>
      <c r="G381" s="56" t="s">
        <v>963</v>
      </c>
      <c r="H381" s="56" t="s">
        <v>1610</v>
      </c>
      <c r="I381" s="56" t="s">
        <v>1611</v>
      </c>
      <c r="J381" s="56" t="s">
        <v>82</v>
      </c>
      <c r="K381" s="56" t="s">
        <v>1632</v>
      </c>
      <c r="L381" s="56" t="s">
        <v>2408</v>
      </c>
      <c r="M381" s="56" t="s">
        <v>55</v>
      </c>
      <c r="N381" s="56" t="s">
        <v>2382</v>
      </c>
      <c r="O381" s="56" t="s">
        <v>55</v>
      </c>
      <c r="P381" s="56" t="s">
        <v>2410</v>
      </c>
      <c r="Q381" s="56" t="s">
        <v>55</v>
      </c>
      <c r="R381" s="56"/>
      <c r="S381" s="56" t="s">
        <v>55</v>
      </c>
      <c r="T381" s="56" t="s">
        <v>2564</v>
      </c>
      <c r="U381" s="56" t="s">
        <v>2549</v>
      </c>
      <c r="V381" s="56" t="s">
        <v>2550</v>
      </c>
      <c r="W381" s="56" t="s">
        <v>2551</v>
      </c>
      <c r="X381" s="56" t="s">
        <v>2552</v>
      </c>
      <c r="Y381" s="56" t="s">
        <v>2553</v>
      </c>
      <c r="Z381" s="56" t="s">
        <v>2564</v>
      </c>
      <c r="AA381" s="56" t="s">
        <v>2564</v>
      </c>
      <c r="AB381" s="56" t="s">
        <v>2564</v>
      </c>
      <c r="AC381" s="56" t="s">
        <v>2557</v>
      </c>
      <c r="AD381" s="56" t="s">
        <v>2558</v>
      </c>
      <c r="AE381" s="56" t="s">
        <v>2564</v>
      </c>
      <c r="AF381" s="56" t="s">
        <v>55</v>
      </c>
      <c r="AG381" s="56" t="s">
        <v>52</v>
      </c>
      <c r="AH381" s="56" t="s">
        <v>2777</v>
      </c>
    </row>
    <row r="382" spans="2:34" ht="15.75" hidden="1" customHeight="1" x14ac:dyDescent="0.25">
      <c r="B382" s="56" t="s">
        <v>1147</v>
      </c>
      <c r="C382" s="56" t="s">
        <v>895</v>
      </c>
      <c r="D382" s="56" t="s">
        <v>1544</v>
      </c>
      <c r="E382" s="56" t="s">
        <v>906</v>
      </c>
      <c r="F382" s="56" t="s">
        <v>1548</v>
      </c>
      <c r="G382" s="56" t="s">
        <v>963</v>
      </c>
      <c r="H382" s="56" t="s">
        <v>1619</v>
      </c>
      <c r="I382" s="56" t="s">
        <v>1621</v>
      </c>
      <c r="J382" s="56" t="s">
        <v>82</v>
      </c>
      <c r="K382" s="56" t="s">
        <v>1632</v>
      </c>
      <c r="L382" s="56" t="s">
        <v>2418</v>
      </c>
      <c r="M382" s="56" t="s">
        <v>55</v>
      </c>
      <c r="N382" s="56" t="s">
        <v>2402</v>
      </c>
      <c r="O382" s="56" t="s">
        <v>55</v>
      </c>
      <c r="P382" s="56" t="s">
        <v>2382</v>
      </c>
      <c r="Q382" s="56" t="s">
        <v>55</v>
      </c>
      <c r="R382" s="56"/>
      <c r="S382" s="56" t="s">
        <v>55</v>
      </c>
      <c r="T382" s="56" t="s">
        <v>2548</v>
      </c>
      <c r="U382" s="56" t="s">
        <v>2549</v>
      </c>
      <c r="V382" s="56" t="s">
        <v>2550</v>
      </c>
      <c r="W382" s="56" t="s">
        <v>2551</v>
      </c>
      <c r="X382" s="56" t="s">
        <v>2552</v>
      </c>
      <c r="Y382" s="56" t="s">
        <v>2553</v>
      </c>
      <c r="Z382" s="56" t="s">
        <v>2554</v>
      </c>
      <c r="AA382" s="56" t="s">
        <v>2555</v>
      </c>
      <c r="AB382" s="56" t="s">
        <v>2564</v>
      </c>
      <c r="AC382" s="56" t="s">
        <v>2557</v>
      </c>
      <c r="AD382" s="56" t="s">
        <v>2558</v>
      </c>
      <c r="AE382" s="56" t="s">
        <v>2564</v>
      </c>
      <c r="AF382" s="56" t="s">
        <v>55</v>
      </c>
      <c r="AG382" s="56" t="s">
        <v>52</v>
      </c>
      <c r="AH382" s="56" t="s">
        <v>3289</v>
      </c>
    </row>
    <row r="383" spans="2:34" ht="15.75" hidden="1" customHeight="1" x14ac:dyDescent="0.25">
      <c r="B383" s="56" t="s">
        <v>1147</v>
      </c>
      <c r="C383" s="56" t="s">
        <v>895</v>
      </c>
      <c r="D383" s="56" t="s">
        <v>1544</v>
      </c>
      <c r="E383" s="56" t="s">
        <v>906</v>
      </c>
      <c r="F383" s="56" t="s">
        <v>1548</v>
      </c>
      <c r="G383" s="56" t="s">
        <v>963</v>
      </c>
      <c r="H383" s="56" t="s">
        <v>1631</v>
      </c>
      <c r="I383" s="56" t="s">
        <v>1633</v>
      </c>
      <c r="J383" s="56" t="s">
        <v>82</v>
      </c>
      <c r="K383" s="56" t="s">
        <v>1561</v>
      </c>
      <c r="L383" s="56" t="s">
        <v>2423</v>
      </c>
      <c r="M383" s="56" t="s">
        <v>55</v>
      </c>
      <c r="N383" s="56" t="s">
        <v>2370</v>
      </c>
      <c r="O383" s="56" t="s">
        <v>55</v>
      </c>
      <c r="P383" s="56" t="s">
        <v>2382</v>
      </c>
      <c r="Q383" s="56" t="s">
        <v>55</v>
      </c>
      <c r="R383" s="56"/>
      <c r="S383" s="56" t="s">
        <v>55</v>
      </c>
      <c r="T383" s="56" t="s">
        <v>2564</v>
      </c>
      <c r="U383" s="56" t="s">
        <v>2549</v>
      </c>
      <c r="V383" s="56" t="s">
        <v>2550</v>
      </c>
      <c r="W383" s="56" t="s">
        <v>2551</v>
      </c>
      <c r="X383" s="56" t="s">
        <v>2552</v>
      </c>
      <c r="Y383" s="56" t="s">
        <v>2553</v>
      </c>
      <c r="Z383" s="56" t="s">
        <v>2554</v>
      </c>
      <c r="AA383" s="56" t="s">
        <v>2555</v>
      </c>
      <c r="AB383" s="56" t="s">
        <v>2564</v>
      </c>
      <c r="AC383" s="56" t="s">
        <v>2557</v>
      </c>
      <c r="AD383" s="56" t="s">
        <v>2558</v>
      </c>
      <c r="AE383" s="56" t="s">
        <v>2559</v>
      </c>
      <c r="AF383" s="56" t="s">
        <v>55</v>
      </c>
      <c r="AG383" s="56" t="s">
        <v>52</v>
      </c>
      <c r="AH383" s="56" t="s">
        <v>3290</v>
      </c>
    </row>
    <row r="384" spans="2:34" ht="15.75" hidden="1" customHeight="1" x14ac:dyDescent="0.25">
      <c r="B384" s="56" t="s">
        <v>1147</v>
      </c>
      <c r="C384" s="56" t="s">
        <v>895</v>
      </c>
      <c r="D384" s="56" t="s">
        <v>1544</v>
      </c>
      <c r="E384" s="56" t="s">
        <v>906</v>
      </c>
      <c r="F384" s="56" t="s">
        <v>1548</v>
      </c>
      <c r="G384" s="56" t="s">
        <v>963</v>
      </c>
      <c r="H384" s="56" t="s">
        <v>1638</v>
      </c>
      <c r="I384" s="56" t="s">
        <v>1640</v>
      </c>
      <c r="J384" s="56" t="s">
        <v>82</v>
      </c>
      <c r="K384" s="56" t="s">
        <v>1632</v>
      </c>
      <c r="L384" s="56" t="s">
        <v>2431</v>
      </c>
      <c r="M384" s="56" t="s">
        <v>55</v>
      </c>
      <c r="N384" s="56" t="s">
        <v>2402</v>
      </c>
      <c r="O384" s="56" t="s">
        <v>55</v>
      </c>
      <c r="P384" s="56" t="s">
        <v>2382</v>
      </c>
      <c r="Q384" s="56" t="s">
        <v>55</v>
      </c>
      <c r="R384" s="56"/>
      <c r="S384" s="56" t="s">
        <v>55</v>
      </c>
      <c r="T384" s="56" t="s">
        <v>2564</v>
      </c>
      <c r="U384" s="56" t="s">
        <v>2549</v>
      </c>
      <c r="V384" s="56" t="s">
        <v>2550</v>
      </c>
      <c r="W384" s="56" t="s">
        <v>2551</v>
      </c>
      <c r="X384" s="56" t="s">
        <v>2552</v>
      </c>
      <c r="Y384" s="56" t="s">
        <v>2553</v>
      </c>
      <c r="Z384" s="56" t="s">
        <v>2554</v>
      </c>
      <c r="AA384" s="56" t="s">
        <v>2555</v>
      </c>
      <c r="AB384" s="56" t="s">
        <v>2564</v>
      </c>
      <c r="AC384" s="56" t="s">
        <v>2557</v>
      </c>
      <c r="AD384" s="56" t="s">
        <v>2558</v>
      </c>
      <c r="AE384" s="56" t="s">
        <v>2564</v>
      </c>
      <c r="AF384" s="56" t="s">
        <v>55</v>
      </c>
      <c r="AG384" s="56" t="s">
        <v>52</v>
      </c>
      <c r="AH384" s="56" t="s">
        <v>2777</v>
      </c>
    </row>
    <row r="385" spans="2:34" ht="15.75" hidden="1" customHeight="1" x14ac:dyDescent="0.25">
      <c r="B385" s="56" t="s">
        <v>1147</v>
      </c>
      <c r="C385" s="56" t="s">
        <v>895</v>
      </c>
      <c r="D385" s="56" t="s">
        <v>1544</v>
      </c>
      <c r="E385" s="56" t="s">
        <v>906</v>
      </c>
      <c r="F385" s="56" t="s">
        <v>1548</v>
      </c>
      <c r="G385" s="56" t="s">
        <v>963</v>
      </c>
      <c r="H385" s="56" t="s">
        <v>1643</v>
      </c>
      <c r="I385" s="56" t="s">
        <v>1644</v>
      </c>
      <c r="J385" s="56" t="s">
        <v>82</v>
      </c>
      <c r="K385" s="56" t="s">
        <v>1561</v>
      </c>
      <c r="L385" s="56" t="s">
        <v>2438</v>
      </c>
      <c r="M385" s="56" t="s">
        <v>55</v>
      </c>
      <c r="N385" s="56" t="s">
        <v>2382</v>
      </c>
      <c r="O385" s="56" t="s">
        <v>55</v>
      </c>
      <c r="P385" s="56" t="s">
        <v>2402</v>
      </c>
      <c r="Q385" s="56" t="s">
        <v>55</v>
      </c>
      <c r="R385" s="56"/>
      <c r="S385" s="56" t="s">
        <v>55</v>
      </c>
      <c r="T385" s="56" t="s">
        <v>2564</v>
      </c>
      <c r="U385" s="56" t="s">
        <v>2564</v>
      </c>
      <c r="V385" s="56" t="s">
        <v>2550</v>
      </c>
      <c r="W385" s="56" t="s">
        <v>2551</v>
      </c>
      <c r="X385" s="56" t="s">
        <v>2552</v>
      </c>
      <c r="Y385" s="56" t="s">
        <v>2553</v>
      </c>
      <c r="Z385" s="56" t="s">
        <v>2554</v>
      </c>
      <c r="AA385" s="56" t="s">
        <v>2555</v>
      </c>
      <c r="AB385" s="56" t="s">
        <v>2564</v>
      </c>
      <c r="AC385" s="56" t="s">
        <v>2564</v>
      </c>
      <c r="AD385" s="56" t="s">
        <v>2564</v>
      </c>
      <c r="AE385" s="56" t="s">
        <v>2559</v>
      </c>
      <c r="AF385" s="56" t="s">
        <v>55</v>
      </c>
      <c r="AG385" s="56" t="s">
        <v>52</v>
      </c>
      <c r="AH385" s="56" t="s">
        <v>3293</v>
      </c>
    </row>
    <row r="386" spans="2:34" ht="15.75" hidden="1" customHeight="1" x14ac:dyDescent="0.25">
      <c r="B386" s="56" t="s">
        <v>1147</v>
      </c>
      <c r="C386" s="56" t="s">
        <v>895</v>
      </c>
      <c r="D386" s="56" t="s">
        <v>1544</v>
      </c>
      <c r="E386" s="56" t="s">
        <v>906</v>
      </c>
      <c r="F386" s="56" t="s">
        <v>1548</v>
      </c>
      <c r="G386" s="56" t="s">
        <v>963</v>
      </c>
      <c r="H386" s="56" t="s">
        <v>1647</v>
      </c>
      <c r="I386" s="56" t="s">
        <v>1649</v>
      </c>
      <c r="J386" s="56" t="s">
        <v>82</v>
      </c>
      <c r="K386" s="56" t="s">
        <v>1561</v>
      </c>
      <c r="L386" s="56" t="s">
        <v>2444</v>
      </c>
      <c r="M386" s="56" t="s">
        <v>55</v>
      </c>
      <c r="N386" s="56" t="s">
        <v>2445</v>
      </c>
      <c r="O386" s="56" t="s">
        <v>55</v>
      </c>
      <c r="P386" s="56" t="s">
        <v>2446</v>
      </c>
      <c r="Q386" s="56" t="s">
        <v>55</v>
      </c>
      <c r="R386" s="56" t="s">
        <v>2450</v>
      </c>
      <c r="S386" s="56" t="s">
        <v>55</v>
      </c>
      <c r="T386" s="56" t="s">
        <v>2548</v>
      </c>
      <c r="U386" s="56" t="s">
        <v>2549</v>
      </c>
      <c r="V386" s="56" t="s">
        <v>2550</v>
      </c>
      <c r="W386" s="56" t="s">
        <v>2551</v>
      </c>
      <c r="X386" s="56" t="s">
        <v>2552</v>
      </c>
      <c r="Y386" s="56" t="s">
        <v>2564</v>
      </c>
      <c r="Z386" s="56" t="s">
        <v>2564</v>
      </c>
      <c r="AA386" s="56" t="s">
        <v>2564</v>
      </c>
      <c r="AB386" s="56" t="s">
        <v>2564</v>
      </c>
      <c r="AC386" s="56" t="s">
        <v>2564</v>
      </c>
      <c r="AD386" s="56" t="s">
        <v>2564</v>
      </c>
      <c r="AE386" s="56" t="s">
        <v>2559</v>
      </c>
      <c r="AF386" s="56" t="s">
        <v>55</v>
      </c>
      <c r="AG386" s="56" t="s">
        <v>52</v>
      </c>
      <c r="AH386" s="56" t="s">
        <v>3294</v>
      </c>
    </row>
    <row r="387" spans="2:34" ht="15.75" hidden="1" customHeight="1" x14ac:dyDescent="0.25">
      <c r="B387" s="56" t="s">
        <v>1147</v>
      </c>
      <c r="C387" s="56" t="s">
        <v>895</v>
      </c>
      <c r="D387" s="56" t="s">
        <v>1544</v>
      </c>
      <c r="E387" s="56" t="s">
        <v>906</v>
      </c>
      <c r="F387" s="56" t="s">
        <v>1548</v>
      </c>
      <c r="G387" s="56" t="s">
        <v>963</v>
      </c>
      <c r="H387" s="56" t="s">
        <v>1655</v>
      </c>
      <c r="I387" s="56" t="s">
        <v>2453</v>
      </c>
      <c r="J387" s="56" t="s">
        <v>82</v>
      </c>
      <c r="K387" s="56" t="s">
        <v>1561</v>
      </c>
      <c r="L387" s="56" t="s">
        <v>2454</v>
      </c>
      <c r="M387" s="56" t="s">
        <v>55</v>
      </c>
      <c r="N387" s="56" t="s">
        <v>2455</v>
      </c>
      <c r="O387" s="56" t="s">
        <v>55</v>
      </c>
      <c r="P387" s="56"/>
      <c r="Q387" s="56" t="s">
        <v>55</v>
      </c>
      <c r="R387" s="56" t="s">
        <v>2450</v>
      </c>
      <c r="S387" s="56" t="s">
        <v>55</v>
      </c>
      <c r="T387" s="56" t="s">
        <v>2564</v>
      </c>
      <c r="U387" s="56" t="s">
        <v>2564</v>
      </c>
      <c r="V387" s="56" t="s">
        <v>2550</v>
      </c>
      <c r="W387" s="56" t="s">
        <v>2551</v>
      </c>
      <c r="X387" s="56" t="s">
        <v>2552</v>
      </c>
      <c r="Y387" s="56" t="s">
        <v>2553</v>
      </c>
      <c r="Z387" s="56" t="s">
        <v>2554</v>
      </c>
      <c r="AA387" s="56" t="s">
        <v>2555</v>
      </c>
      <c r="AB387" s="56" t="s">
        <v>2564</v>
      </c>
      <c r="AC387" s="56" t="s">
        <v>2564</v>
      </c>
      <c r="AD387" s="56" t="s">
        <v>2564</v>
      </c>
      <c r="AE387" s="56" t="s">
        <v>2559</v>
      </c>
      <c r="AF387" s="56" t="s">
        <v>55</v>
      </c>
      <c r="AG387" s="56" t="s">
        <v>82</v>
      </c>
      <c r="AH387" s="56" t="s">
        <v>3225</v>
      </c>
    </row>
    <row r="388" spans="2:34" ht="15.75" hidden="1" customHeight="1" x14ac:dyDescent="0.25">
      <c r="B388" s="56" t="s">
        <v>1147</v>
      </c>
      <c r="C388" s="56" t="s">
        <v>895</v>
      </c>
      <c r="D388" s="56" t="s">
        <v>1544</v>
      </c>
      <c r="E388" s="56" t="s">
        <v>906</v>
      </c>
      <c r="F388" s="56" t="s">
        <v>1548</v>
      </c>
      <c r="G388" s="56" t="s">
        <v>963</v>
      </c>
      <c r="H388" s="56" t="s">
        <v>1658</v>
      </c>
      <c r="I388" s="56" t="s">
        <v>1659</v>
      </c>
      <c r="J388" s="56" t="s">
        <v>82</v>
      </c>
      <c r="K388" s="56" t="s">
        <v>1632</v>
      </c>
      <c r="L388" s="56" t="s">
        <v>2463</v>
      </c>
      <c r="M388" s="56" t="s">
        <v>55</v>
      </c>
      <c r="N388" s="56" t="s">
        <v>2445</v>
      </c>
      <c r="O388" s="56" t="s">
        <v>55</v>
      </c>
      <c r="P388" s="56" t="s">
        <v>2446</v>
      </c>
      <c r="Q388" s="56" t="s">
        <v>55</v>
      </c>
      <c r="R388" s="56" t="s">
        <v>2450</v>
      </c>
      <c r="S388" s="56" t="s">
        <v>55</v>
      </c>
      <c r="T388" s="56" t="s">
        <v>2548</v>
      </c>
      <c r="U388" s="56" t="s">
        <v>2549</v>
      </c>
      <c r="V388" s="56" t="s">
        <v>2550</v>
      </c>
      <c r="W388" s="56" t="s">
        <v>2551</v>
      </c>
      <c r="X388" s="56" t="s">
        <v>2552</v>
      </c>
      <c r="Y388" s="56" t="s">
        <v>2553</v>
      </c>
      <c r="Z388" s="56" t="s">
        <v>2554</v>
      </c>
      <c r="AA388" s="56" t="s">
        <v>2555</v>
      </c>
      <c r="AB388" s="56" t="s">
        <v>2564</v>
      </c>
      <c r="AC388" s="56" t="s">
        <v>2564</v>
      </c>
      <c r="AD388" s="56" t="s">
        <v>2564</v>
      </c>
      <c r="AE388" s="56" t="s">
        <v>2564</v>
      </c>
      <c r="AF388" s="56" t="s">
        <v>55</v>
      </c>
      <c r="AG388" s="56" t="s">
        <v>82</v>
      </c>
      <c r="AH388" s="56" t="s">
        <v>3225</v>
      </c>
    </row>
    <row r="389" spans="2:34" ht="15.75" hidden="1" customHeight="1" x14ac:dyDescent="0.25">
      <c r="B389" s="56" t="s">
        <v>1147</v>
      </c>
      <c r="C389" s="56" t="s">
        <v>895</v>
      </c>
      <c r="D389" s="56" t="s">
        <v>1544</v>
      </c>
      <c r="E389" s="56" t="s">
        <v>906</v>
      </c>
      <c r="F389" s="56" t="s">
        <v>1548</v>
      </c>
      <c r="G389" s="56" t="s">
        <v>963</v>
      </c>
      <c r="H389" s="56" t="s">
        <v>1663</v>
      </c>
      <c r="I389" s="56" t="s">
        <v>1664</v>
      </c>
      <c r="J389" s="56" t="s">
        <v>82</v>
      </c>
      <c r="K389" s="56" t="s">
        <v>1561</v>
      </c>
      <c r="L389" s="56" t="s">
        <v>2469</v>
      </c>
      <c r="M389" s="56" t="s">
        <v>55</v>
      </c>
      <c r="N389" s="56" t="s">
        <v>2470</v>
      </c>
      <c r="O389" s="56" t="s">
        <v>55</v>
      </c>
      <c r="P389" s="56"/>
      <c r="Q389" s="56" t="s">
        <v>55</v>
      </c>
      <c r="R389" s="56" t="s">
        <v>2472</v>
      </c>
      <c r="S389" s="56" t="s">
        <v>55</v>
      </c>
      <c r="T389" s="56" t="s">
        <v>2548</v>
      </c>
      <c r="U389" s="56" t="s">
        <v>2549</v>
      </c>
      <c r="V389" s="56" t="s">
        <v>2550</v>
      </c>
      <c r="W389" s="56" t="s">
        <v>2551</v>
      </c>
      <c r="X389" s="56" t="s">
        <v>2552</v>
      </c>
      <c r="Y389" s="56" t="s">
        <v>2553</v>
      </c>
      <c r="Z389" s="56" t="s">
        <v>2554</v>
      </c>
      <c r="AA389" s="56" t="s">
        <v>2555</v>
      </c>
      <c r="AB389" s="56" t="s">
        <v>2564</v>
      </c>
      <c r="AC389" s="56" t="s">
        <v>2564</v>
      </c>
      <c r="AD389" s="56" t="s">
        <v>2558</v>
      </c>
      <c r="AE389" s="56" t="s">
        <v>2559</v>
      </c>
      <c r="AF389" s="56" t="s">
        <v>55</v>
      </c>
      <c r="AG389" s="56" t="s">
        <v>82</v>
      </c>
      <c r="AH389" s="56" t="s">
        <v>3297</v>
      </c>
    </row>
    <row r="390" spans="2:34" ht="15.75" hidden="1" customHeight="1" x14ac:dyDescent="0.25">
      <c r="B390" s="56" t="s">
        <v>1147</v>
      </c>
      <c r="C390" s="56" t="s">
        <v>895</v>
      </c>
      <c r="D390" s="56" t="s">
        <v>1544</v>
      </c>
      <c r="E390" s="56" t="s">
        <v>906</v>
      </c>
      <c r="F390" s="56" t="s">
        <v>1548</v>
      </c>
      <c r="G390" s="56" t="s">
        <v>963</v>
      </c>
      <c r="H390" s="56" t="s">
        <v>1669</v>
      </c>
      <c r="I390" s="56" t="s">
        <v>1670</v>
      </c>
      <c r="J390" s="56" t="s">
        <v>82</v>
      </c>
      <c r="K390" s="56" t="s">
        <v>1632</v>
      </c>
      <c r="L390" s="56" t="s">
        <v>2477</v>
      </c>
      <c r="M390" s="56" t="s">
        <v>55</v>
      </c>
      <c r="N390" s="56" t="s">
        <v>2446</v>
      </c>
      <c r="O390" s="56" t="s">
        <v>55</v>
      </c>
      <c r="P390" s="56"/>
      <c r="Q390" s="56" t="s">
        <v>55</v>
      </c>
      <c r="R390" s="56" t="s">
        <v>2472</v>
      </c>
      <c r="S390" s="56" t="s">
        <v>55</v>
      </c>
      <c r="T390" s="56" t="s">
        <v>2548</v>
      </c>
      <c r="U390" s="56" t="s">
        <v>2549</v>
      </c>
      <c r="V390" s="56" t="s">
        <v>2550</v>
      </c>
      <c r="W390" s="56" t="s">
        <v>2551</v>
      </c>
      <c r="X390" s="56" t="s">
        <v>2552</v>
      </c>
      <c r="Y390" s="56" t="s">
        <v>2553</v>
      </c>
      <c r="Z390" s="56" t="s">
        <v>2554</v>
      </c>
      <c r="AA390" s="56" t="s">
        <v>2555</v>
      </c>
      <c r="AB390" s="56" t="s">
        <v>2564</v>
      </c>
      <c r="AC390" s="56" t="s">
        <v>2564</v>
      </c>
      <c r="AD390" s="56" t="s">
        <v>2558</v>
      </c>
      <c r="AE390" s="56" t="s">
        <v>2564</v>
      </c>
      <c r="AF390" s="56" t="s">
        <v>55</v>
      </c>
      <c r="AG390" s="56" t="s">
        <v>82</v>
      </c>
      <c r="AH390" s="56" t="s">
        <v>55</v>
      </c>
    </row>
    <row r="391" spans="2:34" ht="15.75" hidden="1" customHeight="1" x14ac:dyDescent="0.25">
      <c r="B391" s="56" t="s">
        <v>1147</v>
      </c>
      <c r="C391" s="56" t="s">
        <v>895</v>
      </c>
      <c r="D391" s="56" t="s">
        <v>1544</v>
      </c>
      <c r="E391" s="56" t="s">
        <v>906</v>
      </c>
      <c r="F391" s="56" t="s">
        <v>1548</v>
      </c>
      <c r="G391" s="56" t="s">
        <v>963</v>
      </c>
      <c r="H391" s="56" t="s">
        <v>1677</v>
      </c>
      <c r="I391" s="56" t="s">
        <v>2483</v>
      </c>
      <c r="J391" s="56" t="s">
        <v>82</v>
      </c>
      <c r="K391" s="56" t="s">
        <v>1632</v>
      </c>
      <c r="L391" s="56" t="s">
        <v>2484</v>
      </c>
      <c r="M391" s="56" t="s">
        <v>55</v>
      </c>
      <c r="N391" s="56" t="s">
        <v>2446</v>
      </c>
      <c r="O391" s="56" t="s">
        <v>55</v>
      </c>
      <c r="P391" s="56"/>
      <c r="Q391" s="56" t="s">
        <v>55</v>
      </c>
      <c r="R391" s="56" t="s">
        <v>2486</v>
      </c>
      <c r="S391" s="56" t="s">
        <v>55</v>
      </c>
      <c r="T391" s="56" t="s">
        <v>2564</v>
      </c>
      <c r="U391" s="56" t="s">
        <v>2564</v>
      </c>
      <c r="V391" s="56" t="s">
        <v>2564</v>
      </c>
      <c r="W391" s="56" t="s">
        <v>2564</v>
      </c>
      <c r="X391" s="56" t="s">
        <v>2564</v>
      </c>
      <c r="Y391" s="56" t="s">
        <v>2564</v>
      </c>
      <c r="Z391" s="56" t="s">
        <v>2554</v>
      </c>
      <c r="AA391" s="56" t="s">
        <v>2555</v>
      </c>
      <c r="AB391" s="56" t="s">
        <v>2564</v>
      </c>
      <c r="AC391" s="56" t="s">
        <v>2557</v>
      </c>
      <c r="AD391" s="56" t="s">
        <v>2558</v>
      </c>
      <c r="AE391" s="56" t="s">
        <v>2564</v>
      </c>
      <c r="AF391" s="56" t="s">
        <v>55</v>
      </c>
      <c r="AG391" s="56" t="s">
        <v>82</v>
      </c>
      <c r="AH391" s="56" t="s">
        <v>55</v>
      </c>
    </row>
    <row r="392" spans="2:34" ht="15.75" hidden="1" customHeight="1" x14ac:dyDescent="0.25">
      <c r="B392" s="56" t="s">
        <v>1147</v>
      </c>
      <c r="C392" s="56" t="s">
        <v>895</v>
      </c>
      <c r="D392" s="56" t="s">
        <v>1544</v>
      </c>
      <c r="E392" s="56" t="s">
        <v>906</v>
      </c>
      <c r="F392" s="56" t="s">
        <v>1548</v>
      </c>
      <c r="G392" s="56" t="s">
        <v>963</v>
      </c>
      <c r="H392" s="56" t="s">
        <v>1683</v>
      </c>
      <c r="I392" s="56" t="s">
        <v>1685</v>
      </c>
      <c r="J392" s="56" t="s">
        <v>82</v>
      </c>
      <c r="K392" s="56" t="s">
        <v>1561</v>
      </c>
      <c r="L392" s="56" t="s">
        <v>2491</v>
      </c>
      <c r="M392" s="56" t="s">
        <v>55</v>
      </c>
      <c r="N392" s="56" t="s">
        <v>2446</v>
      </c>
      <c r="O392" s="56" t="s">
        <v>55</v>
      </c>
      <c r="P392" s="56"/>
      <c r="Q392" s="56" t="s">
        <v>55</v>
      </c>
      <c r="R392" s="56" t="s">
        <v>2493</v>
      </c>
      <c r="S392" s="56" t="s">
        <v>55</v>
      </c>
      <c r="T392" s="56" t="s">
        <v>2564</v>
      </c>
      <c r="U392" s="56" t="s">
        <v>2564</v>
      </c>
      <c r="V392" s="56" t="s">
        <v>2564</v>
      </c>
      <c r="W392" s="56" t="s">
        <v>2564</v>
      </c>
      <c r="X392" s="56" t="s">
        <v>2564</v>
      </c>
      <c r="Y392" s="56" t="s">
        <v>2564</v>
      </c>
      <c r="Z392" s="56" t="s">
        <v>2564</v>
      </c>
      <c r="AA392" s="56" t="s">
        <v>2564</v>
      </c>
      <c r="AB392" s="56" t="s">
        <v>2564</v>
      </c>
      <c r="AC392" s="56" t="s">
        <v>2557</v>
      </c>
      <c r="AD392" s="56" t="s">
        <v>2558</v>
      </c>
      <c r="AE392" s="56" t="s">
        <v>2559</v>
      </c>
      <c r="AF392" s="56" t="s">
        <v>55</v>
      </c>
      <c r="AG392" s="56" t="s">
        <v>82</v>
      </c>
      <c r="AH392" s="56" t="s">
        <v>55</v>
      </c>
    </row>
    <row r="393" spans="2:34" ht="15.75" hidden="1" customHeight="1" x14ac:dyDescent="0.25">
      <c r="B393" s="56" t="s">
        <v>1147</v>
      </c>
      <c r="C393" s="56" t="s">
        <v>895</v>
      </c>
      <c r="D393" s="56" t="s">
        <v>1544</v>
      </c>
      <c r="E393" s="56" t="s">
        <v>906</v>
      </c>
      <c r="F393" s="56" t="s">
        <v>1548</v>
      </c>
      <c r="G393" s="56" t="s">
        <v>963</v>
      </c>
      <c r="H393" s="56" t="s">
        <v>1689</v>
      </c>
      <c r="I393" s="56" t="s">
        <v>1690</v>
      </c>
      <c r="J393" s="56" t="s">
        <v>82</v>
      </c>
      <c r="K393" s="56" t="s">
        <v>1561</v>
      </c>
      <c r="L393" s="56" t="s">
        <v>2499</v>
      </c>
      <c r="M393" s="56" t="s">
        <v>55</v>
      </c>
      <c r="N393" s="56" t="s">
        <v>2446</v>
      </c>
      <c r="O393" s="56" t="s">
        <v>55</v>
      </c>
      <c r="P393" s="56"/>
      <c r="Q393" s="56" t="s">
        <v>55</v>
      </c>
      <c r="R393" s="56" t="s">
        <v>2500</v>
      </c>
      <c r="S393" s="56" t="s">
        <v>55</v>
      </c>
      <c r="T393" s="56" t="s">
        <v>2548</v>
      </c>
      <c r="U393" s="56" t="s">
        <v>2549</v>
      </c>
      <c r="V393" s="56" t="s">
        <v>2550</v>
      </c>
      <c r="W393" s="56" t="s">
        <v>2551</v>
      </c>
      <c r="X393" s="56" t="s">
        <v>2552</v>
      </c>
      <c r="Y393" s="56" t="s">
        <v>2564</v>
      </c>
      <c r="Z393" s="56" t="s">
        <v>2564</v>
      </c>
      <c r="AA393" s="56" t="s">
        <v>2564</v>
      </c>
      <c r="AB393" s="56" t="s">
        <v>2564</v>
      </c>
      <c r="AC393" s="56" t="s">
        <v>2564</v>
      </c>
      <c r="AD393" s="56" t="s">
        <v>2564</v>
      </c>
      <c r="AE393" s="56" t="s">
        <v>2559</v>
      </c>
      <c r="AF393" s="56" t="s">
        <v>55</v>
      </c>
      <c r="AG393" s="56" t="s">
        <v>52</v>
      </c>
      <c r="AH393" s="56" t="s">
        <v>3301</v>
      </c>
    </row>
    <row r="394" spans="2:34" ht="15.75" hidden="1" customHeight="1" x14ac:dyDescent="0.25">
      <c r="B394" s="56" t="s">
        <v>1147</v>
      </c>
      <c r="C394" s="56" t="s">
        <v>895</v>
      </c>
      <c r="D394" s="56" t="s">
        <v>1544</v>
      </c>
      <c r="E394" s="56" t="s">
        <v>906</v>
      </c>
      <c r="F394" s="56" t="s">
        <v>1548</v>
      </c>
      <c r="G394" s="56" t="s">
        <v>963</v>
      </c>
      <c r="H394" s="56" t="s">
        <v>1694</v>
      </c>
      <c r="I394" s="56" t="s">
        <v>1695</v>
      </c>
      <c r="J394" s="56" t="s">
        <v>82</v>
      </c>
      <c r="K394" s="56" t="s">
        <v>1561</v>
      </c>
      <c r="L394" s="56" t="s">
        <v>2505</v>
      </c>
      <c r="M394" s="56" t="s">
        <v>55</v>
      </c>
      <c r="N394" s="56" t="s">
        <v>2446</v>
      </c>
      <c r="O394" s="56" t="s">
        <v>55</v>
      </c>
      <c r="P394" s="56" t="s">
        <v>2470</v>
      </c>
      <c r="Q394" s="56" t="s">
        <v>55</v>
      </c>
      <c r="R394" s="56" t="s">
        <v>2500</v>
      </c>
      <c r="S394" s="56" t="s">
        <v>55</v>
      </c>
      <c r="T394" s="56" t="s">
        <v>2564</v>
      </c>
      <c r="U394" s="56" t="s">
        <v>2564</v>
      </c>
      <c r="V394" s="56" t="s">
        <v>2564</v>
      </c>
      <c r="W394" s="56" t="s">
        <v>2564</v>
      </c>
      <c r="X394" s="56" t="s">
        <v>2564</v>
      </c>
      <c r="Y394" s="56" t="s">
        <v>2564</v>
      </c>
      <c r="Z394" s="56" t="s">
        <v>2564</v>
      </c>
      <c r="AA394" s="56" t="s">
        <v>2564</v>
      </c>
      <c r="AB394" s="56" t="s">
        <v>2564</v>
      </c>
      <c r="AC394" s="56" t="s">
        <v>2564</v>
      </c>
      <c r="AD394" s="56" t="s">
        <v>2564</v>
      </c>
      <c r="AE394" s="56" t="s">
        <v>2559</v>
      </c>
      <c r="AF394" s="56" t="s">
        <v>55</v>
      </c>
      <c r="AG394" s="56" t="s">
        <v>82</v>
      </c>
      <c r="AH394" s="56" t="s">
        <v>3225</v>
      </c>
    </row>
    <row r="395" spans="2:34" ht="15.75" hidden="1" customHeight="1" x14ac:dyDescent="0.25">
      <c r="B395" s="56" t="s">
        <v>1147</v>
      </c>
      <c r="C395" s="56" t="s">
        <v>895</v>
      </c>
      <c r="D395" s="56" t="s">
        <v>1544</v>
      </c>
      <c r="E395" s="56" t="s">
        <v>906</v>
      </c>
      <c r="F395" s="56" t="s">
        <v>1548</v>
      </c>
      <c r="G395" s="56" t="s">
        <v>963</v>
      </c>
      <c r="H395" s="56" t="s">
        <v>1709</v>
      </c>
      <c r="I395" s="56" t="s">
        <v>1710</v>
      </c>
      <c r="J395" s="56" t="s">
        <v>82</v>
      </c>
      <c r="K395" s="56" t="s">
        <v>1632</v>
      </c>
      <c r="L395" s="56" t="s">
        <v>2510</v>
      </c>
      <c r="M395" s="56" t="s">
        <v>55</v>
      </c>
      <c r="N395" s="56" t="s">
        <v>2446</v>
      </c>
      <c r="O395" s="56" t="s">
        <v>55</v>
      </c>
      <c r="P395" s="56" t="s">
        <v>2470</v>
      </c>
      <c r="Q395" s="56" t="s">
        <v>55</v>
      </c>
      <c r="R395" s="56" t="s">
        <v>2500</v>
      </c>
      <c r="S395" s="56" t="s">
        <v>55</v>
      </c>
      <c r="T395" s="56" t="s">
        <v>2564</v>
      </c>
      <c r="U395" s="56" t="s">
        <v>2564</v>
      </c>
      <c r="V395" s="56" t="s">
        <v>2564</v>
      </c>
      <c r="W395" s="56" t="s">
        <v>2564</v>
      </c>
      <c r="X395" s="56" t="s">
        <v>2552</v>
      </c>
      <c r="Y395" s="56" t="s">
        <v>2553</v>
      </c>
      <c r="Z395" s="56" t="s">
        <v>2554</v>
      </c>
      <c r="AA395" s="56" t="s">
        <v>2555</v>
      </c>
      <c r="AB395" s="56" t="s">
        <v>2564</v>
      </c>
      <c r="AC395" s="56" t="s">
        <v>2557</v>
      </c>
      <c r="AD395" s="56" t="s">
        <v>2558</v>
      </c>
      <c r="AE395" s="56" t="s">
        <v>2559</v>
      </c>
      <c r="AF395" s="56" t="s">
        <v>55</v>
      </c>
      <c r="AG395" s="56" t="s">
        <v>82</v>
      </c>
      <c r="AH395" s="56" t="s">
        <v>3225</v>
      </c>
    </row>
    <row r="396" spans="2:34" ht="15.75" hidden="1" customHeight="1" x14ac:dyDescent="0.25">
      <c r="B396" s="56" t="s">
        <v>1401</v>
      </c>
      <c r="C396" s="56" t="s">
        <v>907</v>
      </c>
      <c r="D396" s="56" t="s">
        <v>1615</v>
      </c>
      <c r="E396" s="56" t="s">
        <v>937</v>
      </c>
      <c r="F396" s="56" t="s">
        <v>1616</v>
      </c>
      <c r="G396" s="56" t="s">
        <v>1008</v>
      </c>
      <c r="H396" s="56" t="s">
        <v>1617</v>
      </c>
      <c r="I396" s="56" t="s">
        <v>1618</v>
      </c>
      <c r="J396" s="56" t="s">
        <v>82</v>
      </c>
      <c r="K396" s="56" t="s">
        <v>493</v>
      </c>
      <c r="L396" s="56" t="s">
        <v>1620</v>
      </c>
      <c r="M396" s="56" t="s">
        <v>55</v>
      </c>
      <c r="N396" s="56" t="s">
        <v>1627</v>
      </c>
      <c r="O396" s="56" t="s">
        <v>55</v>
      </c>
      <c r="P396" s="56" t="s">
        <v>264</v>
      </c>
      <c r="Q396" s="56" t="s">
        <v>55</v>
      </c>
      <c r="R396" s="56" t="s">
        <v>1636</v>
      </c>
      <c r="S396" s="56" t="s">
        <v>55</v>
      </c>
      <c r="T396" s="56" t="s">
        <v>2548</v>
      </c>
      <c r="U396" s="56" t="s">
        <v>2549</v>
      </c>
      <c r="V396" s="56" t="s">
        <v>2550</v>
      </c>
      <c r="W396" s="56" t="s">
        <v>2551</v>
      </c>
      <c r="X396" s="56" t="s">
        <v>2564</v>
      </c>
      <c r="Y396" s="56" t="s">
        <v>2564</v>
      </c>
      <c r="Z396" s="56" t="s">
        <v>2564</v>
      </c>
      <c r="AA396" s="56" t="s">
        <v>2564</v>
      </c>
      <c r="AB396" s="56" t="s">
        <v>2564</v>
      </c>
      <c r="AC396" s="56" t="s">
        <v>2564</v>
      </c>
      <c r="AD396" s="56" t="s">
        <v>2564</v>
      </c>
      <c r="AE396" s="56" t="s">
        <v>2564</v>
      </c>
      <c r="AF396" s="56" t="s">
        <v>55</v>
      </c>
      <c r="AG396" s="56" t="s">
        <v>55</v>
      </c>
      <c r="AH396" s="56" t="s">
        <v>55</v>
      </c>
    </row>
    <row r="397" spans="2:34" ht="15.75" hidden="1" customHeight="1" x14ac:dyDescent="0.25">
      <c r="B397" s="56" t="s">
        <v>1401</v>
      </c>
      <c r="C397" s="56" t="s">
        <v>907</v>
      </c>
      <c r="D397" s="56" t="s">
        <v>1615</v>
      </c>
      <c r="E397" s="56" t="s">
        <v>937</v>
      </c>
      <c r="F397" s="56" t="s">
        <v>1616</v>
      </c>
      <c r="G397" s="56" t="s">
        <v>1008</v>
      </c>
      <c r="H397" s="56" t="s">
        <v>2615</v>
      </c>
      <c r="I397" s="56" t="s">
        <v>2616</v>
      </c>
      <c r="J397" s="56" t="s">
        <v>82</v>
      </c>
      <c r="K397" s="56" t="s">
        <v>2617</v>
      </c>
      <c r="L397" s="56" t="s">
        <v>2618</v>
      </c>
      <c r="M397" s="56" t="s">
        <v>55</v>
      </c>
      <c r="N397" s="56" t="s">
        <v>264</v>
      </c>
      <c r="O397" s="56" t="s">
        <v>55</v>
      </c>
      <c r="P397" s="56"/>
      <c r="Q397" s="56" t="s">
        <v>55</v>
      </c>
      <c r="R397" s="56" t="s">
        <v>2619</v>
      </c>
      <c r="S397" s="56" t="s">
        <v>55</v>
      </c>
      <c r="T397" s="56" t="s">
        <v>2564</v>
      </c>
      <c r="U397" s="56" t="s">
        <v>2564</v>
      </c>
      <c r="V397" s="56" t="s">
        <v>2550</v>
      </c>
      <c r="W397" s="56" t="s">
        <v>2551</v>
      </c>
      <c r="X397" s="56" t="s">
        <v>2564</v>
      </c>
      <c r="Y397" s="56" t="s">
        <v>2564</v>
      </c>
      <c r="Z397" s="56" t="s">
        <v>2564</v>
      </c>
      <c r="AA397" s="56" t="s">
        <v>2564</v>
      </c>
      <c r="AB397" s="56" t="s">
        <v>2564</v>
      </c>
      <c r="AC397" s="56" t="s">
        <v>2564</v>
      </c>
      <c r="AD397" s="56" t="s">
        <v>2564</v>
      </c>
      <c r="AE397" s="56" t="s">
        <v>2564</v>
      </c>
      <c r="AF397" s="56" t="s">
        <v>55</v>
      </c>
      <c r="AG397" s="56" t="s">
        <v>55</v>
      </c>
      <c r="AH397" s="56" t="s">
        <v>55</v>
      </c>
    </row>
    <row r="398" spans="2:34" ht="15.75" hidden="1" customHeight="1" x14ac:dyDescent="0.25">
      <c r="B398" s="56" t="s">
        <v>1401</v>
      </c>
      <c r="C398" s="56" t="s">
        <v>907</v>
      </c>
      <c r="D398" s="56" t="s">
        <v>1615</v>
      </c>
      <c r="E398" s="56" t="s">
        <v>937</v>
      </c>
      <c r="F398" s="56" t="s">
        <v>1616</v>
      </c>
      <c r="G398" s="56" t="s">
        <v>1008</v>
      </c>
      <c r="H398" s="56" t="s">
        <v>2623</v>
      </c>
      <c r="I398" s="56" t="s">
        <v>2624</v>
      </c>
      <c r="J398" s="56" t="s">
        <v>82</v>
      </c>
      <c r="K398" s="56" t="s">
        <v>493</v>
      </c>
      <c r="L398" s="56" t="s">
        <v>2625</v>
      </c>
      <c r="M398" s="56" t="s">
        <v>55</v>
      </c>
      <c r="N398" s="56" t="s">
        <v>264</v>
      </c>
      <c r="O398" s="56" t="s">
        <v>55</v>
      </c>
      <c r="P398" s="56"/>
      <c r="Q398" s="56" t="s">
        <v>55</v>
      </c>
      <c r="R398" s="56" t="s">
        <v>2626</v>
      </c>
      <c r="S398" s="56" t="s">
        <v>55</v>
      </c>
      <c r="T398" s="56" t="s">
        <v>2564</v>
      </c>
      <c r="U398" s="56" t="s">
        <v>2564</v>
      </c>
      <c r="V398" s="56" t="s">
        <v>2564</v>
      </c>
      <c r="W398" s="56" t="s">
        <v>2564</v>
      </c>
      <c r="X398" s="56" t="s">
        <v>2564</v>
      </c>
      <c r="Y398" s="56" t="s">
        <v>2564</v>
      </c>
      <c r="Z398" s="56" t="s">
        <v>2564</v>
      </c>
      <c r="AA398" s="56" t="s">
        <v>2564</v>
      </c>
      <c r="AB398" s="56" t="s">
        <v>2564</v>
      </c>
      <c r="AC398" s="56" t="s">
        <v>2564</v>
      </c>
      <c r="AD398" s="56" t="s">
        <v>2564</v>
      </c>
      <c r="AE398" s="56" t="s">
        <v>2559</v>
      </c>
      <c r="AF398" s="56" t="s">
        <v>55</v>
      </c>
      <c r="AG398" s="56" t="s">
        <v>55</v>
      </c>
      <c r="AH398" s="56" t="s">
        <v>55</v>
      </c>
    </row>
    <row r="399" spans="2:34" ht="15.75" hidden="1" customHeight="1" x14ac:dyDescent="0.25">
      <c r="B399" s="56" t="s">
        <v>1401</v>
      </c>
      <c r="C399" s="56" t="s">
        <v>907</v>
      </c>
      <c r="D399" s="56" t="s">
        <v>1615</v>
      </c>
      <c r="E399" s="56" t="s">
        <v>937</v>
      </c>
      <c r="F399" s="56" t="s">
        <v>1616</v>
      </c>
      <c r="G399" s="56" t="s">
        <v>1008</v>
      </c>
      <c r="H399" s="56" t="s">
        <v>2627</v>
      </c>
      <c r="I399" s="56" t="s">
        <v>2628</v>
      </c>
      <c r="J399" s="56" t="s">
        <v>82</v>
      </c>
      <c r="K399" s="56" t="s">
        <v>1632</v>
      </c>
      <c r="L399" s="56" t="s">
        <v>2629</v>
      </c>
      <c r="M399" s="56" t="s">
        <v>55</v>
      </c>
      <c r="N399" s="56" t="s">
        <v>264</v>
      </c>
      <c r="O399" s="56" t="s">
        <v>55</v>
      </c>
      <c r="P399" s="56"/>
      <c r="Q399" s="56" t="s">
        <v>55</v>
      </c>
      <c r="R399" s="56" t="s">
        <v>2630</v>
      </c>
      <c r="S399" s="56" t="s">
        <v>55</v>
      </c>
      <c r="T399" s="56" t="s">
        <v>2548</v>
      </c>
      <c r="U399" s="56" t="s">
        <v>2549</v>
      </c>
      <c r="V399" s="56" t="s">
        <v>2550</v>
      </c>
      <c r="W399" s="56" t="s">
        <v>2551</v>
      </c>
      <c r="X399" s="56" t="s">
        <v>2564</v>
      </c>
      <c r="Y399" s="56" t="s">
        <v>2564</v>
      </c>
      <c r="Z399" s="56" t="s">
        <v>2564</v>
      </c>
      <c r="AA399" s="56" t="s">
        <v>2564</v>
      </c>
      <c r="AB399" s="56" t="s">
        <v>2564</v>
      </c>
      <c r="AC399" s="56" t="s">
        <v>2564</v>
      </c>
      <c r="AD399" s="56" t="s">
        <v>2564</v>
      </c>
      <c r="AE399" s="56" t="s">
        <v>2564</v>
      </c>
      <c r="AF399" s="56" t="s">
        <v>55</v>
      </c>
      <c r="AG399" s="56" t="s">
        <v>55</v>
      </c>
      <c r="AH399" s="56" t="s">
        <v>55</v>
      </c>
    </row>
    <row r="400" spans="2:34" ht="15.75" hidden="1" customHeight="1" x14ac:dyDescent="0.25">
      <c r="B400" s="56" t="s">
        <v>1401</v>
      </c>
      <c r="C400" s="56" t="s">
        <v>907</v>
      </c>
      <c r="D400" s="56" t="s">
        <v>1615</v>
      </c>
      <c r="E400" s="56" t="s">
        <v>937</v>
      </c>
      <c r="F400" s="56" t="s">
        <v>1616</v>
      </c>
      <c r="G400" s="56" t="s">
        <v>1008</v>
      </c>
      <c r="H400" s="56" t="s">
        <v>2631</v>
      </c>
      <c r="I400" s="56" t="s">
        <v>2632</v>
      </c>
      <c r="J400" s="56" t="s">
        <v>82</v>
      </c>
      <c r="K400" s="56" t="s">
        <v>1632</v>
      </c>
      <c r="L400" s="56" t="s">
        <v>2633</v>
      </c>
      <c r="M400" s="56" t="s">
        <v>55</v>
      </c>
      <c r="N400" s="56" t="s">
        <v>264</v>
      </c>
      <c r="O400" s="56" t="s">
        <v>55</v>
      </c>
      <c r="P400" s="56"/>
      <c r="Q400" s="56" t="s">
        <v>55</v>
      </c>
      <c r="R400" s="56" t="s">
        <v>2634</v>
      </c>
      <c r="S400" s="56" t="s">
        <v>55</v>
      </c>
      <c r="T400" s="56" t="s">
        <v>2548</v>
      </c>
      <c r="U400" s="56" t="s">
        <v>2549</v>
      </c>
      <c r="V400" s="56" t="s">
        <v>2550</v>
      </c>
      <c r="W400" s="56" t="s">
        <v>2551</v>
      </c>
      <c r="X400" s="56" t="s">
        <v>2564</v>
      </c>
      <c r="Y400" s="56" t="s">
        <v>2564</v>
      </c>
      <c r="Z400" s="56" t="s">
        <v>2564</v>
      </c>
      <c r="AA400" s="56" t="s">
        <v>2564</v>
      </c>
      <c r="AB400" s="56" t="s">
        <v>2564</v>
      </c>
      <c r="AC400" s="56" t="s">
        <v>2564</v>
      </c>
      <c r="AD400" s="56" t="s">
        <v>2564</v>
      </c>
      <c r="AE400" s="56" t="s">
        <v>2564</v>
      </c>
      <c r="AF400" s="56" t="s">
        <v>55</v>
      </c>
      <c r="AG400" s="56" t="s">
        <v>55</v>
      </c>
      <c r="AH400" s="56" t="s">
        <v>55</v>
      </c>
    </row>
    <row r="401" spans="2:34" ht="15.75" hidden="1" customHeight="1" x14ac:dyDescent="0.25">
      <c r="B401" s="56" t="s">
        <v>1401</v>
      </c>
      <c r="C401" s="56" t="s">
        <v>907</v>
      </c>
      <c r="D401" s="56" t="s">
        <v>1615</v>
      </c>
      <c r="E401" s="56" t="s">
        <v>937</v>
      </c>
      <c r="F401" s="56" t="s">
        <v>1616</v>
      </c>
      <c r="G401" s="56" t="s">
        <v>1008</v>
      </c>
      <c r="H401" s="56" t="s">
        <v>2635</v>
      </c>
      <c r="I401" s="56" t="s">
        <v>2636</v>
      </c>
      <c r="J401" s="56" t="s">
        <v>82</v>
      </c>
      <c r="K401" s="56" t="s">
        <v>1632</v>
      </c>
      <c r="L401" s="56" t="s">
        <v>2637</v>
      </c>
      <c r="M401" s="56" t="s">
        <v>55</v>
      </c>
      <c r="N401" s="56" t="s">
        <v>264</v>
      </c>
      <c r="O401" s="56" t="s">
        <v>55</v>
      </c>
      <c r="P401" s="56"/>
      <c r="Q401" s="56" t="s">
        <v>55</v>
      </c>
      <c r="R401" s="56" t="s">
        <v>2638</v>
      </c>
      <c r="S401" s="56" t="s">
        <v>55</v>
      </c>
      <c r="T401" s="56" t="s">
        <v>2548</v>
      </c>
      <c r="U401" s="56" t="s">
        <v>2549</v>
      </c>
      <c r="V401" s="56" t="s">
        <v>2550</v>
      </c>
      <c r="W401" s="56" t="s">
        <v>2551</v>
      </c>
      <c r="X401" s="56" t="s">
        <v>2552</v>
      </c>
      <c r="Y401" s="56" t="s">
        <v>2553</v>
      </c>
      <c r="Z401" s="56" t="s">
        <v>2564</v>
      </c>
      <c r="AA401" s="56" t="s">
        <v>2564</v>
      </c>
      <c r="AB401" s="56" t="s">
        <v>2564</v>
      </c>
      <c r="AC401" s="56" t="s">
        <v>2564</v>
      </c>
      <c r="AD401" s="56" t="s">
        <v>2564</v>
      </c>
      <c r="AE401" s="56" t="s">
        <v>2564</v>
      </c>
      <c r="AF401" s="56" t="s">
        <v>55</v>
      </c>
      <c r="AG401" s="56" t="s">
        <v>55</v>
      </c>
      <c r="AH401" s="56" t="s">
        <v>55</v>
      </c>
    </row>
    <row r="402" spans="2:34" ht="15.75" hidden="1" customHeight="1" x14ac:dyDescent="0.25">
      <c r="B402" s="56" t="s">
        <v>1401</v>
      </c>
      <c r="C402" s="56" t="s">
        <v>907</v>
      </c>
      <c r="D402" s="56" t="s">
        <v>1615</v>
      </c>
      <c r="E402" s="56" t="s">
        <v>937</v>
      </c>
      <c r="F402" s="56" t="s">
        <v>1616</v>
      </c>
      <c r="G402" s="56" t="s">
        <v>1008</v>
      </c>
      <c r="H402" s="56" t="s">
        <v>2639</v>
      </c>
      <c r="I402" s="56" t="s">
        <v>2640</v>
      </c>
      <c r="J402" s="56" t="s">
        <v>82</v>
      </c>
      <c r="K402" s="56" t="s">
        <v>1632</v>
      </c>
      <c r="L402" s="56" t="s">
        <v>2641</v>
      </c>
      <c r="M402" s="56" t="s">
        <v>55</v>
      </c>
      <c r="N402" s="56" t="s">
        <v>264</v>
      </c>
      <c r="O402" s="56" t="s">
        <v>55</v>
      </c>
      <c r="P402" s="56"/>
      <c r="Q402" s="56" t="s">
        <v>55</v>
      </c>
      <c r="R402" s="56" t="s">
        <v>2642</v>
      </c>
      <c r="S402" s="56" t="s">
        <v>55</v>
      </c>
      <c r="T402" s="56" t="s">
        <v>2564</v>
      </c>
      <c r="U402" s="56" t="s">
        <v>2564</v>
      </c>
      <c r="V402" s="56" t="s">
        <v>2564</v>
      </c>
      <c r="W402" s="56" t="s">
        <v>2564</v>
      </c>
      <c r="X402" s="56" t="s">
        <v>2552</v>
      </c>
      <c r="Y402" s="56" t="s">
        <v>2553</v>
      </c>
      <c r="Z402" s="56" t="s">
        <v>2564</v>
      </c>
      <c r="AA402" s="56" t="s">
        <v>2564</v>
      </c>
      <c r="AB402" s="56" t="s">
        <v>2564</v>
      </c>
      <c r="AC402" s="56" t="s">
        <v>2557</v>
      </c>
      <c r="AD402" s="56" t="s">
        <v>2564</v>
      </c>
      <c r="AE402" s="56" t="s">
        <v>2564</v>
      </c>
      <c r="AF402" s="56" t="s">
        <v>55</v>
      </c>
      <c r="AG402" s="56" t="s">
        <v>55</v>
      </c>
      <c r="AH402" s="56" t="s">
        <v>55</v>
      </c>
    </row>
    <row r="403" spans="2:34" ht="15.75" hidden="1" customHeight="1" x14ac:dyDescent="0.25">
      <c r="B403" s="56" t="s">
        <v>1401</v>
      </c>
      <c r="C403" s="56" t="s">
        <v>907</v>
      </c>
      <c r="D403" s="56" t="s">
        <v>1615</v>
      </c>
      <c r="E403" s="56" t="s">
        <v>937</v>
      </c>
      <c r="F403" s="56" t="s">
        <v>1616</v>
      </c>
      <c r="G403" s="56" t="s">
        <v>1008</v>
      </c>
      <c r="H403" s="56" t="s">
        <v>2643</v>
      </c>
      <c r="I403" s="56" t="s">
        <v>2644</v>
      </c>
      <c r="J403" s="56" t="s">
        <v>82</v>
      </c>
      <c r="K403" s="56" t="s">
        <v>1632</v>
      </c>
      <c r="L403" s="56" t="s">
        <v>2645</v>
      </c>
      <c r="M403" s="56" t="s">
        <v>55</v>
      </c>
      <c r="N403" s="56" t="s">
        <v>264</v>
      </c>
      <c r="O403" s="56" t="s">
        <v>55</v>
      </c>
      <c r="P403" s="56"/>
      <c r="Q403" s="56" t="s">
        <v>55</v>
      </c>
      <c r="R403" s="56" t="s">
        <v>2642</v>
      </c>
      <c r="S403" s="56" t="s">
        <v>55</v>
      </c>
      <c r="T403" s="56" t="s">
        <v>2564</v>
      </c>
      <c r="U403" s="56" t="s">
        <v>2564</v>
      </c>
      <c r="V403" s="56" t="s">
        <v>2564</v>
      </c>
      <c r="W403" s="56" t="s">
        <v>2564</v>
      </c>
      <c r="X403" s="56" t="s">
        <v>2564</v>
      </c>
      <c r="Y403" s="56" t="s">
        <v>2564</v>
      </c>
      <c r="Z403" s="56" t="s">
        <v>2554</v>
      </c>
      <c r="AA403" s="56" t="s">
        <v>2555</v>
      </c>
      <c r="AB403" s="56" t="s">
        <v>2564</v>
      </c>
      <c r="AC403" s="56" t="s">
        <v>2564</v>
      </c>
      <c r="AD403" s="56" t="s">
        <v>2558</v>
      </c>
      <c r="AE403" s="56" t="s">
        <v>2564</v>
      </c>
      <c r="AF403" s="56" t="s">
        <v>55</v>
      </c>
      <c r="AG403" s="56" t="s">
        <v>55</v>
      </c>
      <c r="AH403" s="56" t="s">
        <v>55</v>
      </c>
    </row>
    <row r="404" spans="2:34" ht="15.75" hidden="1" customHeight="1" x14ac:dyDescent="0.25">
      <c r="B404" s="56" t="s">
        <v>1401</v>
      </c>
      <c r="C404" s="56" t="s">
        <v>907</v>
      </c>
      <c r="D404" s="56" t="s">
        <v>1615</v>
      </c>
      <c r="E404" s="56" t="s">
        <v>937</v>
      </c>
      <c r="F404" s="56" t="s">
        <v>1616</v>
      </c>
      <c r="G404" s="56" t="s">
        <v>1008</v>
      </c>
      <c r="H404" s="56" t="s">
        <v>2646</v>
      </c>
      <c r="I404" s="56" t="s">
        <v>2647</v>
      </c>
      <c r="J404" s="56" t="s">
        <v>82</v>
      </c>
      <c r="K404" s="56" t="s">
        <v>1632</v>
      </c>
      <c r="L404" s="56" t="s">
        <v>2648</v>
      </c>
      <c r="M404" s="56" t="s">
        <v>55</v>
      </c>
      <c r="N404" s="56" t="s">
        <v>264</v>
      </c>
      <c r="O404" s="56" t="s">
        <v>55</v>
      </c>
      <c r="P404" s="56"/>
      <c r="Q404" s="56" t="s">
        <v>55</v>
      </c>
      <c r="R404" s="56" t="s">
        <v>2649</v>
      </c>
      <c r="S404" s="56" t="s">
        <v>55</v>
      </c>
      <c r="T404" s="56" t="s">
        <v>2564</v>
      </c>
      <c r="U404" s="56" t="s">
        <v>2564</v>
      </c>
      <c r="V404" s="56" t="s">
        <v>2564</v>
      </c>
      <c r="W404" s="56" t="s">
        <v>2564</v>
      </c>
      <c r="X404" s="56" t="s">
        <v>2564</v>
      </c>
      <c r="Y404" s="56" t="s">
        <v>2564</v>
      </c>
      <c r="Z404" s="56" t="s">
        <v>2554</v>
      </c>
      <c r="AA404" s="56" t="s">
        <v>2555</v>
      </c>
      <c r="AB404" s="56" t="s">
        <v>2564</v>
      </c>
      <c r="AC404" s="56" t="s">
        <v>2564</v>
      </c>
      <c r="AD404" s="56" t="s">
        <v>2558</v>
      </c>
      <c r="AE404" s="56" t="s">
        <v>2564</v>
      </c>
      <c r="AF404" s="56" t="s">
        <v>55</v>
      </c>
      <c r="AG404" s="56" t="s">
        <v>55</v>
      </c>
      <c r="AH404" s="56" t="s">
        <v>55</v>
      </c>
    </row>
    <row r="405" spans="2:34" ht="15.75" hidden="1" customHeight="1" x14ac:dyDescent="0.25">
      <c r="B405" s="56" t="s">
        <v>1401</v>
      </c>
      <c r="C405" s="56" t="s">
        <v>907</v>
      </c>
      <c r="D405" s="56" t="s">
        <v>1615</v>
      </c>
      <c r="E405" s="56" t="s">
        <v>937</v>
      </c>
      <c r="F405" s="56" t="s">
        <v>1616</v>
      </c>
      <c r="G405" s="56" t="s">
        <v>1008</v>
      </c>
      <c r="H405" s="56" t="s">
        <v>2650</v>
      </c>
      <c r="I405" s="56" t="s">
        <v>2651</v>
      </c>
      <c r="J405" s="56" t="s">
        <v>82</v>
      </c>
      <c r="K405" s="56" t="s">
        <v>1632</v>
      </c>
      <c r="L405" s="56" t="s">
        <v>2652</v>
      </c>
      <c r="M405" s="56" t="s">
        <v>55</v>
      </c>
      <c r="N405" s="56" t="s">
        <v>264</v>
      </c>
      <c r="O405" s="56" t="s">
        <v>55</v>
      </c>
      <c r="P405" s="56"/>
      <c r="Q405" s="56" t="s">
        <v>55</v>
      </c>
      <c r="R405" s="56" t="s">
        <v>2653</v>
      </c>
      <c r="S405" s="56" t="s">
        <v>55</v>
      </c>
      <c r="T405" s="56" t="s">
        <v>2564</v>
      </c>
      <c r="U405" s="56" t="s">
        <v>2564</v>
      </c>
      <c r="V405" s="56" t="s">
        <v>2564</v>
      </c>
      <c r="W405" s="56" t="s">
        <v>2564</v>
      </c>
      <c r="X405" s="56" t="s">
        <v>2564</v>
      </c>
      <c r="Y405" s="56" t="s">
        <v>2564</v>
      </c>
      <c r="Z405" s="56" t="s">
        <v>2554</v>
      </c>
      <c r="AA405" s="56" t="s">
        <v>2555</v>
      </c>
      <c r="AB405" s="56" t="s">
        <v>2564</v>
      </c>
      <c r="AC405" s="56" t="s">
        <v>2564</v>
      </c>
      <c r="AD405" s="56" t="s">
        <v>2558</v>
      </c>
      <c r="AE405" s="56" t="s">
        <v>2564</v>
      </c>
      <c r="AF405" s="56" t="s">
        <v>55</v>
      </c>
      <c r="AG405" s="56" t="s">
        <v>55</v>
      </c>
      <c r="AH405" s="56" t="s">
        <v>55</v>
      </c>
    </row>
    <row r="406" spans="2:34" ht="15.75" hidden="1" customHeight="1" x14ac:dyDescent="0.25">
      <c r="B406" s="56" t="s">
        <v>1401</v>
      </c>
      <c r="C406" s="56" t="s">
        <v>907</v>
      </c>
      <c r="D406" s="56" t="s">
        <v>1615</v>
      </c>
      <c r="E406" s="56" t="s">
        <v>937</v>
      </c>
      <c r="F406" s="56" t="s">
        <v>1616</v>
      </c>
      <c r="G406" s="56" t="s">
        <v>1008</v>
      </c>
      <c r="H406" s="56" t="s">
        <v>2654</v>
      </c>
      <c r="I406" s="56" t="s">
        <v>2655</v>
      </c>
      <c r="J406" s="56" t="s">
        <v>82</v>
      </c>
      <c r="K406" s="56" t="s">
        <v>2617</v>
      </c>
      <c r="L406" s="56" t="s">
        <v>2657</v>
      </c>
      <c r="M406" s="56" t="s">
        <v>55</v>
      </c>
      <c r="N406" s="56" t="s">
        <v>264</v>
      </c>
      <c r="O406" s="56" t="s">
        <v>55</v>
      </c>
      <c r="P406" s="56"/>
      <c r="Q406" s="56" t="s">
        <v>55</v>
      </c>
      <c r="R406" s="56" t="s">
        <v>2658</v>
      </c>
      <c r="S406" s="56" t="s">
        <v>55</v>
      </c>
      <c r="T406" s="56" t="s">
        <v>2564</v>
      </c>
      <c r="U406" s="56" t="s">
        <v>2564</v>
      </c>
      <c r="V406" s="56" t="s">
        <v>2550</v>
      </c>
      <c r="W406" s="56" t="s">
        <v>2551</v>
      </c>
      <c r="X406" s="56" t="s">
        <v>2552</v>
      </c>
      <c r="Y406" s="56" t="s">
        <v>2564</v>
      </c>
      <c r="Z406" s="56" t="s">
        <v>2564</v>
      </c>
      <c r="AA406" s="56" t="s">
        <v>2564</v>
      </c>
      <c r="AB406" s="56" t="s">
        <v>2564</v>
      </c>
      <c r="AC406" s="56" t="s">
        <v>2564</v>
      </c>
      <c r="AD406" s="56" t="s">
        <v>2564</v>
      </c>
      <c r="AE406" s="56" t="s">
        <v>2564</v>
      </c>
      <c r="AF406" s="56" t="s">
        <v>55</v>
      </c>
      <c r="AG406" s="56" t="s">
        <v>55</v>
      </c>
      <c r="AH406" s="56" t="s">
        <v>55</v>
      </c>
    </row>
    <row r="407" spans="2:34" ht="15.75" hidden="1" customHeight="1" x14ac:dyDescent="0.25">
      <c r="B407" s="56" t="s">
        <v>1401</v>
      </c>
      <c r="C407" s="56" t="s">
        <v>907</v>
      </c>
      <c r="D407" s="56" t="s">
        <v>1615</v>
      </c>
      <c r="E407" s="56" t="s">
        <v>937</v>
      </c>
      <c r="F407" s="56" t="s">
        <v>1616</v>
      </c>
      <c r="G407" s="56" t="s">
        <v>1008</v>
      </c>
      <c r="H407" s="56" t="s">
        <v>2659</v>
      </c>
      <c r="I407" s="56" t="s">
        <v>2660</v>
      </c>
      <c r="J407" s="56" t="s">
        <v>82</v>
      </c>
      <c r="K407" s="56" t="s">
        <v>2617</v>
      </c>
      <c r="L407" s="56" t="s">
        <v>2661</v>
      </c>
      <c r="M407" s="56" t="s">
        <v>55</v>
      </c>
      <c r="N407" s="56" t="s">
        <v>264</v>
      </c>
      <c r="O407" s="56" t="s">
        <v>55</v>
      </c>
      <c r="P407" s="56"/>
      <c r="Q407" s="56" t="s">
        <v>55</v>
      </c>
      <c r="R407" s="56" t="s">
        <v>2658</v>
      </c>
      <c r="S407" s="56" t="s">
        <v>55</v>
      </c>
      <c r="T407" s="56" t="s">
        <v>2564</v>
      </c>
      <c r="U407" s="56" t="s">
        <v>2564</v>
      </c>
      <c r="V407" s="56" t="s">
        <v>2550</v>
      </c>
      <c r="W407" s="56" t="s">
        <v>2551</v>
      </c>
      <c r="X407" s="56" t="s">
        <v>2552</v>
      </c>
      <c r="Y407" s="56" t="s">
        <v>2564</v>
      </c>
      <c r="Z407" s="56" t="s">
        <v>2564</v>
      </c>
      <c r="AA407" s="56" t="s">
        <v>2564</v>
      </c>
      <c r="AB407" s="56" t="s">
        <v>2564</v>
      </c>
      <c r="AC407" s="56" t="s">
        <v>2564</v>
      </c>
      <c r="AD407" s="56" t="s">
        <v>2564</v>
      </c>
      <c r="AE407" s="56" t="s">
        <v>2564</v>
      </c>
      <c r="AF407" s="56" t="s">
        <v>55</v>
      </c>
      <c r="AG407" s="56" t="s">
        <v>55</v>
      </c>
      <c r="AH407" s="56" t="s">
        <v>55</v>
      </c>
    </row>
    <row r="408" spans="2:34" ht="15.75" hidden="1" customHeight="1" x14ac:dyDescent="0.25">
      <c r="B408" s="56" t="s">
        <v>1401</v>
      </c>
      <c r="C408" s="56" t="s">
        <v>907</v>
      </c>
      <c r="D408" s="56" t="s">
        <v>1615</v>
      </c>
      <c r="E408" s="56" t="s">
        <v>937</v>
      </c>
      <c r="F408" s="56" t="s">
        <v>1616</v>
      </c>
      <c r="G408" s="56" t="s">
        <v>1008</v>
      </c>
      <c r="H408" s="56" t="s">
        <v>2662</v>
      </c>
      <c r="I408" s="56" t="s">
        <v>2663</v>
      </c>
      <c r="J408" s="56" t="s">
        <v>82</v>
      </c>
      <c r="K408" s="56" t="s">
        <v>2617</v>
      </c>
      <c r="L408" s="56" t="s">
        <v>2664</v>
      </c>
      <c r="M408" s="56" t="s">
        <v>55</v>
      </c>
      <c r="N408" s="56" t="s">
        <v>264</v>
      </c>
      <c r="O408" s="56" t="s">
        <v>55</v>
      </c>
      <c r="P408" s="56"/>
      <c r="Q408" s="56" t="s">
        <v>55</v>
      </c>
      <c r="R408" s="56" t="s">
        <v>2665</v>
      </c>
      <c r="S408" s="56" t="s">
        <v>55</v>
      </c>
      <c r="T408" s="56" t="s">
        <v>2564</v>
      </c>
      <c r="U408" s="56" t="s">
        <v>2564</v>
      </c>
      <c r="V408" s="56" t="s">
        <v>2550</v>
      </c>
      <c r="W408" s="56" t="s">
        <v>2551</v>
      </c>
      <c r="X408" s="56" t="s">
        <v>2552</v>
      </c>
      <c r="Y408" s="56" t="s">
        <v>2553</v>
      </c>
      <c r="Z408" s="56" t="s">
        <v>2564</v>
      </c>
      <c r="AA408" s="56" t="s">
        <v>2564</v>
      </c>
      <c r="AB408" s="56" t="s">
        <v>2564</v>
      </c>
      <c r="AC408" s="56" t="s">
        <v>2564</v>
      </c>
      <c r="AD408" s="56" t="s">
        <v>2564</v>
      </c>
      <c r="AE408" s="56" t="s">
        <v>2564</v>
      </c>
      <c r="AF408" s="56" t="s">
        <v>55</v>
      </c>
      <c r="AG408" s="56" t="s">
        <v>55</v>
      </c>
      <c r="AH408" s="56" t="s">
        <v>55</v>
      </c>
    </row>
    <row r="409" spans="2:34" ht="15.75" hidden="1" customHeight="1" x14ac:dyDescent="0.25">
      <c r="B409" s="56" t="s">
        <v>1401</v>
      </c>
      <c r="C409" s="56" t="s">
        <v>907</v>
      </c>
      <c r="D409" s="56" t="s">
        <v>1615</v>
      </c>
      <c r="E409" s="56" t="s">
        <v>937</v>
      </c>
      <c r="F409" s="56" t="s">
        <v>1616</v>
      </c>
      <c r="G409" s="56" t="s">
        <v>1008</v>
      </c>
      <c r="H409" s="56" t="s">
        <v>2667</v>
      </c>
      <c r="I409" s="56" t="s">
        <v>2668</v>
      </c>
      <c r="J409" s="56" t="s">
        <v>82</v>
      </c>
      <c r="K409" s="56" t="s">
        <v>1632</v>
      </c>
      <c r="L409" s="56" t="s">
        <v>2669</v>
      </c>
      <c r="M409" s="56" t="s">
        <v>55</v>
      </c>
      <c r="N409" s="56" t="s">
        <v>264</v>
      </c>
      <c r="O409" s="56" t="s">
        <v>55</v>
      </c>
      <c r="P409" s="56"/>
      <c r="Q409" s="56" t="s">
        <v>55</v>
      </c>
      <c r="R409" s="56" t="s">
        <v>2670</v>
      </c>
      <c r="S409" s="56" t="s">
        <v>55</v>
      </c>
      <c r="T409" s="56" t="s">
        <v>2564</v>
      </c>
      <c r="U409" s="56" t="s">
        <v>2564</v>
      </c>
      <c r="V409" s="56" t="s">
        <v>2550</v>
      </c>
      <c r="W409" s="56" t="s">
        <v>2551</v>
      </c>
      <c r="X409" s="56" t="s">
        <v>2552</v>
      </c>
      <c r="Y409" s="56" t="s">
        <v>2553</v>
      </c>
      <c r="Z409" s="56" t="s">
        <v>2564</v>
      </c>
      <c r="AA409" s="56" t="s">
        <v>2564</v>
      </c>
      <c r="AB409" s="56" t="s">
        <v>2564</v>
      </c>
      <c r="AC409" s="56" t="s">
        <v>2564</v>
      </c>
      <c r="AD409" s="56" t="s">
        <v>2564</v>
      </c>
      <c r="AE409" s="56" t="s">
        <v>2564</v>
      </c>
      <c r="AF409" s="56" t="s">
        <v>55</v>
      </c>
      <c r="AG409" s="56" t="s">
        <v>55</v>
      </c>
      <c r="AH409" s="56" t="s">
        <v>55</v>
      </c>
    </row>
    <row r="410" spans="2:34" ht="15.75" hidden="1" customHeight="1" x14ac:dyDescent="0.25">
      <c r="B410" s="56" t="s">
        <v>1401</v>
      </c>
      <c r="C410" s="56" t="s">
        <v>907</v>
      </c>
      <c r="D410" s="56" t="s">
        <v>1615</v>
      </c>
      <c r="E410" s="56" t="s">
        <v>937</v>
      </c>
      <c r="F410" s="56" t="s">
        <v>1616</v>
      </c>
      <c r="G410" s="56" t="s">
        <v>1008</v>
      </c>
      <c r="H410" s="56" t="s">
        <v>2671</v>
      </c>
      <c r="I410" s="56" t="s">
        <v>2672</v>
      </c>
      <c r="J410" s="56" t="s">
        <v>82</v>
      </c>
      <c r="K410" s="56" t="s">
        <v>1632</v>
      </c>
      <c r="L410" s="56" t="s">
        <v>2673</v>
      </c>
      <c r="M410" s="56" t="s">
        <v>55</v>
      </c>
      <c r="N410" s="56" t="s">
        <v>264</v>
      </c>
      <c r="O410" s="56" t="s">
        <v>55</v>
      </c>
      <c r="P410" s="56"/>
      <c r="Q410" s="56" t="s">
        <v>55</v>
      </c>
      <c r="R410" s="56" t="s">
        <v>2674</v>
      </c>
      <c r="S410" s="56" t="s">
        <v>55</v>
      </c>
      <c r="T410" s="56" t="s">
        <v>2564</v>
      </c>
      <c r="U410" s="56" t="s">
        <v>2564</v>
      </c>
      <c r="V410" s="56" t="s">
        <v>2564</v>
      </c>
      <c r="W410" s="56" t="s">
        <v>2564</v>
      </c>
      <c r="X410" s="56" t="s">
        <v>2564</v>
      </c>
      <c r="Y410" s="56" t="s">
        <v>2564</v>
      </c>
      <c r="Z410" s="56" t="s">
        <v>2554</v>
      </c>
      <c r="AA410" s="56" t="s">
        <v>2555</v>
      </c>
      <c r="AB410" s="56" t="s">
        <v>2564</v>
      </c>
      <c r="AC410" s="56" t="s">
        <v>2564</v>
      </c>
      <c r="AD410" s="56" t="s">
        <v>2558</v>
      </c>
      <c r="AE410" s="56" t="s">
        <v>2564</v>
      </c>
      <c r="AF410" s="56" t="s">
        <v>55</v>
      </c>
      <c r="AG410" s="56" t="s">
        <v>55</v>
      </c>
      <c r="AH410" s="56" t="s">
        <v>55</v>
      </c>
    </row>
    <row r="411" spans="2:34" ht="15.75" hidden="1" customHeight="1" x14ac:dyDescent="0.25">
      <c r="B411" s="56" t="s">
        <v>1401</v>
      </c>
      <c r="C411" s="56" t="s">
        <v>907</v>
      </c>
      <c r="D411" s="56" t="s">
        <v>1615</v>
      </c>
      <c r="E411" s="56" t="s">
        <v>937</v>
      </c>
      <c r="F411" s="56" t="s">
        <v>1616</v>
      </c>
      <c r="G411" s="56" t="s">
        <v>1008</v>
      </c>
      <c r="H411" s="56" t="s">
        <v>2675</v>
      </c>
      <c r="I411" s="56" t="s">
        <v>2676</v>
      </c>
      <c r="J411" s="56" t="s">
        <v>82</v>
      </c>
      <c r="K411" s="56" t="s">
        <v>1632</v>
      </c>
      <c r="L411" s="56" t="s">
        <v>2677</v>
      </c>
      <c r="M411" s="56" t="s">
        <v>55</v>
      </c>
      <c r="N411" s="56" t="s">
        <v>264</v>
      </c>
      <c r="O411" s="56" t="s">
        <v>55</v>
      </c>
      <c r="P411" s="56"/>
      <c r="Q411" s="56" t="s">
        <v>55</v>
      </c>
      <c r="R411" s="56" t="s">
        <v>2674</v>
      </c>
      <c r="S411" s="56" t="s">
        <v>55</v>
      </c>
      <c r="T411" s="56" t="s">
        <v>2564</v>
      </c>
      <c r="U411" s="56" t="s">
        <v>2564</v>
      </c>
      <c r="V411" s="56" t="s">
        <v>2550</v>
      </c>
      <c r="W411" s="56" t="s">
        <v>2551</v>
      </c>
      <c r="X411" s="56" t="s">
        <v>2552</v>
      </c>
      <c r="Y411" s="56" t="s">
        <v>2553</v>
      </c>
      <c r="Z411" s="56" t="s">
        <v>2554</v>
      </c>
      <c r="AA411" s="56" t="s">
        <v>2555</v>
      </c>
      <c r="AB411" s="56" t="s">
        <v>2564</v>
      </c>
      <c r="AC411" s="56" t="s">
        <v>2557</v>
      </c>
      <c r="AD411" s="56" t="s">
        <v>2558</v>
      </c>
      <c r="AE411" s="56" t="s">
        <v>2564</v>
      </c>
      <c r="AF411" s="56" t="s">
        <v>55</v>
      </c>
      <c r="AG411" s="56" t="s">
        <v>55</v>
      </c>
      <c r="AH411" s="56" t="s">
        <v>55</v>
      </c>
    </row>
    <row r="412" spans="2:34" ht="15.75" hidden="1" customHeight="1" x14ac:dyDescent="0.25">
      <c r="B412" s="56" t="s">
        <v>1401</v>
      </c>
      <c r="C412" s="56" t="s">
        <v>907</v>
      </c>
      <c r="D412" s="56" t="s">
        <v>1615</v>
      </c>
      <c r="E412" s="56" t="s">
        <v>937</v>
      </c>
      <c r="F412" s="56" t="s">
        <v>1616</v>
      </c>
      <c r="G412" s="56" t="s">
        <v>1008</v>
      </c>
      <c r="H412" s="56" t="s">
        <v>2678</v>
      </c>
      <c r="I412" s="56" t="s">
        <v>2679</v>
      </c>
      <c r="J412" s="56" t="s">
        <v>82</v>
      </c>
      <c r="K412" s="56" t="s">
        <v>1632</v>
      </c>
      <c r="L412" s="56" t="s">
        <v>2680</v>
      </c>
      <c r="M412" s="56" t="s">
        <v>55</v>
      </c>
      <c r="N412" s="56" t="s">
        <v>264</v>
      </c>
      <c r="O412" s="56" t="s">
        <v>55</v>
      </c>
      <c r="P412" s="56"/>
      <c r="Q412" s="56" t="s">
        <v>55</v>
      </c>
      <c r="R412" s="56" t="s">
        <v>2681</v>
      </c>
      <c r="S412" s="56" t="s">
        <v>55</v>
      </c>
      <c r="T412" s="56" t="s">
        <v>2564</v>
      </c>
      <c r="U412" s="56" t="s">
        <v>2564</v>
      </c>
      <c r="V412" s="56" t="s">
        <v>2564</v>
      </c>
      <c r="W412" s="56" t="s">
        <v>2564</v>
      </c>
      <c r="X412" s="56" t="s">
        <v>2564</v>
      </c>
      <c r="Y412" s="56" t="s">
        <v>2564</v>
      </c>
      <c r="Z412" s="56" t="s">
        <v>2554</v>
      </c>
      <c r="AA412" s="56" t="s">
        <v>2555</v>
      </c>
      <c r="AB412" s="56" t="s">
        <v>2564</v>
      </c>
      <c r="AC412" s="56" t="s">
        <v>2564</v>
      </c>
      <c r="AD412" s="56" t="s">
        <v>2558</v>
      </c>
      <c r="AE412" s="56" t="s">
        <v>2564</v>
      </c>
      <c r="AF412" s="56" t="s">
        <v>55</v>
      </c>
      <c r="AG412" s="56" t="s">
        <v>55</v>
      </c>
      <c r="AH412" s="56" t="s">
        <v>55</v>
      </c>
    </row>
    <row r="413" spans="2:34" ht="15.75" hidden="1" customHeight="1" x14ac:dyDescent="0.25">
      <c r="B413" s="56" t="s">
        <v>1401</v>
      </c>
      <c r="C413" s="56" t="s">
        <v>907</v>
      </c>
      <c r="D413" s="56" t="s">
        <v>1615</v>
      </c>
      <c r="E413" s="56" t="s">
        <v>937</v>
      </c>
      <c r="F413" s="56" t="s">
        <v>1616</v>
      </c>
      <c r="G413" s="56" t="s">
        <v>1008</v>
      </c>
      <c r="H413" s="56" t="s">
        <v>2682</v>
      </c>
      <c r="I413" s="56" t="s">
        <v>2683</v>
      </c>
      <c r="J413" s="56" t="s">
        <v>82</v>
      </c>
      <c r="K413" s="56" t="s">
        <v>1632</v>
      </c>
      <c r="L413" s="56" t="s">
        <v>2684</v>
      </c>
      <c r="M413" s="56" t="s">
        <v>55</v>
      </c>
      <c r="N413" s="56" t="s">
        <v>264</v>
      </c>
      <c r="O413" s="56" t="s">
        <v>55</v>
      </c>
      <c r="P413" s="56"/>
      <c r="Q413" s="56" t="s">
        <v>55</v>
      </c>
      <c r="R413" s="56" t="s">
        <v>2681</v>
      </c>
      <c r="S413" s="56" t="s">
        <v>55</v>
      </c>
      <c r="T413" s="56" t="s">
        <v>2564</v>
      </c>
      <c r="U413" s="56" t="s">
        <v>2564</v>
      </c>
      <c r="V413" s="56" t="s">
        <v>2550</v>
      </c>
      <c r="W413" s="56" t="s">
        <v>2551</v>
      </c>
      <c r="X413" s="56" t="s">
        <v>2552</v>
      </c>
      <c r="Y413" s="56" t="s">
        <v>2553</v>
      </c>
      <c r="Z413" s="56" t="s">
        <v>2564</v>
      </c>
      <c r="AA413" s="56" t="s">
        <v>2564</v>
      </c>
      <c r="AB413" s="56" t="s">
        <v>2564</v>
      </c>
      <c r="AC413" s="56" t="s">
        <v>2557</v>
      </c>
      <c r="AD413" s="56" t="s">
        <v>2564</v>
      </c>
      <c r="AE413" s="56" t="s">
        <v>2564</v>
      </c>
      <c r="AF413" s="56" t="s">
        <v>55</v>
      </c>
      <c r="AG413" s="56" t="s">
        <v>55</v>
      </c>
      <c r="AH413" s="56" t="s">
        <v>55</v>
      </c>
    </row>
    <row r="414" spans="2:34" ht="15.75" hidden="1" customHeight="1" x14ac:dyDescent="0.25">
      <c r="B414" s="56" t="s">
        <v>1401</v>
      </c>
      <c r="C414" s="56" t="s">
        <v>907</v>
      </c>
      <c r="D414" s="56" t="s">
        <v>1615</v>
      </c>
      <c r="E414" s="56" t="s">
        <v>937</v>
      </c>
      <c r="F414" s="56" t="s">
        <v>1616</v>
      </c>
      <c r="G414" s="56" t="s">
        <v>1008</v>
      </c>
      <c r="H414" s="56" t="s">
        <v>2686</v>
      </c>
      <c r="I414" s="56" t="s">
        <v>2687</v>
      </c>
      <c r="J414" s="56" t="s">
        <v>82</v>
      </c>
      <c r="K414" s="56" t="s">
        <v>1632</v>
      </c>
      <c r="L414" s="56" t="s">
        <v>2688</v>
      </c>
      <c r="M414" s="56" t="s">
        <v>55</v>
      </c>
      <c r="N414" s="56" t="s">
        <v>264</v>
      </c>
      <c r="O414" s="56" t="s">
        <v>55</v>
      </c>
      <c r="P414" s="56"/>
      <c r="Q414" s="56" t="s">
        <v>55</v>
      </c>
      <c r="R414" s="56" t="s">
        <v>2689</v>
      </c>
      <c r="S414" s="56" t="s">
        <v>55</v>
      </c>
      <c r="T414" s="56" t="s">
        <v>2564</v>
      </c>
      <c r="U414" s="56" t="s">
        <v>2564</v>
      </c>
      <c r="V414" s="56" t="s">
        <v>2564</v>
      </c>
      <c r="W414" s="56" t="s">
        <v>2564</v>
      </c>
      <c r="X414" s="56" t="s">
        <v>2564</v>
      </c>
      <c r="Y414" s="56" t="s">
        <v>2564</v>
      </c>
      <c r="Z414" s="56" t="s">
        <v>2554</v>
      </c>
      <c r="AA414" s="56" t="s">
        <v>2555</v>
      </c>
      <c r="AB414" s="56" t="s">
        <v>2564</v>
      </c>
      <c r="AC414" s="56" t="s">
        <v>2564</v>
      </c>
      <c r="AD414" s="56" t="s">
        <v>2558</v>
      </c>
      <c r="AE414" s="56" t="s">
        <v>2564</v>
      </c>
      <c r="AF414" s="56" t="s">
        <v>55</v>
      </c>
      <c r="AG414" s="56" t="s">
        <v>55</v>
      </c>
      <c r="AH414" s="56" t="s">
        <v>55</v>
      </c>
    </row>
    <row r="415" spans="2:34" ht="15.75" hidden="1" customHeight="1" x14ac:dyDescent="0.25">
      <c r="B415" s="56" t="s">
        <v>1401</v>
      </c>
      <c r="C415" s="56" t="s">
        <v>907</v>
      </c>
      <c r="D415" s="56" t="s">
        <v>1615</v>
      </c>
      <c r="E415" s="56" t="s">
        <v>937</v>
      </c>
      <c r="F415" s="56" t="s">
        <v>1616</v>
      </c>
      <c r="G415" s="56" t="s">
        <v>1008</v>
      </c>
      <c r="H415" s="56" t="s">
        <v>2690</v>
      </c>
      <c r="I415" s="56" t="s">
        <v>2691</v>
      </c>
      <c r="J415" s="56" t="s">
        <v>82</v>
      </c>
      <c r="K415" s="56" t="s">
        <v>1632</v>
      </c>
      <c r="L415" s="56" t="s">
        <v>2692</v>
      </c>
      <c r="M415" s="56" t="s">
        <v>55</v>
      </c>
      <c r="N415" s="56" t="s">
        <v>264</v>
      </c>
      <c r="O415" s="56" t="s">
        <v>55</v>
      </c>
      <c r="P415" s="56"/>
      <c r="Q415" s="56" t="s">
        <v>55</v>
      </c>
      <c r="R415" s="56" t="s">
        <v>2674</v>
      </c>
      <c r="S415" s="56" t="s">
        <v>55</v>
      </c>
      <c r="T415" s="56" t="s">
        <v>2564</v>
      </c>
      <c r="U415" s="56" t="s">
        <v>2564</v>
      </c>
      <c r="V415" s="56" t="s">
        <v>2550</v>
      </c>
      <c r="W415" s="56" t="s">
        <v>2551</v>
      </c>
      <c r="X415" s="56" t="s">
        <v>2552</v>
      </c>
      <c r="Y415" s="56" t="s">
        <v>2553</v>
      </c>
      <c r="Z415" s="56" t="s">
        <v>2554</v>
      </c>
      <c r="AA415" s="56" t="s">
        <v>2555</v>
      </c>
      <c r="AB415" s="56" t="s">
        <v>2564</v>
      </c>
      <c r="AC415" s="56" t="s">
        <v>2557</v>
      </c>
      <c r="AD415" s="56" t="s">
        <v>2558</v>
      </c>
      <c r="AE415" s="56" t="s">
        <v>2564</v>
      </c>
      <c r="AF415" s="56" t="s">
        <v>55</v>
      </c>
      <c r="AG415" s="56" t="s">
        <v>55</v>
      </c>
      <c r="AH415" s="56" t="s">
        <v>55</v>
      </c>
    </row>
    <row r="416" spans="2:34" ht="15.75" hidden="1" customHeight="1" x14ac:dyDescent="0.25">
      <c r="B416" s="56" t="s">
        <v>1401</v>
      </c>
      <c r="C416" s="56" t="s">
        <v>907</v>
      </c>
      <c r="D416" s="56" t="s">
        <v>1615</v>
      </c>
      <c r="E416" s="56" t="s">
        <v>937</v>
      </c>
      <c r="F416" s="56" t="s">
        <v>1616</v>
      </c>
      <c r="G416" s="56" t="s">
        <v>1008</v>
      </c>
      <c r="H416" s="56" t="s">
        <v>2693</v>
      </c>
      <c r="I416" s="56" t="s">
        <v>2694</v>
      </c>
      <c r="J416" s="56" t="s">
        <v>82</v>
      </c>
      <c r="K416" s="56" t="s">
        <v>1632</v>
      </c>
      <c r="L416" s="56" t="s">
        <v>2695</v>
      </c>
      <c r="M416" s="56" t="s">
        <v>55</v>
      </c>
      <c r="N416" s="56" t="s">
        <v>264</v>
      </c>
      <c r="O416" s="56" t="s">
        <v>55</v>
      </c>
      <c r="P416" s="56"/>
      <c r="Q416" s="56" t="s">
        <v>55</v>
      </c>
      <c r="R416" s="56" t="s">
        <v>2696</v>
      </c>
      <c r="S416" s="56" t="s">
        <v>55</v>
      </c>
      <c r="T416" s="56" t="s">
        <v>2564</v>
      </c>
      <c r="U416" s="56" t="s">
        <v>2564</v>
      </c>
      <c r="V416" s="56" t="s">
        <v>2564</v>
      </c>
      <c r="W416" s="56" t="s">
        <v>2564</v>
      </c>
      <c r="X416" s="56" t="s">
        <v>2564</v>
      </c>
      <c r="Y416" s="56" t="s">
        <v>2564</v>
      </c>
      <c r="Z416" s="56" t="s">
        <v>2554</v>
      </c>
      <c r="AA416" s="56" t="s">
        <v>2555</v>
      </c>
      <c r="AB416" s="56" t="s">
        <v>2564</v>
      </c>
      <c r="AC416" s="56" t="s">
        <v>2564</v>
      </c>
      <c r="AD416" s="56" t="s">
        <v>2558</v>
      </c>
      <c r="AE416" s="56" t="s">
        <v>2564</v>
      </c>
      <c r="AF416" s="56" t="s">
        <v>55</v>
      </c>
      <c r="AG416" s="56" t="s">
        <v>55</v>
      </c>
      <c r="AH416" s="56" t="s">
        <v>55</v>
      </c>
    </row>
    <row r="417" spans="2:34" ht="15.75" hidden="1" customHeight="1" x14ac:dyDescent="0.25">
      <c r="B417" s="56" t="s">
        <v>1401</v>
      </c>
      <c r="C417" s="56" t="s">
        <v>907</v>
      </c>
      <c r="D417" s="56" t="s">
        <v>1615</v>
      </c>
      <c r="E417" s="56" t="s">
        <v>937</v>
      </c>
      <c r="F417" s="56" t="s">
        <v>1616</v>
      </c>
      <c r="G417" s="56" t="s">
        <v>1008</v>
      </c>
      <c r="H417" s="56" t="s">
        <v>2697</v>
      </c>
      <c r="I417" s="56" t="s">
        <v>2698</v>
      </c>
      <c r="J417" s="56" t="s">
        <v>82</v>
      </c>
      <c r="K417" s="56" t="s">
        <v>1632</v>
      </c>
      <c r="L417" s="56" t="s">
        <v>2699</v>
      </c>
      <c r="M417" s="56" t="s">
        <v>55</v>
      </c>
      <c r="N417" s="56" t="s">
        <v>264</v>
      </c>
      <c r="O417" s="56" t="s">
        <v>55</v>
      </c>
      <c r="P417" s="56"/>
      <c r="Q417" s="56" t="s">
        <v>55</v>
      </c>
      <c r="R417" s="56" t="s">
        <v>2700</v>
      </c>
      <c r="S417" s="56" t="s">
        <v>55</v>
      </c>
      <c r="T417" s="56" t="s">
        <v>2564</v>
      </c>
      <c r="U417" s="56" t="s">
        <v>2564</v>
      </c>
      <c r="V417" s="56" t="s">
        <v>2550</v>
      </c>
      <c r="W417" s="56" t="s">
        <v>2551</v>
      </c>
      <c r="X417" s="56" t="s">
        <v>2552</v>
      </c>
      <c r="Y417" s="56" t="s">
        <v>2553</v>
      </c>
      <c r="Z417" s="56" t="s">
        <v>2564</v>
      </c>
      <c r="AA417" s="56" t="s">
        <v>2564</v>
      </c>
      <c r="AB417" s="56" t="s">
        <v>2564</v>
      </c>
      <c r="AC417" s="56" t="s">
        <v>2557</v>
      </c>
      <c r="AD417" s="56" t="s">
        <v>2564</v>
      </c>
      <c r="AE417" s="56" t="s">
        <v>2564</v>
      </c>
      <c r="AF417" s="56" t="s">
        <v>55</v>
      </c>
      <c r="AG417" s="56" t="s">
        <v>55</v>
      </c>
      <c r="AH417" s="56" t="s">
        <v>55</v>
      </c>
    </row>
    <row r="418" spans="2:34" ht="15.75" hidden="1" customHeight="1" x14ac:dyDescent="0.25">
      <c r="B418" s="56" t="s">
        <v>1401</v>
      </c>
      <c r="C418" s="56" t="s">
        <v>907</v>
      </c>
      <c r="D418" s="56" t="s">
        <v>1615</v>
      </c>
      <c r="E418" s="56" t="s">
        <v>937</v>
      </c>
      <c r="F418" s="56" t="s">
        <v>1616</v>
      </c>
      <c r="G418" s="56" t="s">
        <v>1008</v>
      </c>
      <c r="H418" s="56" t="s">
        <v>2701</v>
      </c>
      <c r="I418" s="56" t="s">
        <v>2702</v>
      </c>
      <c r="J418" s="56" t="s">
        <v>82</v>
      </c>
      <c r="K418" s="56" t="s">
        <v>1632</v>
      </c>
      <c r="L418" s="56" t="s">
        <v>2703</v>
      </c>
      <c r="M418" s="56" t="s">
        <v>55</v>
      </c>
      <c r="N418" s="56" t="s">
        <v>264</v>
      </c>
      <c r="O418" s="56" t="s">
        <v>55</v>
      </c>
      <c r="P418" s="56"/>
      <c r="Q418" s="56" t="s">
        <v>55</v>
      </c>
      <c r="R418" s="56" t="s">
        <v>2704</v>
      </c>
      <c r="S418" s="56" t="s">
        <v>55</v>
      </c>
      <c r="T418" s="56" t="s">
        <v>2564</v>
      </c>
      <c r="U418" s="56" t="s">
        <v>2564</v>
      </c>
      <c r="V418" s="56" t="s">
        <v>2564</v>
      </c>
      <c r="W418" s="56" t="s">
        <v>2564</v>
      </c>
      <c r="X418" s="56" t="s">
        <v>2552</v>
      </c>
      <c r="Y418" s="56" t="s">
        <v>2553</v>
      </c>
      <c r="Z418" s="56" t="s">
        <v>2554</v>
      </c>
      <c r="AA418" s="56" t="s">
        <v>2555</v>
      </c>
      <c r="AB418" s="56" t="s">
        <v>2564</v>
      </c>
      <c r="AC418" s="56" t="s">
        <v>2557</v>
      </c>
      <c r="AD418" s="56" t="s">
        <v>2558</v>
      </c>
      <c r="AE418" s="56" t="s">
        <v>2564</v>
      </c>
      <c r="AF418" s="56" t="s">
        <v>55</v>
      </c>
      <c r="AG418" s="56" t="s">
        <v>55</v>
      </c>
      <c r="AH418" s="56" t="s">
        <v>55</v>
      </c>
    </row>
    <row r="419" spans="2:34" ht="15.75" hidden="1" customHeight="1" x14ac:dyDescent="0.25">
      <c r="B419" s="56" t="s">
        <v>1401</v>
      </c>
      <c r="C419" s="56" t="s">
        <v>907</v>
      </c>
      <c r="D419" s="56" t="s">
        <v>1615</v>
      </c>
      <c r="E419" s="56" t="s">
        <v>937</v>
      </c>
      <c r="F419" s="56" t="s">
        <v>1616</v>
      </c>
      <c r="G419" s="56" t="s">
        <v>1008</v>
      </c>
      <c r="H419" s="56" t="s">
        <v>2705</v>
      </c>
      <c r="I419" s="56" t="s">
        <v>2706</v>
      </c>
      <c r="J419" s="56" t="s">
        <v>82</v>
      </c>
      <c r="K419" s="56" t="s">
        <v>1632</v>
      </c>
      <c r="L419" s="56" t="s">
        <v>2707</v>
      </c>
      <c r="M419" s="56" t="s">
        <v>55</v>
      </c>
      <c r="N419" s="56" t="s">
        <v>264</v>
      </c>
      <c r="O419" s="56" t="s">
        <v>55</v>
      </c>
      <c r="P419" s="56"/>
      <c r="Q419" s="56" t="s">
        <v>55</v>
      </c>
      <c r="R419" s="56" t="s">
        <v>2700</v>
      </c>
      <c r="S419" s="56" t="s">
        <v>55</v>
      </c>
      <c r="T419" s="56" t="s">
        <v>2564</v>
      </c>
      <c r="U419" s="56" t="s">
        <v>2564</v>
      </c>
      <c r="V419" s="56" t="s">
        <v>2564</v>
      </c>
      <c r="W419" s="56" t="s">
        <v>2564</v>
      </c>
      <c r="X419" s="56" t="s">
        <v>2552</v>
      </c>
      <c r="Y419" s="56" t="s">
        <v>2553</v>
      </c>
      <c r="Z419" s="56" t="s">
        <v>2554</v>
      </c>
      <c r="AA419" s="56" t="s">
        <v>2555</v>
      </c>
      <c r="AB419" s="56" t="s">
        <v>2564</v>
      </c>
      <c r="AC419" s="56" t="s">
        <v>2557</v>
      </c>
      <c r="AD419" s="56" t="s">
        <v>2558</v>
      </c>
      <c r="AE419" s="56" t="s">
        <v>2564</v>
      </c>
      <c r="AF419" s="56" t="s">
        <v>55</v>
      </c>
      <c r="AG419" s="56" t="s">
        <v>55</v>
      </c>
      <c r="AH419" s="56" t="s">
        <v>55</v>
      </c>
    </row>
    <row r="420" spans="2:34" ht="15.75" hidden="1" customHeight="1" x14ac:dyDescent="0.25">
      <c r="B420" s="56" t="s">
        <v>1401</v>
      </c>
      <c r="C420" s="56" t="s">
        <v>907</v>
      </c>
      <c r="D420" s="56" t="s">
        <v>1615</v>
      </c>
      <c r="E420" s="56" t="s">
        <v>937</v>
      </c>
      <c r="F420" s="56" t="s">
        <v>1616</v>
      </c>
      <c r="G420" s="56" t="s">
        <v>1008</v>
      </c>
      <c r="H420" s="56" t="s">
        <v>2709</v>
      </c>
      <c r="I420" s="56" t="s">
        <v>2710</v>
      </c>
      <c r="J420" s="56" t="s">
        <v>82</v>
      </c>
      <c r="K420" s="56" t="s">
        <v>1632</v>
      </c>
      <c r="L420" s="56" t="s">
        <v>2711</v>
      </c>
      <c r="M420" s="56" t="s">
        <v>55</v>
      </c>
      <c r="N420" s="56" t="s">
        <v>264</v>
      </c>
      <c r="O420" s="56" t="s">
        <v>55</v>
      </c>
      <c r="P420" s="56"/>
      <c r="Q420" s="56" t="s">
        <v>55</v>
      </c>
      <c r="R420" s="56" t="s">
        <v>2712</v>
      </c>
      <c r="S420" s="56" t="s">
        <v>55</v>
      </c>
      <c r="T420" s="56" t="s">
        <v>2564</v>
      </c>
      <c r="U420" s="56" t="s">
        <v>2564</v>
      </c>
      <c r="V420" s="56" t="s">
        <v>2564</v>
      </c>
      <c r="W420" s="56" t="s">
        <v>2564</v>
      </c>
      <c r="X420" s="56" t="s">
        <v>2564</v>
      </c>
      <c r="Y420" s="56" t="s">
        <v>2564</v>
      </c>
      <c r="Z420" s="56" t="s">
        <v>2554</v>
      </c>
      <c r="AA420" s="56" t="s">
        <v>2555</v>
      </c>
      <c r="AB420" s="56" t="s">
        <v>2564</v>
      </c>
      <c r="AC420" s="56" t="s">
        <v>2564</v>
      </c>
      <c r="AD420" s="56" t="s">
        <v>2558</v>
      </c>
      <c r="AE420" s="56" t="s">
        <v>2564</v>
      </c>
      <c r="AF420" s="56" t="s">
        <v>55</v>
      </c>
      <c r="AG420" s="56" t="s">
        <v>55</v>
      </c>
      <c r="AH420" s="56" t="s">
        <v>55</v>
      </c>
    </row>
    <row r="421" spans="2:34" ht="15.75" hidden="1" customHeight="1" x14ac:dyDescent="0.25">
      <c r="B421" s="56" t="s">
        <v>413</v>
      </c>
      <c r="C421" s="56" t="s">
        <v>414</v>
      </c>
      <c r="D421" s="56" t="s">
        <v>991</v>
      </c>
      <c r="E421" s="56" t="s">
        <v>845</v>
      </c>
      <c r="F421" s="56" t="s">
        <v>994</v>
      </c>
      <c r="G421" s="56" t="s">
        <v>848</v>
      </c>
      <c r="H421" s="56" t="s">
        <v>995</v>
      </c>
      <c r="I421" s="56" t="s">
        <v>996</v>
      </c>
      <c r="J421" s="56" t="s">
        <v>52</v>
      </c>
      <c r="K421" s="56" t="s">
        <v>53</v>
      </c>
      <c r="L421" s="56" t="s">
        <v>998</v>
      </c>
      <c r="M421" s="56" t="s">
        <v>55</v>
      </c>
      <c r="N421" s="56" t="s">
        <v>1001</v>
      </c>
      <c r="O421" s="56" t="s">
        <v>55</v>
      </c>
      <c r="P421" s="56"/>
      <c r="Q421" s="56" t="s">
        <v>55</v>
      </c>
      <c r="R421" s="56" t="s">
        <v>636</v>
      </c>
      <c r="S421" s="56" t="s">
        <v>55</v>
      </c>
      <c r="T421" s="56" t="s">
        <v>2564</v>
      </c>
      <c r="U421" s="56" t="s">
        <v>2564</v>
      </c>
      <c r="V421" s="56" t="s">
        <v>2564</v>
      </c>
      <c r="W421" s="56" t="s">
        <v>2564</v>
      </c>
      <c r="X421" s="56" t="s">
        <v>2564</v>
      </c>
      <c r="Y421" s="56" t="s">
        <v>2564</v>
      </c>
      <c r="Z421" s="56" t="s">
        <v>2564</v>
      </c>
      <c r="AA421" s="56" t="s">
        <v>2564</v>
      </c>
      <c r="AB421" s="56" t="s">
        <v>2564</v>
      </c>
      <c r="AC421" s="56" t="s">
        <v>2564</v>
      </c>
      <c r="AD421" s="56" t="s">
        <v>2564</v>
      </c>
      <c r="AE421" s="56" t="s">
        <v>2559</v>
      </c>
      <c r="AF421" s="56" t="s">
        <v>55</v>
      </c>
      <c r="AG421" s="56" t="s">
        <v>55</v>
      </c>
      <c r="AH421" s="56" t="s">
        <v>55</v>
      </c>
    </row>
    <row r="422" spans="2:34" ht="15.75" hidden="1" customHeight="1" x14ac:dyDescent="0.25">
      <c r="B422" s="56" t="s">
        <v>413</v>
      </c>
      <c r="C422" s="56" t="s">
        <v>414</v>
      </c>
      <c r="D422" s="56" t="s">
        <v>991</v>
      </c>
      <c r="E422" s="56" t="s">
        <v>845</v>
      </c>
      <c r="F422" s="56" t="s">
        <v>994</v>
      </c>
      <c r="G422" s="56" t="s">
        <v>848</v>
      </c>
      <c r="H422" s="56" t="s">
        <v>1012</v>
      </c>
      <c r="I422" s="56" t="s">
        <v>1013</v>
      </c>
      <c r="J422" s="56" t="s">
        <v>52</v>
      </c>
      <c r="K422" s="56" t="s">
        <v>53</v>
      </c>
      <c r="L422" s="56" t="s">
        <v>1015</v>
      </c>
      <c r="M422" s="56" t="s">
        <v>55</v>
      </c>
      <c r="N422" s="56" t="s">
        <v>1017</v>
      </c>
      <c r="O422" s="56" t="s">
        <v>55</v>
      </c>
      <c r="P422" s="56"/>
      <c r="Q422" s="56" t="s">
        <v>55</v>
      </c>
      <c r="R422" s="56" t="s">
        <v>636</v>
      </c>
      <c r="S422" s="56" t="s">
        <v>55</v>
      </c>
      <c r="T422" s="56" t="s">
        <v>2564</v>
      </c>
      <c r="U422" s="56" t="s">
        <v>2564</v>
      </c>
      <c r="V422" s="56" t="s">
        <v>2564</v>
      </c>
      <c r="W422" s="56" t="s">
        <v>2564</v>
      </c>
      <c r="X422" s="56" t="s">
        <v>2564</v>
      </c>
      <c r="Y422" s="56" t="s">
        <v>2564</v>
      </c>
      <c r="Z422" s="56" t="s">
        <v>2564</v>
      </c>
      <c r="AA422" s="56" t="s">
        <v>2564</v>
      </c>
      <c r="AB422" s="56" t="s">
        <v>2564</v>
      </c>
      <c r="AC422" s="56" t="s">
        <v>2564</v>
      </c>
      <c r="AD422" s="56" t="s">
        <v>2564</v>
      </c>
      <c r="AE422" s="56" t="s">
        <v>2559</v>
      </c>
      <c r="AF422" s="56" t="s">
        <v>55</v>
      </c>
      <c r="AG422" s="56" t="s">
        <v>55</v>
      </c>
      <c r="AH422" s="56" t="s">
        <v>55</v>
      </c>
    </row>
    <row r="423" spans="2:34" ht="15.75" hidden="1" customHeight="1" x14ac:dyDescent="0.25">
      <c r="B423" s="56" t="s">
        <v>413</v>
      </c>
      <c r="C423" s="56" t="s">
        <v>414</v>
      </c>
      <c r="D423" s="56" t="s">
        <v>991</v>
      </c>
      <c r="E423" s="56" t="s">
        <v>845</v>
      </c>
      <c r="F423" s="56" t="s">
        <v>994</v>
      </c>
      <c r="G423" s="56" t="s">
        <v>848</v>
      </c>
      <c r="H423" s="56" t="s">
        <v>1036</v>
      </c>
      <c r="I423" s="56" t="s">
        <v>1037</v>
      </c>
      <c r="J423" s="56" t="s">
        <v>52</v>
      </c>
      <c r="K423" s="56" t="s">
        <v>53</v>
      </c>
      <c r="L423" s="56" t="s">
        <v>1039</v>
      </c>
      <c r="M423" s="56" t="s">
        <v>55</v>
      </c>
      <c r="N423" s="56" t="s">
        <v>1042</v>
      </c>
      <c r="O423" s="56" t="s">
        <v>55</v>
      </c>
      <c r="P423" s="56"/>
      <c r="Q423" s="56" t="s">
        <v>55</v>
      </c>
      <c r="R423" s="56" t="s">
        <v>636</v>
      </c>
      <c r="S423" s="56" t="s">
        <v>55</v>
      </c>
      <c r="T423" s="56" t="s">
        <v>2564</v>
      </c>
      <c r="U423" s="56" t="s">
        <v>2564</v>
      </c>
      <c r="V423" s="56" t="s">
        <v>2564</v>
      </c>
      <c r="W423" s="56" t="s">
        <v>2564</v>
      </c>
      <c r="X423" s="56" t="s">
        <v>2564</v>
      </c>
      <c r="Y423" s="56" t="s">
        <v>2564</v>
      </c>
      <c r="Z423" s="56" t="s">
        <v>2564</v>
      </c>
      <c r="AA423" s="56" t="s">
        <v>2564</v>
      </c>
      <c r="AB423" s="56" t="s">
        <v>2564</v>
      </c>
      <c r="AC423" s="56" t="s">
        <v>2564</v>
      </c>
      <c r="AD423" s="56" t="s">
        <v>2564</v>
      </c>
      <c r="AE423" s="56" t="s">
        <v>2559</v>
      </c>
      <c r="AF423" s="56" t="s">
        <v>55</v>
      </c>
      <c r="AG423" s="56" t="s">
        <v>55</v>
      </c>
      <c r="AH423" s="56" t="s">
        <v>55</v>
      </c>
    </row>
    <row r="424" spans="2:34" ht="15.75" hidden="1" customHeight="1" x14ac:dyDescent="0.25">
      <c r="B424" s="56" t="s">
        <v>413</v>
      </c>
      <c r="C424" s="56" t="s">
        <v>414</v>
      </c>
      <c r="D424" s="56" t="s">
        <v>1053</v>
      </c>
      <c r="E424" s="56" t="s">
        <v>846</v>
      </c>
      <c r="F424" s="56" t="s">
        <v>1055</v>
      </c>
      <c r="G424" s="56" t="s">
        <v>849</v>
      </c>
      <c r="H424" s="56" t="s">
        <v>1056</v>
      </c>
      <c r="I424" s="56" t="s">
        <v>1057</v>
      </c>
      <c r="J424" s="56" t="s">
        <v>82</v>
      </c>
      <c r="K424" s="56" t="s">
        <v>1060</v>
      </c>
      <c r="L424" s="56" t="s">
        <v>1061</v>
      </c>
      <c r="M424" s="56" t="s">
        <v>55</v>
      </c>
      <c r="N424" s="56"/>
      <c r="O424" s="56" t="s">
        <v>55</v>
      </c>
      <c r="P424" s="56" t="s">
        <v>433</v>
      </c>
      <c r="Q424" s="56" t="s">
        <v>55</v>
      </c>
      <c r="R424" s="56" t="s">
        <v>1068</v>
      </c>
      <c r="S424" s="56" t="s">
        <v>55</v>
      </c>
      <c r="T424" s="56" t="s">
        <v>2548</v>
      </c>
      <c r="U424" s="56" t="s">
        <v>2549</v>
      </c>
      <c r="V424" s="56" t="s">
        <v>2550</v>
      </c>
      <c r="W424" s="56" t="s">
        <v>2551</v>
      </c>
      <c r="X424" s="56" t="s">
        <v>2552</v>
      </c>
      <c r="Y424" s="56" t="s">
        <v>2553</v>
      </c>
      <c r="Z424" s="56" t="s">
        <v>2554</v>
      </c>
      <c r="AA424" s="56" t="s">
        <v>2555</v>
      </c>
      <c r="AB424" s="56" t="s">
        <v>2564</v>
      </c>
      <c r="AC424" s="56" t="s">
        <v>2557</v>
      </c>
      <c r="AD424" s="56" t="s">
        <v>2558</v>
      </c>
      <c r="AE424" s="56" t="s">
        <v>2564</v>
      </c>
      <c r="AF424" s="56" t="s">
        <v>55</v>
      </c>
      <c r="AG424" s="56" t="s">
        <v>55</v>
      </c>
      <c r="AH424" s="56" t="s">
        <v>55</v>
      </c>
    </row>
    <row r="425" spans="2:34" ht="15.75" hidden="1" customHeight="1" x14ac:dyDescent="0.25">
      <c r="B425" s="56" t="s">
        <v>1401</v>
      </c>
      <c r="C425" s="56" t="s">
        <v>907</v>
      </c>
      <c r="D425" s="56" t="s">
        <v>1406</v>
      </c>
      <c r="E425" s="56" t="s">
        <v>923</v>
      </c>
      <c r="F425" s="56" t="s">
        <v>1408</v>
      </c>
      <c r="G425" s="56" t="s">
        <v>989</v>
      </c>
      <c r="H425" s="56" t="s">
        <v>2713</v>
      </c>
      <c r="I425" s="56" t="s">
        <v>2714</v>
      </c>
      <c r="J425" s="56" t="s">
        <v>82</v>
      </c>
      <c r="K425" s="56" t="s">
        <v>493</v>
      </c>
      <c r="L425" s="56" t="s">
        <v>2715</v>
      </c>
      <c r="M425" s="56" t="s">
        <v>55</v>
      </c>
      <c r="N425" s="56" t="s">
        <v>1415</v>
      </c>
      <c r="O425" s="56" t="s">
        <v>55</v>
      </c>
      <c r="P425" s="56"/>
      <c r="Q425" s="56" t="s">
        <v>55</v>
      </c>
      <c r="R425" s="56" t="s">
        <v>2716</v>
      </c>
      <c r="S425" s="56" t="s">
        <v>55</v>
      </c>
      <c r="T425" s="56" t="s">
        <v>2548</v>
      </c>
      <c r="U425" s="56" t="s">
        <v>2549</v>
      </c>
      <c r="V425" s="56" t="s">
        <v>2550</v>
      </c>
      <c r="W425" s="56" t="s">
        <v>2551</v>
      </c>
      <c r="X425" s="56" t="s">
        <v>2552</v>
      </c>
      <c r="Y425" s="56" t="s">
        <v>2553</v>
      </c>
      <c r="Z425" s="56" t="s">
        <v>2554</v>
      </c>
      <c r="AA425" s="56" t="s">
        <v>2555</v>
      </c>
      <c r="AB425" s="56" t="s">
        <v>2564</v>
      </c>
      <c r="AC425" s="56" t="s">
        <v>2557</v>
      </c>
      <c r="AD425" s="56" t="s">
        <v>2558</v>
      </c>
      <c r="AE425" s="56" t="s">
        <v>2564</v>
      </c>
      <c r="AF425" s="56" t="s">
        <v>55</v>
      </c>
      <c r="AG425" s="56" t="s">
        <v>55</v>
      </c>
      <c r="AH425" s="56" t="s">
        <v>55</v>
      </c>
    </row>
    <row r="426" spans="2:34" ht="15.75" hidden="1" customHeight="1" x14ac:dyDescent="0.25">
      <c r="B426" s="56" t="s">
        <v>1401</v>
      </c>
      <c r="C426" s="56" t="s">
        <v>907</v>
      </c>
      <c r="D426" s="56" t="s">
        <v>1406</v>
      </c>
      <c r="E426" s="56" t="s">
        <v>923</v>
      </c>
      <c r="F426" s="56" t="s">
        <v>1408</v>
      </c>
      <c r="G426" s="56" t="s">
        <v>989</v>
      </c>
      <c r="H426" s="56" t="s">
        <v>2718</v>
      </c>
      <c r="I426" s="56" t="s">
        <v>2719</v>
      </c>
      <c r="J426" s="56" t="s">
        <v>82</v>
      </c>
      <c r="K426" s="56" t="s">
        <v>493</v>
      </c>
      <c r="L426" s="56" t="s">
        <v>2720</v>
      </c>
      <c r="M426" s="56" t="s">
        <v>55</v>
      </c>
      <c r="N426" s="56" t="s">
        <v>1415</v>
      </c>
      <c r="O426" s="56" t="s">
        <v>55</v>
      </c>
      <c r="P426" s="56"/>
      <c r="Q426" s="56" t="s">
        <v>55</v>
      </c>
      <c r="R426" s="56" t="s">
        <v>2721</v>
      </c>
      <c r="S426" s="56" t="s">
        <v>55</v>
      </c>
      <c r="T426" s="56" t="s">
        <v>2548</v>
      </c>
      <c r="U426" s="56" t="s">
        <v>2549</v>
      </c>
      <c r="V426" s="56" t="s">
        <v>2550</v>
      </c>
      <c r="W426" s="56" t="s">
        <v>2551</v>
      </c>
      <c r="X426" s="56" t="s">
        <v>2552</v>
      </c>
      <c r="Y426" s="56" t="s">
        <v>2553</v>
      </c>
      <c r="Z426" s="56" t="s">
        <v>2554</v>
      </c>
      <c r="AA426" s="56" t="s">
        <v>2555</v>
      </c>
      <c r="AB426" s="56" t="s">
        <v>2564</v>
      </c>
      <c r="AC426" s="56" t="s">
        <v>2557</v>
      </c>
      <c r="AD426" s="56" t="s">
        <v>2558</v>
      </c>
      <c r="AE426" s="56" t="s">
        <v>2564</v>
      </c>
      <c r="AF426" s="56" t="s">
        <v>55</v>
      </c>
      <c r="AG426" s="56" t="s">
        <v>55</v>
      </c>
      <c r="AH426" s="56" t="s">
        <v>55</v>
      </c>
    </row>
    <row r="427" spans="2:34" ht="15.75" hidden="1" customHeight="1" x14ac:dyDescent="0.25">
      <c r="B427" s="56" t="s">
        <v>1401</v>
      </c>
      <c r="C427" s="56" t="s">
        <v>907</v>
      </c>
      <c r="D427" s="56" t="s">
        <v>1406</v>
      </c>
      <c r="E427" s="56" t="s">
        <v>923</v>
      </c>
      <c r="F427" s="56" t="s">
        <v>1408</v>
      </c>
      <c r="G427" s="56" t="s">
        <v>989</v>
      </c>
      <c r="H427" s="56" t="s">
        <v>2722</v>
      </c>
      <c r="I427" s="56" t="s">
        <v>2723</v>
      </c>
      <c r="J427" s="56" t="s">
        <v>82</v>
      </c>
      <c r="K427" s="56" t="s">
        <v>493</v>
      </c>
      <c r="L427" s="56" t="s">
        <v>2724</v>
      </c>
      <c r="M427" s="56" t="s">
        <v>55</v>
      </c>
      <c r="N427" s="56" t="s">
        <v>1415</v>
      </c>
      <c r="O427" s="56" t="s">
        <v>55</v>
      </c>
      <c r="P427" s="56"/>
      <c r="Q427" s="56" t="s">
        <v>55</v>
      </c>
      <c r="R427" s="56" t="s">
        <v>2726</v>
      </c>
      <c r="S427" s="56" t="s">
        <v>55</v>
      </c>
      <c r="T427" s="56" t="s">
        <v>2548</v>
      </c>
      <c r="U427" s="56" t="s">
        <v>2549</v>
      </c>
      <c r="V427" s="56" t="s">
        <v>2550</v>
      </c>
      <c r="W427" s="56" t="s">
        <v>2551</v>
      </c>
      <c r="X427" s="56" t="s">
        <v>2552</v>
      </c>
      <c r="Y427" s="56" t="s">
        <v>2553</v>
      </c>
      <c r="Z427" s="56" t="s">
        <v>2554</v>
      </c>
      <c r="AA427" s="56" t="s">
        <v>2555</v>
      </c>
      <c r="AB427" s="56" t="s">
        <v>2564</v>
      </c>
      <c r="AC427" s="56" t="s">
        <v>2557</v>
      </c>
      <c r="AD427" s="56" t="s">
        <v>2558</v>
      </c>
      <c r="AE427" s="56" t="s">
        <v>2564</v>
      </c>
      <c r="AF427" s="56" t="s">
        <v>55</v>
      </c>
      <c r="AG427" s="56" t="s">
        <v>55</v>
      </c>
      <c r="AH427" s="56" t="s">
        <v>55</v>
      </c>
    </row>
    <row r="428" spans="2:34" ht="15.75" hidden="1" customHeight="1" x14ac:dyDescent="0.25">
      <c r="B428" s="56" t="s">
        <v>1401</v>
      </c>
      <c r="C428" s="56" t="s">
        <v>907</v>
      </c>
      <c r="D428" s="56" t="s">
        <v>1406</v>
      </c>
      <c r="E428" s="56" t="s">
        <v>923</v>
      </c>
      <c r="F428" s="56" t="s">
        <v>1408</v>
      </c>
      <c r="G428" s="56" t="s">
        <v>989</v>
      </c>
      <c r="H428" s="56" t="s">
        <v>2730</v>
      </c>
      <c r="I428" s="56" t="s">
        <v>2731</v>
      </c>
      <c r="J428" s="56" t="s">
        <v>82</v>
      </c>
      <c r="K428" s="56" t="s">
        <v>493</v>
      </c>
      <c r="L428" s="56" t="s">
        <v>2732</v>
      </c>
      <c r="M428" s="56" t="s">
        <v>55</v>
      </c>
      <c r="N428" s="56" t="s">
        <v>1415</v>
      </c>
      <c r="O428" s="56" t="s">
        <v>55</v>
      </c>
      <c r="P428" s="56"/>
      <c r="Q428" s="56" t="s">
        <v>55</v>
      </c>
      <c r="R428" s="56" t="s">
        <v>2736</v>
      </c>
      <c r="S428" s="56" t="s">
        <v>55</v>
      </c>
      <c r="T428" s="56" t="s">
        <v>2548</v>
      </c>
      <c r="U428" s="56" t="s">
        <v>2549</v>
      </c>
      <c r="V428" s="56" t="s">
        <v>2550</v>
      </c>
      <c r="W428" s="56" t="s">
        <v>2551</v>
      </c>
      <c r="X428" s="56" t="s">
        <v>2552</v>
      </c>
      <c r="Y428" s="56" t="s">
        <v>2553</v>
      </c>
      <c r="Z428" s="56" t="s">
        <v>2554</v>
      </c>
      <c r="AA428" s="56" t="s">
        <v>2555</v>
      </c>
      <c r="AB428" s="56" t="s">
        <v>2564</v>
      </c>
      <c r="AC428" s="56" t="s">
        <v>2557</v>
      </c>
      <c r="AD428" s="56" t="s">
        <v>2558</v>
      </c>
      <c r="AE428" s="56" t="s">
        <v>2564</v>
      </c>
      <c r="AF428" s="56" t="s">
        <v>55</v>
      </c>
      <c r="AG428" s="56" t="s">
        <v>55</v>
      </c>
      <c r="AH428" s="56" t="s">
        <v>55</v>
      </c>
    </row>
    <row r="429" spans="2:34" ht="15.75" hidden="1" customHeight="1" x14ac:dyDescent="0.25">
      <c r="B429" s="56" t="s">
        <v>1401</v>
      </c>
      <c r="C429" s="56" t="s">
        <v>907</v>
      </c>
      <c r="D429" s="56" t="s">
        <v>1474</v>
      </c>
      <c r="E429" s="56" t="s">
        <v>924</v>
      </c>
      <c r="F429" s="56" t="s">
        <v>1477</v>
      </c>
      <c r="G429" s="56" t="s">
        <v>993</v>
      </c>
      <c r="H429" s="56" t="s">
        <v>2738</v>
      </c>
      <c r="I429" s="56" t="s">
        <v>2739</v>
      </c>
      <c r="J429" s="56" t="s">
        <v>82</v>
      </c>
      <c r="K429" s="56" t="s">
        <v>1480</v>
      </c>
      <c r="L429" s="56" t="s">
        <v>2740</v>
      </c>
      <c r="M429" s="56" t="s">
        <v>55</v>
      </c>
      <c r="N429" s="56" t="s">
        <v>1415</v>
      </c>
      <c r="O429" s="56" t="s">
        <v>55</v>
      </c>
      <c r="P429" s="56"/>
      <c r="Q429" s="56" t="s">
        <v>55</v>
      </c>
      <c r="R429" s="56" t="s">
        <v>2741</v>
      </c>
      <c r="S429" s="56" t="s">
        <v>55</v>
      </c>
      <c r="T429" s="56" t="s">
        <v>2548</v>
      </c>
      <c r="U429" s="56" t="s">
        <v>2549</v>
      </c>
      <c r="V429" s="56" t="s">
        <v>2550</v>
      </c>
      <c r="W429" s="56" t="s">
        <v>2551</v>
      </c>
      <c r="X429" s="56" t="s">
        <v>2552</v>
      </c>
      <c r="Y429" s="56" t="s">
        <v>2553</v>
      </c>
      <c r="Z429" s="56" t="s">
        <v>2554</v>
      </c>
      <c r="AA429" s="56" t="s">
        <v>2555</v>
      </c>
      <c r="AB429" s="56" t="s">
        <v>2564</v>
      </c>
      <c r="AC429" s="56" t="s">
        <v>2557</v>
      </c>
      <c r="AD429" s="56" t="s">
        <v>2558</v>
      </c>
      <c r="AE429" s="56" t="s">
        <v>2564</v>
      </c>
      <c r="AF429" s="56" t="s">
        <v>55</v>
      </c>
      <c r="AG429" s="56" t="s">
        <v>55</v>
      </c>
      <c r="AH429" s="56" t="s">
        <v>55</v>
      </c>
    </row>
    <row r="430" spans="2:34" ht="15.75" hidden="1" customHeight="1" x14ac:dyDescent="0.25">
      <c r="B430" s="56" t="s">
        <v>1401</v>
      </c>
      <c r="C430" s="56" t="s">
        <v>907</v>
      </c>
      <c r="D430" s="56" t="s">
        <v>1474</v>
      </c>
      <c r="E430" s="56" t="s">
        <v>924</v>
      </c>
      <c r="F430" s="56" t="s">
        <v>1477</v>
      </c>
      <c r="G430" s="56" t="s">
        <v>993</v>
      </c>
      <c r="H430" s="56" t="s">
        <v>2743</v>
      </c>
      <c r="I430" s="56" t="s">
        <v>2744</v>
      </c>
      <c r="J430" s="56" t="s">
        <v>82</v>
      </c>
      <c r="K430" s="56" t="s">
        <v>1480</v>
      </c>
      <c r="L430" s="56" t="s">
        <v>2745</v>
      </c>
      <c r="M430" s="56" t="s">
        <v>55</v>
      </c>
      <c r="N430" s="56" t="s">
        <v>1415</v>
      </c>
      <c r="O430" s="56" t="s">
        <v>55</v>
      </c>
      <c r="P430" s="56"/>
      <c r="Q430" s="56" t="s">
        <v>55</v>
      </c>
      <c r="R430" s="56" t="s">
        <v>2748</v>
      </c>
      <c r="S430" s="56" t="s">
        <v>55</v>
      </c>
      <c r="T430" s="56" t="s">
        <v>2548</v>
      </c>
      <c r="U430" s="56" t="s">
        <v>2549</v>
      </c>
      <c r="V430" s="56" t="s">
        <v>2550</v>
      </c>
      <c r="W430" s="56" t="s">
        <v>2551</v>
      </c>
      <c r="X430" s="56" t="s">
        <v>2552</v>
      </c>
      <c r="Y430" s="56" t="s">
        <v>2553</v>
      </c>
      <c r="Z430" s="56" t="s">
        <v>2554</v>
      </c>
      <c r="AA430" s="56" t="s">
        <v>2555</v>
      </c>
      <c r="AB430" s="56" t="s">
        <v>2564</v>
      </c>
      <c r="AC430" s="56" t="s">
        <v>2557</v>
      </c>
      <c r="AD430" s="56" t="s">
        <v>2558</v>
      </c>
      <c r="AE430" s="56" t="s">
        <v>2564</v>
      </c>
      <c r="AF430" s="56" t="s">
        <v>55</v>
      </c>
      <c r="AG430" s="56" t="s">
        <v>55</v>
      </c>
      <c r="AH430" s="56" t="s">
        <v>55</v>
      </c>
    </row>
    <row r="431" spans="2:34" ht="15.75" hidden="1" customHeight="1" x14ac:dyDescent="0.25">
      <c r="B431" s="56" t="s">
        <v>1401</v>
      </c>
      <c r="C431" s="56" t="s">
        <v>907</v>
      </c>
      <c r="D431" s="56" t="s">
        <v>1474</v>
      </c>
      <c r="E431" s="56" t="s">
        <v>924</v>
      </c>
      <c r="F431" s="56" t="s">
        <v>1477</v>
      </c>
      <c r="G431" s="56" t="s">
        <v>993</v>
      </c>
      <c r="H431" s="56" t="s">
        <v>2750</v>
      </c>
      <c r="I431" s="56" t="s">
        <v>2751</v>
      </c>
      <c r="J431" s="56" t="s">
        <v>82</v>
      </c>
      <c r="K431" s="56" t="s">
        <v>1480</v>
      </c>
      <c r="L431" s="56" t="s">
        <v>2752</v>
      </c>
      <c r="M431" s="56" t="s">
        <v>55</v>
      </c>
      <c r="N431" s="56" t="s">
        <v>1415</v>
      </c>
      <c r="O431" s="56" t="s">
        <v>55</v>
      </c>
      <c r="P431" s="56"/>
      <c r="Q431" s="56" t="s">
        <v>55</v>
      </c>
      <c r="R431" s="56" t="s">
        <v>2753</v>
      </c>
      <c r="S431" s="56" t="s">
        <v>55</v>
      </c>
      <c r="T431" s="56" t="s">
        <v>2548</v>
      </c>
      <c r="U431" s="56" t="s">
        <v>2549</v>
      </c>
      <c r="V431" s="56" t="s">
        <v>2550</v>
      </c>
      <c r="W431" s="56" t="s">
        <v>2551</v>
      </c>
      <c r="X431" s="56" t="s">
        <v>2552</v>
      </c>
      <c r="Y431" s="56" t="s">
        <v>2553</v>
      </c>
      <c r="Z431" s="56" t="s">
        <v>2554</v>
      </c>
      <c r="AA431" s="56" t="s">
        <v>2555</v>
      </c>
      <c r="AB431" s="56" t="s">
        <v>2564</v>
      </c>
      <c r="AC431" s="56" t="s">
        <v>2557</v>
      </c>
      <c r="AD431" s="56" t="s">
        <v>2558</v>
      </c>
      <c r="AE431" s="56" t="s">
        <v>2564</v>
      </c>
      <c r="AF431" s="56" t="s">
        <v>55</v>
      </c>
      <c r="AG431" s="56" t="s">
        <v>55</v>
      </c>
      <c r="AH431" s="56" t="s">
        <v>55</v>
      </c>
    </row>
    <row r="432" spans="2:34" ht="15.75" hidden="1" customHeight="1" x14ac:dyDescent="0.25">
      <c r="B432" s="56" t="s">
        <v>1401</v>
      </c>
      <c r="C432" s="56" t="s">
        <v>907</v>
      </c>
      <c r="D432" s="56" t="s">
        <v>1474</v>
      </c>
      <c r="E432" s="56" t="s">
        <v>924</v>
      </c>
      <c r="F432" s="56" t="s">
        <v>1477</v>
      </c>
      <c r="G432" s="56" t="s">
        <v>993</v>
      </c>
      <c r="H432" s="56" t="s">
        <v>2756</v>
      </c>
      <c r="I432" s="56" t="s">
        <v>2757</v>
      </c>
      <c r="J432" s="56" t="s">
        <v>82</v>
      </c>
      <c r="K432" s="56" t="s">
        <v>1480</v>
      </c>
      <c r="L432" s="56" t="s">
        <v>2758</v>
      </c>
      <c r="M432" s="56" t="s">
        <v>55</v>
      </c>
      <c r="N432" s="56" t="s">
        <v>1415</v>
      </c>
      <c r="O432" s="56" t="s">
        <v>55</v>
      </c>
      <c r="P432" s="56"/>
      <c r="Q432" s="56" t="s">
        <v>55</v>
      </c>
      <c r="R432" s="56" t="s">
        <v>2760</v>
      </c>
      <c r="S432" s="56" t="s">
        <v>55</v>
      </c>
      <c r="T432" s="56" t="s">
        <v>2548</v>
      </c>
      <c r="U432" s="56" t="s">
        <v>2549</v>
      </c>
      <c r="V432" s="56" t="s">
        <v>2550</v>
      </c>
      <c r="W432" s="56" t="s">
        <v>2551</v>
      </c>
      <c r="X432" s="56" t="s">
        <v>2552</v>
      </c>
      <c r="Y432" s="56" t="s">
        <v>2553</v>
      </c>
      <c r="Z432" s="56" t="s">
        <v>2554</v>
      </c>
      <c r="AA432" s="56" t="s">
        <v>2555</v>
      </c>
      <c r="AB432" s="56" t="s">
        <v>2564</v>
      </c>
      <c r="AC432" s="56" t="s">
        <v>2557</v>
      </c>
      <c r="AD432" s="56" t="s">
        <v>2558</v>
      </c>
      <c r="AE432" s="56" t="s">
        <v>2564</v>
      </c>
      <c r="AF432" s="56" t="s">
        <v>55</v>
      </c>
      <c r="AG432" s="56" t="s">
        <v>55</v>
      </c>
      <c r="AH432" s="56" t="s">
        <v>55</v>
      </c>
    </row>
    <row r="433" spans="2:34" ht="15.75" hidden="1" customHeight="1" x14ac:dyDescent="0.25">
      <c r="B433" s="56" t="s">
        <v>1401</v>
      </c>
      <c r="C433" s="56" t="s">
        <v>907</v>
      </c>
      <c r="D433" s="56" t="s">
        <v>1474</v>
      </c>
      <c r="E433" s="56" t="s">
        <v>924</v>
      </c>
      <c r="F433" s="56" t="s">
        <v>1477</v>
      </c>
      <c r="G433" s="56" t="s">
        <v>993</v>
      </c>
      <c r="H433" s="56" t="s">
        <v>2761</v>
      </c>
      <c r="I433" s="56" t="s">
        <v>2762</v>
      </c>
      <c r="J433" s="56" t="s">
        <v>82</v>
      </c>
      <c r="K433" s="56" t="s">
        <v>1480</v>
      </c>
      <c r="L433" s="56" t="s">
        <v>2765</v>
      </c>
      <c r="M433" s="56" t="s">
        <v>55</v>
      </c>
      <c r="N433" s="56" t="s">
        <v>1415</v>
      </c>
      <c r="O433" s="56" t="s">
        <v>55</v>
      </c>
      <c r="P433" s="56"/>
      <c r="Q433" s="56" t="s">
        <v>55</v>
      </c>
      <c r="R433" s="56" t="s">
        <v>2766</v>
      </c>
      <c r="S433" s="56" t="s">
        <v>55</v>
      </c>
      <c r="T433" s="56" t="s">
        <v>2548</v>
      </c>
      <c r="U433" s="56" t="s">
        <v>2549</v>
      </c>
      <c r="V433" s="56" t="s">
        <v>2550</v>
      </c>
      <c r="W433" s="56" t="s">
        <v>2551</v>
      </c>
      <c r="X433" s="56" t="s">
        <v>2552</v>
      </c>
      <c r="Y433" s="56" t="s">
        <v>2553</v>
      </c>
      <c r="Z433" s="56" t="s">
        <v>2554</v>
      </c>
      <c r="AA433" s="56" t="s">
        <v>2555</v>
      </c>
      <c r="AB433" s="56" t="s">
        <v>2564</v>
      </c>
      <c r="AC433" s="56" t="s">
        <v>2557</v>
      </c>
      <c r="AD433" s="56" t="s">
        <v>2558</v>
      </c>
      <c r="AE433" s="56" t="s">
        <v>2564</v>
      </c>
      <c r="AF433" s="56" t="s">
        <v>55</v>
      </c>
      <c r="AG433" s="56" t="s">
        <v>55</v>
      </c>
      <c r="AH433" s="56" t="s">
        <v>55</v>
      </c>
    </row>
    <row r="434" spans="2:34" ht="15.75" hidden="1" customHeight="1" x14ac:dyDescent="0.25">
      <c r="B434" s="56" t="s">
        <v>1401</v>
      </c>
      <c r="C434" s="56" t="s">
        <v>907</v>
      </c>
      <c r="D434" s="56" t="s">
        <v>1518</v>
      </c>
      <c r="E434" s="56" t="s">
        <v>926</v>
      </c>
      <c r="F434" s="56" t="s">
        <v>1519</v>
      </c>
      <c r="G434" s="56" t="s">
        <v>997</v>
      </c>
      <c r="H434" s="56" t="s">
        <v>2768</v>
      </c>
      <c r="I434" s="56" t="s">
        <v>2769</v>
      </c>
      <c r="J434" s="56" t="s">
        <v>82</v>
      </c>
      <c r="K434" s="56" t="s">
        <v>1480</v>
      </c>
      <c r="L434" s="56" t="s">
        <v>2771</v>
      </c>
      <c r="M434" s="56" t="s">
        <v>55</v>
      </c>
      <c r="N434" s="56" t="s">
        <v>1415</v>
      </c>
      <c r="O434" s="56" t="s">
        <v>55</v>
      </c>
      <c r="P434" s="56"/>
      <c r="Q434" s="56" t="s">
        <v>55</v>
      </c>
      <c r="R434" s="56" t="s">
        <v>2772</v>
      </c>
      <c r="S434" s="56" t="s">
        <v>55</v>
      </c>
      <c r="T434" s="56" t="s">
        <v>2564</v>
      </c>
      <c r="U434" s="56" t="s">
        <v>2549</v>
      </c>
      <c r="V434" s="56" t="s">
        <v>2550</v>
      </c>
      <c r="W434" s="56" t="s">
        <v>2551</v>
      </c>
      <c r="X434" s="56" t="s">
        <v>2552</v>
      </c>
      <c r="Y434" s="56" t="s">
        <v>2553</v>
      </c>
      <c r="Z434" s="56" t="s">
        <v>2554</v>
      </c>
      <c r="AA434" s="56" t="s">
        <v>2555</v>
      </c>
      <c r="AB434" s="56" t="s">
        <v>2564</v>
      </c>
      <c r="AC434" s="56" t="s">
        <v>2557</v>
      </c>
      <c r="AD434" s="56" t="s">
        <v>2558</v>
      </c>
      <c r="AE434" s="56" t="s">
        <v>2564</v>
      </c>
      <c r="AF434" s="56" t="s">
        <v>55</v>
      </c>
      <c r="AG434" s="56" t="s">
        <v>55</v>
      </c>
      <c r="AH434" s="56" t="s">
        <v>55</v>
      </c>
    </row>
    <row r="435" spans="2:34" ht="15.75" hidden="1" customHeight="1" x14ac:dyDescent="0.25">
      <c r="B435" s="56" t="s">
        <v>1401</v>
      </c>
      <c r="C435" s="56" t="s">
        <v>907</v>
      </c>
      <c r="D435" s="56" t="s">
        <v>1518</v>
      </c>
      <c r="E435" s="56" t="s">
        <v>926</v>
      </c>
      <c r="F435" s="56" t="s">
        <v>1519</v>
      </c>
      <c r="G435" s="56" t="s">
        <v>997</v>
      </c>
      <c r="H435" s="56" t="s">
        <v>2774</v>
      </c>
      <c r="I435" s="56" t="s">
        <v>2775</v>
      </c>
      <c r="J435" s="56" t="s">
        <v>82</v>
      </c>
      <c r="K435" s="56" t="s">
        <v>1480</v>
      </c>
      <c r="L435" s="56" t="s">
        <v>2776</v>
      </c>
      <c r="M435" s="56" t="s">
        <v>55</v>
      </c>
      <c r="N435" s="56" t="s">
        <v>1415</v>
      </c>
      <c r="O435" s="56" t="s">
        <v>55</v>
      </c>
      <c r="P435" s="56"/>
      <c r="Q435" s="56" t="s">
        <v>55</v>
      </c>
      <c r="R435" s="56" t="s">
        <v>2778</v>
      </c>
      <c r="S435" s="56" t="s">
        <v>55</v>
      </c>
      <c r="T435" s="56" t="s">
        <v>2564</v>
      </c>
      <c r="U435" s="56" t="s">
        <v>2549</v>
      </c>
      <c r="V435" s="56" t="s">
        <v>2550</v>
      </c>
      <c r="W435" s="56" t="s">
        <v>2551</v>
      </c>
      <c r="X435" s="56" t="s">
        <v>2552</v>
      </c>
      <c r="Y435" s="56" t="s">
        <v>2553</v>
      </c>
      <c r="Z435" s="56" t="s">
        <v>2554</v>
      </c>
      <c r="AA435" s="56" t="s">
        <v>2555</v>
      </c>
      <c r="AB435" s="56" t="s">
        <v>2564</v>
      </c>
      <c r="AC435" s="56" t="s">
        <v>2557</v>
      </c>
      <c r="AD435" s="56" t="s">
        <v>2558</v>
      </c>
      <c r="AE435" s="56" t="s">
        <v>2564</v>
      </c>
      <c r="AF435" s="56" t="s">
        <v>55</v>
      </c>
      <c r="AG435" s="56" t="s">
        <v>55</v>
      </c>
      <c r="AH435" s="56" t="s">
        <v>55</v>
      </c>
    </row>
    <row r="436" spans="2:34" ht="15.75" hidden="1" customHeight="1" x14ac:dyDescent="0.25">
      <c r="B436" s="56" t="s">
        <v>1401</v>
      </c>
      <c r="C436" s="56" t="s">
        <v>907</v>
      </c>
      <c r="D436" s="56" t="s">
        <v>1518</v>
      </c>
      <c r="E436" s="56" t="s">
        <v>926</v>
      </c>
      <c r="F436" s="56" t="s">
        <v>1519</v>
      </c>
      <c r="G436" s="56" t="s">
        <v>997</v>
      </c>
      <c r="H436" s="56" t="s">
        <v>2779</v>
      </c>
      <c r="I436" s="56" t="s">
        <v>2780</v>
      </c>
      <c r="J436" s="56" t="s">
        <v>82</v>
      </c>
      <c r="K436" s="56" t="s">
        <v>1480</v>
      </c>
      <c r="L436" s="56" t="s">
        <v>2781</v>
      </c>
      <c r="M436" s="56" t="s">
        <v>55</v>
      </c>
      <c r="N436" s="56" t="s">
        <v>1415</v>
      </c>
      <c r="O436" s="56" t="s">
        <v>55</v>
      </c>
      <c r="P436" s="56"/>
      <c r="Q436" s="56" t="s">
        <v>55</v>
      </c>
      <c r="R436" s="56" t="s">
        <v>2783</v>
      </c>
      <c r="S436" s="56" t="s">
        <v>55</v>
      </c>
      <c r="T436" s="56" t="s">
        <v>2564</v>
      </c>
      <c r="U436" s="56" t="s">
        <v>2549</v>
      </c>
      <c r="V436" s="56" t="s">
        <v>2550</v>
      </c>
      <c r="W436" s="56" t="s">
        <v>2551</v>
      </c>
      <c r="X436" s="56" t="s">
        <v>2552</v>
      </c>
      <c r="Y436" s="56" t="s">
        <v>2553</v>
      </c>
      <c r="Z436" s="56" t="s">
        <v>2554</v>
      </c>
      <c r="AA436" s="56" t="s">
        <v>2555</v>
      </c>
      <c r="AB436" s="56" t="s">
        <v>2564</v>
      </c>
      <c r="AC436" s="56" t="s">
        <v>2557</v>
      </c>
      <c r="AD436" s="56" t="s">
        <v>2558</v>
      </c>
      <c r="AE436" s="56" t="s">
        <v>2564</v>
      </c>
      <c r="AF436" s="56" t="s">
        <v>55</v>
      </c>
      <c r="AG436" s="56" t="s">
        <v>55</v>
      </c>
      <c r="AH436" s="56" t="s">
        <v>55</v>
      </c>
    </row>
    <row r="437" spans="2:34" ht="15.75" hidden="1" customHeight="1" x14ac:dyDescent="0.25">
      <c r="B437" s="56" t="s">
        <v>1401</v>
      </c>
      <c r="C437" s="56" t="s">
        <v>907</v>
      </c>
      <c r="D437" s="56" t="s">
        <v>1518</v>
      </c>
      <c r="E437" s="56" t="s">
        <v>926</v>
      </c>
      <c r="F437" s="56" t="s">
        <v>1519</v>
      </c>
      <c r="G437" s="56" t="s">
        <v>997</v>
      </c>
      <c r="H437" s="56" t="s">
        <v>2784</v>
      </c>
      <c r="I437" s="56" t="s">
        <v>2785</v>
      </c>
      <c r="J437" s="56" t="s">
        <v>82</v>
      </c>
      <c r="K437" s="56" t="s">
        <v>1480</v>
      </c>
      <c r="L437" s="56" t="s">
        <v>2786</v>
      </c>
      <c r="M437" s="56" t="s">
        <v>55</v>
      </c>
      <c r="N437" s="56" t="s">
        <v>1415</v>
      </c>
      <c r="O437" s="56" t="s">
        <v>55</v>
      </c>
      <c r="P437" s="56"/>
      <c r="Q437" s="56" t="s">
        <v>55</v>
      </c>
      <c r="R437" s="56" t="s">
        <v>2787</v>
      </c>
      <c r="S437" s="56" t="s">
        <v>55</v>
      </c>
      <c r="T437" s="56" t="s">
        <v>2564</v>
      </c>
      <c r="U437" s="56" t="s">
        <v>2564</v>
      </c>
      <c r="V437" s="56" t="s">
        <v>2550</v>
      </c>
      <c r="W437" s="56" t="s">
        <v>2551</v>
      </c>
      <c r="X437" s="56" t="s">
        <v>2552</v>
      </c>
      <c r="Y437" s="56" t="s">
        <v>2553</v>
      </c>
      <c r="Z437" s="56" t="s">
        <v>2554</v>
      </c>
      <c r="AA437" s="56" t="s">
        <v>2555</v>
      </c>
      <c r="AB437" s="56" t="s">
        <v>2564</v>
      </c>
      <c r="AC437" s="56" t="s">
        <v>2557</v>
      </c>
      <c r="AD437" s="56" t="s">
        <v>2558</v>
      </c>
      <c r="AE437" s="56" t="s">
        <v>2564</v>
      </c>
      <c r="AF437" s="56" t="s">
        <v>55</v>
      </c>
      <c r="AG437" s="56" t="s">
        <v>55</v>
      </c>
      <c r="AH437" s="56" t="s">
        <v>55</v>
      </c>
    </row>
    <row r="438" spans="2:34" ht="15.75" hidden="1" customHeight="1" x14ac:dyDescent="0.25">
      <c r="B438" s="56" t="s">
        <v>1401</v>
      </c>
      <c r="C438" s="56" t="s">
        <v>907</v>
      </c>
      <c r="D438" s="56" t="s">
        <v>1518</v>
      </c>
      <c r="E438" s="56" t="s">
        <v>926</v>
      </c>
      <c r="F438" s="56" t="s">
        <v>1519</v>
      </c>
      <c r="G438" s="56" t="s">
        <v>997</v>
      </c>
      <c r="H438" s="56" t="s">
        <v>2788</v>
      </c>
      <c r="I438" s="56" t="s">
        <v>2789</v>
      </c>
      <c r="J438" s="56" t="s">
        <v>82</v>
      </c>
      <c r="K438" s="56" t="s">
        <v>1480</v>
      </c>
      <c r="L438" s="56" t="s">
        <v>2790</v>
      </c>
      <c r="M438" s="56" t="s">
        <v>55</v>
      </c>
      <c r="N438" s="56" t="s">
        <v>1415</v>
      </c>
      <c r="O438" s="56" t="s">
        <v>55</v>
      </c>
      <c r="P438" s="56"/>
      <c r="Q438" s="56" t="s">
        <v>55</v>
      </c>
      <c r="R438" s="56" t="s">
        <v>2791</v>
      </c>
      <c r="S438" s="56" t="s">
        <v>55</v>
      </c>
      <c r="T438" s="56" t="s">
        <v>2564</v>
      </c>
      <c r="U438" s="56" t="s">
        <v>2564</v>
      </c>
      <c r="V438" s="56" t="s">
        <v>2550</v>
      </c>
      <c r="W438" s="56" t="s">
        <v>2551</v>
      </c>
      <c r="X438" s="56" t="s">
        <v>2552</v>
      </c>
      <c r="Y438" s="56" t="s">
        <v>2553</v>
      </c>
      <c r="Z438" s="56" t="s">
        <v>2554</v>
      </c>
      <c r="AA438" s="56" t="s">
        <v>2555</v>
      </c>
      <c r="AB438" s="56" t="s">
        <v>2564</v>
      </c>
      <c r="AC438" s="56" t="s">
        <v>2557</v>
      </c>
      <c r="AD438" s="56" t="s">
        <v>2558</v>
      </c>
      <c r="AE438" s="56" t="s">
        <v>2564</v>
      </c>
      <c r="AF438" s="56" t="s">
        <v>55</v>
      </c>
      <c r="AG438" s="56" t="s">
        <v>55</v>
      </c>
      <c r="AH438" s="56" t="s">
        <v>55</v>
      </c>
    </row>
    <row r="439" spans="2:34" ht="15.75" hidden="1" customHeight="1" x14ac:dyDescent="0.25">
      <c r="B439" s="56" t="s">
        <v>1401</v>
      </c>
      <c r="C439" s="56" t="s">
        <v>907</v>
      </c>
      <c r="D439" s="56" t="s">
        <v>1518</v>
      </c>
      <c r="E439" s="56" t="s">
        <v>926</v>
      </c>
      <c r="F439" s="56" t="s">
        <v>1519</v>
      </c>
      <c r="G439" s="56" t="s">
        <v>997</v>
      </c>
      <c r="H439" s="56" t="s">
        <v>2793</v>
      </c>
      <c r="I439" s="56" t="s">
        <v>2794</v>
      </c>
      <c r="J439" s="56" t="s">
        <v>82</v>
      </c>
      <c r="K439" s="56" t="s">
        <v>1480</v>
      </c>
      <c r="L439" s="56" t="s">
        <v>2795</v>
      </c>
      <c r="M439" s="56" t="s">
        <v>55</v>
      </c>
      <c r="N439" s="56" t="s">
        <v>1415</v>
      </c>
      <c r="O439" s="56" t="s">
        <v>55</v>
      </c>
      <c r="P439" s="56"/>
      <c r="Q439" s="56" t="s">
        <v>55</v>
      </c>
      <c r="R439" s="56" t="s">
        <v>2797</v>
      </c>
      <c r="S439" s="56" t="s">
        <v>55</v>
      </c>
      <c r="T439" s="56" t="s">
        <v>2564</v>
      </c>
      <c r="U439" s="56" t="s">
        <v>2564</v>
      </c>
      <c r="V439" s="56" t="s">
        <v>2550</v>
      </c>
      <c r="W439" s="56" t="s">
        <v>2551</v>
      </c>
      <c r="X439" s="56" t="s">
        <v>2552</v>
      </c>
      <c r="Y439" s="56" t="s">
        <v>2553</v>
      </c>
      <c r="Z439" s="56" t="s">
        <v>2554</v>
      </c>
      <c r="AA439" s="56" t="s">
        <v>2555</v>
      </c>
      <c r="AB439" s="56" t="s">
        <v>2564</v>
      </c>
      <c r="AC439" s="56" t="s">
        <v>2557</v>
      </c>
      <c r="AD439" s="56" t="s">
        <v>2558</v>
      </c>
      <c r="AE439" s="56" t="s">
        <v>2564</v>
      </c>
      <c r="AF439" s="56" t="s">
        <v>55</v>
      </c>
      <c r="AG439" s="56" t="s">
        <v>55</v>
      </c>
      <c r="AH439" s="56" t="s">
        <v>55</v>
      </c>
    </row>
    <row r="440" spans="2:34" ht="15.75" hidden="1" customHeight="1" x14ac:dyDescent="0.25">
      <c r="B440" s="56" t="s">
        <v>1401</v>
      </c>
      <c r="C440" s="56" t="s">
        <v>907</v>
      </c>
      <c r="D440" s="56" t="s">
        <v>1518</v>
      </c>
      <c r="E440" s="56" t="s">
        <v>926</v>
      </c>
      <c r="F440" s="56" t="s">
        <v>1519</v>
      </c>
      <c r="G440" s="56" t="s">
        <v>997</v>
      </c>
      <c r="H440" s="56" t="s">
        <v>2799</v>
      </c>
      <c r="I440" s="56" t="s">
        <v>2800</v>
      </c>
      <c r="J440" s="56" t="s">
        <v>82</v>
      </c>
      <c r="K440" s="56" t="s">
        <v>1480</v>
      </c>
      <c r="L440" s="56" t="s">
        <v>2801</v>
      </c>
      <c r="M440" s="56" t="s">
        <v>55</v>
      </c>
      <c r="N440" s="56" t="s">
        <v>1415</v>
      </c>
      <c r="O440" s="56" t="s">
        <v>55</v>
      </c>
      <c r="P440" s="56"/>
      <c r="Q440" s="56" t="s">
        <v>55</v>
      </c>
      <c r="R440" s="56" t="s">
        <v>2802</v>
      </c>
      <c r="S440" s="56" t="s">
        <v>55</v>
      </c>
      <c r="T440" s="56" t="s">
        <v>2564</v>
      </c>
      <c r="U440" s="56" t="s">
        <v>2564</v>
      </c>
      <c r="V440" s="56" t="s">
        <v>2564</v>
      </c>
      <c r="W440" s="56" t="s">
        <v>2551</v>
      </c>
      <c r="X440" s="56" t="s">
        <v>2552</v>
      </c>
      <c r="Y440" s="56" t="s">
        <v>2553</v>
      </c>
      <c r="Z440" s="56" t="s">
        <v>2554</v>
      </c>
      <c r="AA440" s="56" t="s">
        <v>2555</v>
      </c>
      <c r="AB440" s="56" t="s">
        <v>2564</v>
      </c>
      <c r="AC440" s="56" t="s">
        <v>2557</v>
      </c>
      <c r="AD440" s="56" t="s">
        <v>2558</v>
      </c>
      <c r="AE440" s="56" t="s">
        <v>2564</v>
      </c>
      <c r="AF440" s="56" t="s">
        <v>55</v>
      </c>
      <c r="AG440" s="56" t="s">
        <v>55</v>
      </c>
      <c r="AH440" s="56" t="s">
        <v>55</v>
      </c>
    </row>
    <row r="441" spans="2:34" ht="15.75" hidden="1" customHeight="1" x14ac:dyDescent="0.25">
      <c r="B441" s="56" t="s">
        <v>1401</v>
      </c>
      <c r="C441" s="56" t="s">
        <v>907</v>
      </c>
      <c r="D441" s="56" t="s">
        <v>1518</v>
      </c>
      <c r="E441" s="56" t="s">
        <v>926</v>
      </c>
      <c r="F441" s="56" t="s">
        <v>1519</v>
      </c>
      <c r="G441" s="56" t="s">
        <v>997</v>
      </c>
      <c r="H441" s="56" t="s">
        <v>2804</v>
      </c>
      <c r="I441" s="56" t="s">
        <v>2805</v>
      </c>
      <c r="J441" s="56" t="s">
        <v>82</v>
      </c>
      <c r="K441" s="56" t="s">
        <v>1480</v>
      </c>
      <c r="L441" s="56" t="s">
        <v>2806</v>
      </c>
      <c r="M441" s="56" t="s">
        <v>55</v>
      </c>
      <c r="N441" s="56" t="s">
        <v>1415</v>
      </c>
      <c r="O441" s="56" t="s">
        <v>55</v>
      </c>
      <c r="P441" s="56"/>
      <c r="Q441" s="56" t="s">
        <v>55</v>
      </c>
      <c r="R441" s="56" t="s">
        <v>2808</v>
      </c>
      <c r="S441" s="56" t="s">
        <v>55</v>
      </c>
      <c r="T441" s="56" t="s">
        <v>2564</v>
      </c>
      <c r="U441" s="56" t="s">
        <v>2564</v>
      </c>
      <c r="V441" s="56" t="s">
        <v>2564</v>
      </c>
      <c r="W441" s="56" t="s">
        <v>2551</v>
      </c>
      <c r="X441" s="56" t="s">
        <v>2552</v>
      </c>
      <c r="Y441" s="56" t="s">
        <v>2553</v>
      </c>
      <c r="Z441" s="56" t="s">
        <v>2554</v>
      </c>
      <c r="AA441" s="56" t="s">
        <v>2555</v>
      </c>
      <c r="AB441" s="56" t="s">
        <v>2564</v>
      </c>
      <c r="AC441" s="56" t="s">
        <v>2557</v>
      </c>
      <c r="AD441" s="56" t="s">
        <v>2558</v>
      </c>
      <c r="AE441" s="56" t="s">
        <v>2564</v>
      </c>
      <c r="AF441" s="56" t="s">
        <v>55</v>
      </c>
      <c r="AG441" s="56" t="s">
        <v>55</v>
      </c>
      <c r="AH441" s="56" t="s">
        <v>55</v>
      </c>
    </row>
    <row r="442" spans="2:34" ht="15.75" hidden="1" customHeight="1" x14ac:dyDescent="0.25">
      <c r="B442" s="56" t="s">
        <v>1401</v>
      </c>
      <c r="C442" s="56" t="s">
        <v>907</v>
      </c>
      <c r="D442" s="56" t="s">
        <v>1518</v>
      </c>
      <c r="E442" s="56" t="s">
        <v>926</v>
      </c>
      <c r="F442" s="56" t="s">
        <v>1519</v>
      </c>
      <c r="G442" s="56" t="s">
        <v>997</v>
      </c>
      <c r="H442" s="56" t="s">
        <v>2810</v>
      </c>
      <c r="I442" s="56" t="s">
        <v>2811</v>
      </c>
      <c r="J442" s="56" t="s">
        <v>82</v>
      </c>
      <c r="K442" s="56" t="s">
        <v>1480</v>
      </c>
      <c r="L442" s="56" t="s">
        <v>2812</v>
      </c>
      <c r="M442" s="56" t="s">
        <v>55</v>
      </c>
      <c r="N442" s="56" t="s">
        <v>1415</v>
      </c>
      <c r="O442" s="56" t="s">
        <v>55</v>
      </c>
      <c r="P442" s="56"/>
      <c r="Q442" s="56" t="s">
        <v>55</v>
      </c>
      <c r="R442" s="56" t="s">
        <v>2813</v>
      </c>
      <c r="S442" s="56" t="s">
        <v>55</v>
      </c>
      <c r="T442" s="56" t="s">
        <v>2564</v>
      </c>
      <c r="U442" s="56" t="s">
        <v>2564</v>
      </c>
      <c r="V442" s="56" t="s">
        <v>2564</v>
      </c>
      <c r="W442" s="56" t="s">
        <v>2551</v>
      </c>
      <c r="X442" s="56" t="s">
        <v>2552</v>
      </c>
      <c r="Y442" s="56" t="s">
        <v>2553</v>
      </c>
      <c r="Z442" s="56" t="s">
        <v>2554</v>
      </c>
      <c r="AA442" s="56" t="s">
        <v>2555</v>
      </c>
      <c r="AB442" s="56" t="s">
        <v>2564</v>
      </c>
      <c r="AC442" s="56" t="s">
        <v>2557</v>
      </c>
      <c r="AD442" s="56" t="s">
        <v>2558</v>
      </c>
      <c r="AE442" s="56" t="s">
        <v>2564</v>
      </c>
      <c r="AF442" s="56" t="s">
        <v>55</v>
      </c>
      <c r="AG442" s="56" t="s">
        <v>55</v>
      </c>
      <c r="AH442" s="56" t="s">
        <v>55</v>
      </c>
    </row>
    <row r="443" spans="2:34" ht="15.75" hidden="1" customHeight="1" x14ac:dyDescent="0.25">
      <c r="B443" s="56" t="s">
        <v>1401</v>
      </c>
      <c r="C443" s="56" t="s">
        <v>907</v>
      </c>
      <c r="D443" s="56" t="s">
        <v>1518</v>
      </c>
      <c r="E443" s="56" t="s">
        <v>926</v>
      </c>
      <c r="F443" s="56" t="s">
        <v>1519</v>
      </c>
      <c r="G443" s="56" t="s">
        <v>997</v>
      </c>
      <c r="H443" s="56" t="s">
        <v>2816</v>
      </c>
      <c r="I443" s="56" t="s">
        <v>2817</v>
      </c>
      <c r="J443" s="56" t="s">
        <v>82</v>
      </c>
      <c r="K443" s="56" t="s">
        <v>1480</v>
      </c>
      <c r="L443" s="56" t="s">
        <v>2818</v>
      </c>
      <c r="M443" s="56" t="s">
        <v>55</v>
      </c>
      <c r="N443" s="56" t="s">
        <v>1415</v>
      </c>
      <c r="O443" s="56" t="s">
        <v>55</v>
      </c>
      <c r="P443" s="56"/>
      <c r="Q443" s="56" t="s">
        <v>55</v>
      </c>
      <c r="R443" s="56" t="s">
        <v>2819</v>
      </c>
      <c r="S443" s="56" t="s">
        <v>55</v>
      </c>
      <c r="T443" s="56" t="s">
        <v>2564</v>
      </c>
      <c r="U443" s="56" t="s">
        <v>2564</v>
      </c>
      <c r="V443" s="56" t="s">
        <v>2564</v>
      </c>
      <c r="W443" s="56" t="s">
        <v>2551</v>
      </c>
      <c r="X443" s="56" t="s">
        <v>2552</v>
      </c>
      <c r="Y443" s="56" t="s">
        <v>2553</v>
      </c>
      <c r="Z443" s="56" t="s">
        <v>2554</v>
      </c>
      <c r="AA443" s="56" t="s">
        <v>2555</v>
      </c>
      <c r="AB443" s="56" t="s">
        <v>2564</v>
      </c>
      <c r="AC443" s="56" t="s">
        <v>2557</v>
      </c>
      <c r="AD443" s="56" t="s">
        <v>2558</v>
      </c>
      <c r="AE443" s="56" t="s">
        <v>2564</v>
      </c>
      <c r="AF443" s="56" t="s">
        <v>55</v>
      </c>
      <c r="AG443" s="56" t="s">
        <v>55</v>
      </c>
      <c r="AH443" s="56" t="s">
        <v>55</v>
      </c>
    </row>
    <row r="444" spans="2:34" ht="15.75" hidden="1" customHeight="1" x14ac:dyDescent="0.25">
      <c r="B444" s="56" t="s">
        <v>1401</v>
      </c>
      <c r="C444" s="56" t="s">
        <v>907</v>
      </c>
      <c r="D444" s="56" t="s">
        <v>1518</v>
      </c>
      <c r="E444" s="56" t="s">
        <v>926</v>
      </c>
      <c r="F444" s="56" t="s">
        <v>1519</v>
      </c>
      <c r="G444" s="56" t="s">
        <v>997</v>
      </c>
      <c r="H444" s="56" t="s">
        <v>2821</v>
      </c>
      <c r="I444" s="56" t="s">
        <v>2822</v>
      </c>
      <c r="J444" s="56" t="s">
        <v>82</v>
      </c>
      <c r="K444" s="56" t="s">
        <v>1480</v>
      </c>
      <c r="L444" s="56" t="s">
        <v>2823</v>
      </c>
      <c r="M444" s="56" t="s">
        <v>55</v>
      </c>
      <c r="N444" s="56" t="s">
        <v>1415</v>
      </c>
      <c r="O444" s="56" t="s">
        <v>55</v>
      </c>
      <c r="P444" s="56"/>
      <c r="Q444" s="56" t="s">
        <v>55</v>
      </c>
      <c r="R444" s="56" t="s">
        <v>2825</v>
      </c>
      <c r="S444" s="56" t="s">
        <v>55</v>
      </c>
      <c r="T444" s="56" t="s">
        <v>2564</v>
      </c>
      <c r="U444" s="56" t="s">
        <v>2564</v>
      </c>
      <c r="V444" s="56" t="s">
        <v>2564</v>
      </c>
      <c r="W444" s="56" t="s">
        <v>2551</v>
      </c>
      <c r="X444" s="56" t="s">
        <v>2552</v>
      </c>
      <c r="Y444" s="56" t="s">
        <v>2553</v>
      </c>
      <c r="Z444" s="56" t="s">
        <v>2554</v>
      </c>
      <c r="AA444" s="56" t="s">
        <v>2555</v>
      </c>
      <c r="AB444" s="56" t="s">
        <v>2564</v>
      </c>
      <c r="AC444" s="56" t="s">
        <v>2557</v>
      </c>
      <c r="AD444" s="56" t="s">
        <v>2558</v>
      </c>
      <c r="AE444" s="56" t="s">
        <v>2564</v>
      </c>
      <c r="AF444" s="56" t="s">
        <v>55</v>
      </c>
      <c r="AG444" s="56" t="s">
        <v>55</v>
      </c>
      <c r="AH444" s="56" t="s">
        <v>55</v>
      </c>
    </row>
    <row r="445" spans="2:34" ht="15.75" hidden="1" customHeight="1" x14ac:dyDescent="0.25">
      <c r="B445" s="56" t="s">
        <v>1401</v>
      </c>
      <c r="C445" s="56" t="s">
        <v>907</v>
      </c>
      <c r="D445" s="56" t="s">
        <v>2835</v>
      </c>
      <c r="E445" s="56" t="s">
        <v>908</v>
      </c>
      <c r="F445" s="56" t="s">
        <v>2836</v>
      </c>
      <c r="G445" s="56" t="s">
        <v>965</v>
      </c>
      <c r="H445" s="56" t="s">
        <v>2837</v>
      </c>
      <c r="I445" s="56" t="s">
        <v>2838</v>
      </c>
      <c r="J445" s="56" t="s">
        <v>82</v>
      </c>
      <c r="K445" s="56" t="s">
        <v>224</v>
      </c>
      <c r="L445" s="56" t="s">
        <v>2839</v>
      </c>
      <c r="M445" s="56" t="s">
        <v>55</v>
      </c>
      <c r="N445" s="56" t="s">
        <v>264</v>
      </c>
      <c r="O445" s="56" t="s">
        <v>55</v>
      </c>
      <c r="P445" s="56"/>
      <c r="Q445" s="56" t="s">
        <v>55</v>
      </c>
      <c r="R445" s="56" t="s">
        <v>2842</v>
      </c>
      <c r="S445" s="56" t="s">
        <v>55</v>
      </c>
      <c r="T445" s="56" t="s">
        <v>2548</v>
      </c>
      <c r="U445" s="56" t="s">
        <v>2549</v>
      </c>
      <c r="V445" s="56" t="s">
        <v>2550</v>
      </c>
      <c r="W445" s="56" t="s">
        <v>2551</v>
      </c>
      <c r="X445" s="56" t="s">
        <v>2552</v>
      </c>
      <c r="Y445" s="56" t="s">
        <v>2564</v>
      </c>
      <c r="Z445" s="56" t="s">
        <v>2564</v>
      </c>
      <c r="AA445" s="56" t="s">
        <v>2564</v>
      </c>
      <c r="AB445" s="56" t="s">
        <v>2564</v>
      </c>
      <c r="AC445" s="56" t="s">
        <v>2564</v>
      </c>
      <c r="AD445" s="56" t="s">
        <v>2564</v>
      </c>
      <c r="AE445" s="56" t="s">
        <v>2564</v>
      </c>
      <c r="AF445" s="56" t="s">
        <v>55</v>
      </c>
      <c r="AG445" s="56" t="s">
        <v>55</v>
      </c>
      <c r="AH445" s="56" t="s">
        <v>55</v>
      </c>
    </row>
    <row r="446" spans="2:34" ht="15.75" hidden="1" customHeight="1" x14ac:dyDescent="0.25">
      <c r="B446" s="56" t="s">
        <v>1401</v>
      </c>
      <c r="C446" s="56" t="s">
        <v>907</v>
      </c>
      <c r="D446" s="56" t="s">
        <v>2835</v>
      </c>
      <c r="E446" s="56" t="s">
        <v>908</v>
      </c>
      <c r="F446" s="56" t="s">
        <v>2836</v>
      </c>
      <c r="G446" s="56" t="s">
        <v>965</v>
      </c>
      <c r="H446" s="56" t="s">
        <v>2844</v>
      </c>
      <c r="I446" s="56" t="s">
        <v>2845</v>
      </c>
      <c r="J446" s="56" t="s">
        <v>82</v>
      </c>
      <c r="K446" s="56" t="s">
        <v>1704</v>
      </c>
      <c r="L446" s="56" t="s">
        <v>2846</v>
      </c>
      <c r="M446" s="56" t="s">
        <v>55</v>
      </c>
      <c r="N446" s="56" t="s">
        <v>264</v>
      </c>
      <c r="O446" s="56" t="s">
        <v>55</v>
      </c>
      <c r="P446" s="56"/>
      <c r="Q446" s="56" t="s">
        <v>55</v>
      </c>
      <c r="R446" s="56" t="s">
        <v>2847</v>
      </c>
      <c r="S446" s="56" t="s">
        <v>55</v>
      </c>
      <c r="T446" s="56" t="s">
        <v>2564</v>
      </c>
      <c r="U446" s="56" t="s">
        <v>2549</v>
      </c>
      <c r="V446" s="56" t="s">
        <v>2550</v>
      </c>
      <c r="W446" s="56" t="s">
        <v>2551</v>
      </c>
      <c r="X446" s="56" t="s">
        <v>2552</v>
      </c>
      <c r="Y446" s="56" t="s">
        <v>2564</v>
      </c>
      <c r="Z446" s="56" t="s">
        <v>2564</v>
      </c>
      <c r="AA446" s="56" t="s">
        <v>2564</v>
      </c>
      <c r="AB446" s="56" t="s">
        <v>2564</v>
      </c>
      <c r="AC446" s="56" t="s">
        <v>2564</v>
      </c>
      <c r="AD446" s="56" t="s">
        <v>2564</v>
      </c>
      <c r="AE446" s="56" t="s">
        <v>2564</v>
      </c>
      <c r="AF446" s="56" t="s">
        <v>55</v>
      </c>
      <c r="AG446" s="56" t="s">
        <v>55</v>
      </c>
      <c r="AH446" s="56" t="s">
        <v>55</v>
      </c>
    </row>
    <row r="447" spans="2:34" ht="15.75" hidden="1" customHeight="1" x14ac:dyDescent="0.25">
      <c r="B447" s="56" t="s">
        <v>1401</v>
      </c>
      <c r="C447" s="56" t="s">
        <v>907</v>
      </c>
      <c r="D447" s="56" t="s">
        <v>2835</v>
      </c>
      <c r="E447" s="56" t="s">
        <v>908</v>
      </c>
      <c r="F447" s="56" t="s">
        <v>2836</v>
      </c>
      <c r="G447" s="56" t="s">
        <v>965</v>
      </c>
      <c r="H447" s="56" t="s">
        <v>2849</v>
      </c>
      <c r="I447" s="56" t="s">
        <v>2850</v>
      </c>
      <c r="J447" s="56" t="s">
        <v>52</v>
      </c>
      <c r="K447" s="56" t="s">
        <v>1746</v>
      </c>
      <c r="L447" s="56" t="s">
        <v>2851</v>
      </c>
      <c r="M447" s="56" t="s">
        <v>55</v>
      </c>
      <c r="N447" s="56" t="s">
        <v>264</v>
      </c>
      <c r="O447" s="56" t="s">
        <v>55</v>
      </c>
      <c r="P447" s="56"/>
      <c r="Q447" s="56" t="s">
        <v>55</v>
      </c>
      <c r="R447" s="56" t="s">
        <v>2854</v>
      </c>
      <c r="S447" s="56" t="s">
        <v>55</v>
      </c>
      <c r="T447" s="56" t="s">
        <v>2548</v>
      </c>
      <c r="U447" s="56" t="s">
        <v>2549</v>
      </c>
      <c r="V447" s="56" t="s">
        <v>2550</v>
      </c>
      <c r="W447" s="56" t="s">
        <v>2551</v>
      </c>
      <c r="X447" s="56" t="s">
        <v>2552</v>
      </c>
      <c r="Y447" s="56" t="s">
        <v>2564</v>
      </c>
      <c r="Z447" s="56" t="s">
        <v>2564</v>
      </c>
      <c r="AA447" s="56" t="s">
        <v>2564</v>
      </c>
      <c r="AB447" s="56" t="s">
        <v>2564</v>
      </c>
      <c r="AC447" s="56" t="s">
        <v>2564</v>
      </c>
      <c r="AD447" s="56" t="s">
        <v>2564</v>
      </c>
      <c r="AE447" s="56" t="s">
        <v>2564</v>
      </c>
      <c r="AF447" s="56" t="s">
        <v>55</v>
      </c>
      <c r="AG447" s="56" t="s">
        <v>55</v>
      </c>
      <c r="AH447" s="56" t="s">
        <v>55</v>
      </c>
    </row>
    <row r="448" spans="2:34" ht="15.75" hidden="1" customHeight="1" x14ac:dyDescent="0.25">
      <c r="B448" s="56" t="s">
        <v>1401</v>
      </c>
      <c r="C448" s="56" t="s">
        <v>907</v>
      </c>
      <c r="D448" s="56" t="s">
        <v>2835</v>
      </c>
      <c r="E448" s="56" t="s">
        <v>908</v>
      </c>
      <c r="F448" s="56" t="s">
        <v>2836</v>
      </c>
      <c r="G448" s="56" t="s">
        <v>965</v>
      </c>
      <c r="H448" s="56" t="s">
        <v>2857</v>
      </c>
      <c r="I448" s="56" t="s">
        <v>2858</v>
      </c>
      <c r="J448" s="56" t="s">
        <v>82</v>
      </c>
      <c r="K448" s="56" t="s">
        <v>1561</v>
      </c>
      <c r="L448" s="56" t="s">
        <v>2859</v>
      </c>
      <c r="M448" s="56" t="s">
        <v>55</v>
      </c>
      <c r="N448" s="56" t="s">
        <v>264</v>
      </c>
      <c r="O448" s="56" t="s">
        <v>55</v>
      </c>
      <c r="P448" s="56"/>
      <c r="Q448" s="56" t="s">
        <v>55</v>
      </c>
      <c r="R448" s="56" t="s">
        <v>2861</v>
      </c>
      <c r="S448" s="56" t="s">
        <v>55</v>
      </c>
      <c r="T448" s="56" t="s">
        <v>2564</v>
      </c>
      <c r="U448" s="56" t="s">
        <v>2564</v>
      </c>
      <c r="V448" s="56" t="s">
        <v>2550</v>
      </c>
      <c r="W448" s="56" t="s">
        <v>2551</v>
      </c>
      <c r="X448" s="56" t="s">
        <v>2552</v>
      </c>
      <c r="Y448" s="56" t="s">
        <v>2553</v>
      </c>
      <c r="Z448" s="56" t="s">
        <v>2554</v>
      </c>
      <c r="AA448" s="56" t="s">
        <v>2555</v>
      </c>
      <c r="AB448" s="56" t="s">
        <v>2564</v>
      </c>
      <c r="AC448" s="56" t="s">
        <v>2557</v>
      </c>
      <c r="AD448" s="56" t="s">
        <v>2558</v>
      </c>
      <c r="AE448" s="56" t="s">
        <v>2564</v>
      </c>
      <c r="AF448" s="56" t="s">
        <v>55</v>
      </c>
      <c r="AG448" s="56" t="s">
        <v>55</v>
      </c>
      <c r="AH448" s="56" t="s">
        <v>55</v>
      </c>
    </row>
    <row r="449" spans="2:34" ht="15.75" hidden="1" customHeight="1" x14ac:dyDescent="0.25">
      <c r="B449" s="56" t="s">
        <v>1401</v>
      </c>
      <c r="C449" s="56" t="s">
        <v>907</v>
      </c>
      <c r="D449" s="56" t="s">
        <v>2835</v>
      </c>
      <c r="E449" s="56" t="s">
        <v>908</v>
      </c>
      <c r="F449" s="56" t="s">
        <v>2836</v>
      </c>
      <c r="G449" s="56" t="s">
        <v>965</v>
      </c>
      <c r="H449" s="56" t="s">
        <v>2864</v>
      </c>
      <c r="I449" s="56" t="s">
        <v>2865</v>
      </c>
      <c r="J449" s="56" t="s">
        <v>82</v>
      </c>
      <c r="K449" s="56" t="s">
        <v>53</v>
      </c>
      <c r="L449" s="56" t="s">
        <v>2866</v>
      </c>
      <c r="M449" s="56" t="s">
        <v>55</v>
      </c>
      <c r="N449" s="56" t="s">
        <v>264</v>
      </c>
      <c r="O449" s="56" t="s">
        <v>55</v>
      </c>
      <c r="P449" s="56"/>
      <c r="Q449" s="56" t="s">
        <v>55</v>
      </c>
      <c r="R449" s="56" t="s">
        <v>2847</v>
      </c>
      <c r="S449" s="56" t="s">
        <v>55</v>
      </c>
      <c r="T449" s="56" t="s">
        <v>2548</v>
      </c>
      <c r="U449" s="56" t="s">
        <v>2549</v>
      </c>
      <c r="V449" s="56" t="s">
        <v>2550</v>
      </c>
      <c r="W449" s="56" t="s">
        <v>2551</v>
      </c>
      <c r="X449" s="56" t="s">
        <v>2552</v>
      </c>
      <c r="Y449" s="56" t="s">
        <v>2564</v>
      </c>
      <c r="Z449" s="56" t="s">
        <v>2564</v>
      </c>
      <c r="AA449" s="56" t="s">
        <v>2564</v>
      </c>
      <c r="AB449" s="56" t="s">
        <v>2564</v>
      </c>
      <c r="AC449" s="56" t="s">
        <v>2564</v>
      </c>
      <c r="AD449" s="56" t="s">
        <v>2564</v>
      </c>
      <c r="AE449" s="56" t="s">
        <v>2564</v>
      </c>
      <c r="AF449" s="56" t="s">
        <v>55</v>
      </c>
      <c r="AG449" s="56" t="s">
        <v>55</v>
      </c>
      <c r="AH449" s="56" t="s">
        <v>55</v>
      </c>
    </row>
    <row r="450" spans="2:34" ht="15.75" hidden="1" customHeight="1" x14ac:dyDescent="0.25">
      <c r="B450" s="56" t="s">
        <v>1401</v>
      </c>
      <c r="C450" s="56" t="s">
        <v>907</v>
      </c>
      <c r="D450" s="56" t="s">
        <v>2835</v>
      </c>
      <c r="E450" s="56" t="s">
        <v>908</v>
      </c>
      <c r="F450" s="56" t="s">
        <v>2836</v>
      </c>
      <c r="G450" s="56" t="s">
        <v>965</v>
      </c>
      <c r="H450" s="56" t="s">
        <v>2869</v>
      </c>
      <c r="I450" s="56" t="s">
        <v>2870</v>
      </c>
      <c r="J450" s="56" t="s">
        <v>82</v>
      </c>
      <c r="K450" s="56" t="s">
        <v>1704</v>
      </c>
      <c r="L450" s="56" t="s">
        <v>2872</v>
      </c>
      <c r="M450" s="56" t="s">
        <v>55</v>
      </c>
      <c r="N450" s="56" t="s">
        <v>264</v>
      </c>
      <c r="O450" s="56" t="s">
        <v>55</v>
      </c>
      <c r="P450" s="56"/>
      <c r="Q450" s="56" t="s">
        <v>55</v>
      </c>
      <c r="R450" s="56"/>
      <c r="S450" s="56" t="s">
        <v>55</v>
      </c>
      <c r="T450" s="56" t="s">
        <v>2564</v>
      </c>
      <c r="U450" s="56" t="s">
        <v>2564</v>
      </c>
      <c r="V450" s="56" t="s">
        <v>2550</v>
      </c>
      <c r="W450" s="56" t="s">
        <v>2551</v>
      </c>
      <c r="X450" s="56" t="s">
        <v>2552</v>
      </c>
      <c r="Y450" s="56" t="s">
        <v>2553</v>
      </c>
      <c r="Z450" s="56" t="s">
        <v>2554</v>
      </c>
      <c r="AA450" s="56" t="s">
        <v>2555</v>
      </c>
      <c r="AB450" s="56" t="s">
        <v>2564</v>
      </c>
      <c r="AC450" s="56" t="s">
        <v>2557</v>
      </c>
      <c r="AD450" s="56" t="s">
        <v>2558</v>
      </c>
      <c r="AE450" s="56" t="s">
        <v>2564</v>
      </c>
      <c r="AF450" s="56" t="s">
        <v>55</v>
      </c>
      <c r="AG450" s="56" t="s">
        <v>55</v>
      </c>
      <c r="AH450" s="56" t="s">
        <v>55</v>
      </c>
    </row>
    <row r="451" spans="2:34" ht="15.75" hidden="1" customHeight="1" x14ac:dyDescent="0.25">
      <c r="B451" s="56" t="s">
        <v>1401</v>
      </c>
      <c r="C451" s="56" t="s">
        <v>907</v>
      </c>
      <c r="D451" s="56" t="s">
        <v>2835</v>
      </c>
      <c r="E451" s="56" t="s">
        <v>908</v>
      </c>
      <c r="F451" s="56" t="s">
        <v>2836</v>
      </c>
      <c r="G451" s="56" t="s">
        <v>965</v>
      </c>
      <c r="H451" s="56" t="s">
        <v>2874</v>
      </c>
      <c r="I451" s="56" t="s">
        <v>2875</v>
      </c>
      <c r="J451" s="56" t="s">
        <v>52</v>
      </c>
      <c r="K451" s="56" t="s">
        <v>1704</v>
      </c>
      <c r="L451" s="56" t="s">
        <v>2876</v>
      </c>
      <c r="M451" s="56" t="s">
        <v>55</v>
      </c>
      <c r="N451" s="56" t="s">
        <v>264</v>
      </c>
      <c r="O451" s="56" t="s">
        <v>55</v>
      </c>
      <c r="P451" s="56"/>
      <c r="Q451" s="56" t="s">
        <v>55</v>
      </c>
      <c r="R451" s="56"/>
      <c r="S451" s="56" t="s">
        <v>55</v>
      </c>
      <c r="T451" s="56" t="s">
        <v>2564</v>
      </c>
      <c r="U451" s="56" t="s">
        <v>2564</v>
      </c>
      <c r="V451" s="56" t="s">
        <v>2550</v>
      </c>
      <c r="W451" s="56" t="s">
        <v>2551</v>
      </c>
      <c r="X451" s="56" t="s">
        <v>2552</v>
      </c>
      <c r="Y451" s="56" t="s">
        <v>2553</v>
      </c>
      <c r="Z451" s="56" t="s">
        <v>2554</v>
      </c>
      <c r="AA451" s="56" t="s">
        <v>2555</v>
      </c>
      <c r="AB451" s="56" t="s">
        <v>2564</v>
      </c>
      <c r="AC451" s="56" t="s">
        <v>2557</v>
      </c>
      <c r="AD451" s="56" t="s">
        <v>2558</v>
      </c>
      <c r="AE451" s="56" t="s">
        <v>2564</v>
      </c>
      <c r="AF451" s="56" t="s">
        <v>55</v>
      </c>
      <c r="AG451" s="56" t="s">
        <v>55</v>
      </c>
      <c r="AH451" s="56" t="s">
        <v>55</v>
      </c>
    </row>
    <row r="452" spans="2:34" ht="15.75" hidden="1" customHeight="1" x14ac:dyDescent="0.25">
      <c r="B452" s="56" t="s">
        <v>1401</v>
      </c>
      <c r="C452" s="56" t="s">
        <v>907</v>
      </c>
      <c r="D452" s="56" t="s">
        <v>2835</v>
      </c>
      <c r="E452" s="56" t="s">
        <v>908</v>
      </c>
      <c r="F452" s="56" t="s">
        <v>2836</v>
      </c>
      <c r="G452" s="56" t="s">
        <v>965</v>
      </c>
      <c r="H452" s="56" t="s">
        <v>2879</v>
      </c>
      <c r="I452" s="56" t="s">
        <v>2880</v>
      </c>
      <c r="J452" s="56" t="s">
        <v>82</v>
      </c>
      <c r="K452" s="56" t="s">
        <v>1704</v>
      </c>
      <c r="L452" s="56" t="s">
        <v>2881</v>
      </c>
      <c r="M452" s="56" t="s">
        <v>55</v>
      </c>
      <c r="N452" s="56" t="s">
        <v>264</v>
      </c>
      <c r="O452" s="56" t="s">
        <v>55</v>
      </c>
      <c r="P452" s="56"/>
      <c r="Q452" s="56" t="s">
        <v>55</v>
      </c>
      <c r="R452" s="56"/>
      <c r="S452" s="56" t="s">
        <v>55</v>
      </c>
      <c r="T452" s="56" t="s">
        <v>2564</v>
      </c>
      <c r="U452" s="56" t="s">
        <v>2564</v>
      </c>
      <c r="V452" s="56" t="s">
        <v>2550</v>
      </c>
      <c r="W452" s="56" t="s">
        <v>2551</v>
      </c>
      <c r="X452" s="56" t="s">
        <v>2552</v>
      </c>
      <c r="Y452" s="56" t="s">
        <v>2553</v>
      </c>
      <c r="Z452" s="56" t="s">
        <v>2554</v>
      </c>
      <c r="AA452" s="56" t="s">
        <v>2555</v>
      </c>
      <c r="AB452" s="56" t="s">
        <v>2564</v>
      </c>
      <c r="AC452" s="56" t="s">
        <v>2557</v>
      </c>
      <c r="AD452" s="56" t="s">
        <v>2558</v>
      </c>
      <c r="AE452" s="56" t="s">
        <v>2564</v>
      </c>
      <c r="AF452" s="56" t="s">
        <v>55</v>
      </c>
      <c r="AG452" s="56" t="s">
        <v>55</v>
      </c>
      <c r="AH452" s="56" t="s">
        <v>55</v>
      </c>
    </row>
    <row r="453" spans="2:34" ht="15.75" hidden="1" customHeight="1" x14ac:dyDescent="0.25">
      <c r="B453" s="56" t="s">
        <v>1401</v>
      </c>
      <c r="C453" s="56" t="s">
        <v>907</v>
      </c>
      <c r="D453" s="56" t="s">
        <v>2826</v>
      </c>
      <c r="E453" s="56" t="s">
        <v>912</v>
      </c>
      <c r="F453" s="56" t="s">
        <v>2827</v>
      </c>
      <c r="G453" s="56" t="s">
        <v>968</v>
      </c>
      <c r="H453" s="56" t="s">
        <v>2882</v>
      </c>
      <c r="I453" s="56" t="s">
        <v>2883</v>
      </c>
      <c r="J453" s="56" t="s">
        <v>82</v>
      </c>
      <c r="K453" s="56" t="s">
        <v>1632</v>
      </c>
      <c r="L453" s="56" t="s">
        <v>2884</v>
      </c>
      <c r="M453" s="56" t="s">
        <v>55</v>
      </c>
      <c r="N453" s="56" t="s">
        <v>264</v>
      </c>
      <c r="O453" s="56" t="s">
        <v>55</v>
      </c>
      <c r="P453" s="56" t="s">
        <v>264</v>
      </c>
      <c r="Q453" s="56" t="s">
        <v>55</v>
      </c>
      <c r="R453" s="56"/>
      <c r="S453" s="56" t="s">
        <v>55</v>
      </c>
      <c r="T453" s="56" t="s">
        <v>2564</v>
      </c>
      <c r="U453" s="56" t="s">
        <v>2564</v>
      </c>
      <c r="V453" s="56" t="s">
        <v>2564</v>
      </c>
      <c r="W453" s="56" t="s">
        <v>2564</v>
      </c>
      <c r="X453" s="56" t="s">
        <v>2564</v>
      </c>
      <c r="Y453" s="56" t="s">
        <v>2564</v>
      </c>
      <c r="Z453" s="56" t="s">
        <v>2554</v>
      </c>
      <c r="AA453" s="56" t="s">
        <v>2555</v>
      </c>
      <c r="AB453" s="56" t="s">
        <v>2564</v>
      </c>
      <c r="AC453" s="56" t="s">
        <v>2564</v>
      </c>
      <c r="AD453" s="56" t="s">
        <v>2558</v>
      </c>
      <c r="AE453" s="56" t="s">
        <v>2564</v>
      </c>
      <c r="AF453" s="56" t="s">
        <v>55</v>
      </c>
      <c r="AG453" s="56" t="s">
        <v>55</v>
      </c>
      <c r="AH453" s="56" t="s">
        <v>55</v>
      </c>
    </row>
    <row r="454" spans="2:34" ht="15.75" hidden="1" customHeight="1" x14ac:dyDescent="0.25">
      <c r="B454" s="56" t="s">
        <v>1401</v>
      </c>
      <c r="C454" s="56" t="s">
        <v>907</v>
      </c>
      <c r="D454" s="56" t="s">
        <v>2826</v>
      </c>
      <c r="E454" s="56" t="s">
        <v>912</v>
      </c>
      <c r="F454" s="56" t="s">
        <v>2827</v>
      </c>
      <c r="G454" s="56" t="s">
        <v>968</v>
      </c>
      <c r="H454" s="56" t="s">
        <v>2885</v>
      </c>
      <c r="I454" s="56" t="s">
        <v>2886</v>
      </c>
      <c r="J454" s="56" t="s">
        <v>82</v>
      </c>
      <c r="K454" s="56" t="s">
        <v>1632</v>
      </c>
      <c r="L454" s="56" t="s">
        <v>2884</v>
      </c>
      <c r="M454" s="56" t="s">
        <v>55</v>
      </c>
      <c r="N454" s="56" t="s">
        <v>264</v>
      </c>
      <c r="O454" s="56" t="s">
        <v>55</v>
      </c>
      <c r="P454" s="56"/>
      <c r="Q454" s="56" t="s">
        <v>55</v>
      </c>
      <c r="R454" s="56"/>
      <c r="S454" s="56" t="s">
        <v>55</v>
      </c>
      <c r="T454" s="56" t="s">
        <v>2564</v>
      </c>
      <c r="U454" s="56" t="s">
        <v>2564</v>
      </c>
      <c r="V454" s="56" t="s">
        <v>2564</v>
      </c>
      <c r="W454" s="56" t="s">
        <v>2564</v>
      </c>
      <c r="X454" s="56" t="s">
        <v>2552</v>
      </c>
      <c r="Y454" s="56" t="s">
        <v>2553</v>
      </c>
      <c r="Z454" s="56" t="s">
        <v>2554</v>
      </c>
      <c r="AA454" s="56" t="s">
        <v>2555</v>
      </c>
      <c r="AB454" s="56" t="s">
        <v>2564</v>
      </c>
      <c r="AC454" s="56" t="s">
        <v>2557</v>
      </c>
      <c r="AD454" s="56" t="s">
        <v>2558</v>
      </c>
      <c r="AE454" s="56" t="s">
        <v>2564</v>
      </c>
      <c r="AF454" s="56" t="s">
        <v>55</v>
      </c>
      <c r="AG454" s="56" t="s">
        <v>55</v>
      </c>
      <c r="AH454" s="56" t="s">
        <v>55</v>
      </c>
    </row>
    <row r="455" spans="2:34" ht="15.75" hidden="1" customHeight="1" x14ac:dyDescent="0.25">
      <c r="B455" s="56" t="s">
        <v>1401</v>
      </c>
      <c r="C455" s="56" t="s">
        <v>907</v>
      </c>
      <c r="D455" s="56" t="s">
        <v>2826</v>
      </c>
      <c r="E455" s="56" t="s">
        <v>912</v>
      </c>
      <c r="F455" s="56" t="s">
        <v>2827</v>
      </c>
      <c r="G455" s="56" t="s">
        <v>968</v>
      </c>
      <c r="H455" s="56" t="s">
        <v>2887</v>
      </c>
      <c r="I455" s="56" t="s">
        <v>2888</v>
      </c>
      <c r="J455" s="56" t="s">
        <v>82</v>
      </c>
      <c r="K455" s="56" t="s">
        <v>1632</v>
      </c>
      <c r="L455" s="56" t="s">
        <v>2889</v>
      </c>
      <c r="M455" s="56" t="s">
        <v>55</v>
      </c>
      <c r="N455" s="56" t="s">
        <v>264</v>
      </c>
      <c r="O455" s="56" t="s">
        <v>55</v>
      </c>
      <c r="P455" s="56"/>
      <c r="Q455" s="56" t="s">
        <v>55</v>
      </c>
      <c r="R455" s="56"/>
      <c r="S455" s="56" t="s">
        <v>55</v>
      </c>
      <c r="T455" s="56" t="s">
        <v>2564</v>
      </c>
      <c r="U455" s="56" t="s">
        <v>2564</v>
      </c>
      <c r="V455" s="56" t="s">
        <v>2564</v>
      </c>
      <c r="W455" s="56" t="s">
        <v>2564</v>
      </c>
      <c r="X455" s="56" t="s">
        <v>2552</v>
      </c>
      <c r="Y455" s="56" t="s">
        <v>2553</v>
      </c>
      <c r="Z455" s="56" t="s">
        <v>2554</v>
      </c>
      <c r="AA455" s="56" t="s">
        <v>2555</v>
      </c>
      <c r="AB455" s="56" t="s">
        <v>2564</v>
      </c>
      <c r="AC455" s="56" t="s">
        <v>2557</v>
      </c>
      <c r="AD455" s="56" t="s">
        <v>2558</v>
      </c>
      <c r="AE455" s="56" t="s">
        <v>2564</v>
      </c>
      <c r="AF455" s="56" t="s">
        <v>55</v>
      </c>
      <c r="AG455" s="56" t="s">
        <v>55</v>
      </c>
      <c r="AH455" s="56" t="s">
        <v>55</v>
      </c>
    </row>
    <row r="456" spans="2:34" ht="15.75" hidden="1" customHeight="1" x14ac:dyDescent="0.25">
      <c r="B456" s="56" t="s">
        <v>1401</v>
      </c>
      <c r="C456" s="56" t="s">
        <v>907</v>
      </c>
      <c r="D456" s="56" t="s">
        <v>2826</v>
      </c>
      <c r="E456" s="56" t="s">
        <v>912</v>
      </c>
      <c r="F456" s="56" t="s">
        <v>2827</v>
      </c>
      <c r="G456" s="56" t="s">
        <v>968</v>
      </c>
      <c r="H456" s="56" t="s">
        <v>2890</v>
      </c>
      <c r="I456" s="56" t="s">
        <v>2891</v>
      </c>
      <c r="J456" s="56" t="s">
        <v>82</v>
      </c>
      <c r="K456" s="56" t="s">
        <v>1758</v>
      </c>
      <c r="L456" s="56" t="s">
        <v>2892</v>
      </c>
      <c r="M456" s="56" t="s">
        <v>55</v>
      </c>
      <c r="N456" s="56" t="s">
        <v>264</v>
      </c>
      <c r="O456" s="56" t="s">
        <v>55</v>
      </c>
      <c r="P456" s="56"/>
      <c r="Q456" s="56" t="s">
        <v>55</v>
      </c>
      <c r="R456" s="56" t="s">
        <v>2893</v>
      </c>
      <c r="S456" s="56" t="s">
        <v>55</v>
      </c>
      <c r="T456" s="56" t="s">
        <v>2564</v>
      </c>
      <c r="U456" s="56" t="s">
        <v>2564</v>
      </c>
      <c r="V456" s="56" t="s">
        <v>2564</v>
      </c>
      <c r="W456" s="56" t="s">
        <v>2551</v>
      </c>
      <c r="X456" s="56" t="s">
        <v>2552</v>
      </c>
      <c r="Y456" s="56" t="s">
        <v>2553</v>
      </c>
      <c r="Z456" s="56" t="s">
        <v>2554</v>
      </c>
      <c r="AA456" s="56" t="s">
        <v>2555</v>
      </c>
      <c r="AB456" s="56" t="s">
        <v>2564</v>
      </c>
      <c r="AC456" s="56" t="s">
        <v>2557</v>
      </c>
      <c r="AD456" s="56" t="s">
        <v>2558</v>
      </c>
      <c r="AE456" s="56" t="s">
        <v>2564</v>
      </c>
      <c r="AF456" s="56" t="s">
        <v>55</v>
      </c>
      <c r="AG456" s="56" t="s">
        <v>55</v>
      </c>
      <c r="AH456" s="56" t="s">
        <v>55</v>
      </c>
    </row>
    <row r="457" spans="2:34" ht="15.75" hidden="1" customHeight="1" x14ac:dyDescent="0.25">
      <c r="B457" s="56" t="s">
        <v>1401</v>
      </c>
      <c r="C457" s="56" t="s">
        <v>907</v>
      </c>
      <c r="D457" s="56" t="s">
        <v>2826</v>
      </c>
      <c r="E457" s="56" t="s">
        <v>912</v>
      </c>
      <c r="F457" s="56" t="s">
        <v>2827</v>
      </c>
      <c r="G457" s="56" t="s">
        <v>968</v>
      </c>
      <c r="H457" s="56" t="s">
        <v>2894</v>
      </c>
      <c r="I457" s="56" t="s">
        <v>2895</v>
      </c>
      <c r="J457" s="56" t="s">
        <v>82</v>
      </c>
      <c r="K457" s="56" t="s">
        <v>1758</v>
      </c>
      <c r="L457" s="56" t="s">
        <v>2896</v>
      </c>
      <c r="M457" s="56" t="s">
        <v>55</v>
      </c>
      <c r="N457" s="56" t="s">
        <v>264</v>
      </c>
      <c r="O457" s="56" t="s">
        <v>55</v>
      </c>
      <c r="P457" s="56"/>
      <c r="Q457" s="56" t="s">
        <v>55</v>
      </c>
      <c r="R457" s="56" t="s">
        <v>2893</v>
      </c>
      <c r="S457" s="56" t="s">
        <v>55</v>
      </c>
      <c r="T457" s="56" t="s">
        <v>2564</v>
      </c>
      <c r="U457" s="56" t="s">
        <v>2564</v>
      </c>
      <c r="V457" s="56" t="s">
        <v>2564</v>
      </c>
      <c r="W457" s="56" t="s">
        <v>2551</v>
      </c>
      <c r="X457" s="56" t="s">
        <v>2552</v>
      </c>
      <c r="Y457" s="56" t="s">
        <v>2553</v>
      </c>
      <c r="Z457" s="56" t="s">
        <v>2554</v>
      </c>
      <c r="AA457" s="56" t="s">
        <v>2555</v>
      </c>
      <c r="AB457" s="56" t="s">
        <v>2564</v>
      </c>
      <c r="AC457" s="56" t="s">
        <v>2557</v>
      </c>
      <c r="AD457" s="56" t="s">
        <v>2558</v>
      </c>
      <c r="AE457" s="56" t="s">
        <v>2564</v>
      </c>
      <c r="AF457" s="56" t="s">
        <v>55</v>
      </c>
      <c r="AG457" s="56" t="s">
        <v>55</v>
      </c>
      <c r="AH457" s="56" t="s">
        <v>55</v>
      </c>
    </row>
    <row r="458" spans="2:34" ht="15.75" hidden="1" customHeight="1" x14ac:dyDescent="0.25">
      <c r="B458" s="56" t="s">
        <v>1401</v>
      </c>
      <c r="C458" s="56" t="s">
        <v>907</v>
      </c>
      <c r="D458" s="56" t="s">
        <v>2826</v>
      </c>
      <c r="E458" s="56" t="s">
        <v>912</v>
      </c>
      <c r="F458" s="56" t="s">
        <v>2827</v>
      </c>
      <c r="G458" s="56" t="s">
        <v>968</v>
      </c>
      <c r="H458" s="56" t="s">
        <v>2897</v>
      </c>
      <c r="I458" s="56" t="s">
        <v>2898</v>
      </c>
      <c r="J458" s="56" t="s">
        <v>82</v>
      </c>
      <c r="K458" s="56" t="s">
        <v>1632</v>
      </c>
      <c r="L458" s="56" t="s">
        <v>2899</v>
      </c>
      <c r="M458" s="56" t="s">
        <v>55</v>
      </c>
      <c r="N458" s="56" t="s">
        <v>264</v>
      </c>
      <c r="O458" s="56" t="s">
        <v>55</v>
      </c>
      <c r="P458" s="56"/>
      <c r="Q458" s="56" t="s">
        <v>55</v>
      </c>
      <c r="R458" s="56"/>
      <c r="S458" s="56" t="s">
        <v>55</v>
      </c>
      <c r="T458" s="56" t="s">
        <v>2564</v>
      </c>
      <c r="U458" s="56" t="s">
        <v>2564</v>
      </c>
      <c r="V458" s="56" t="s">
        <v>2564</v>
      </c>
      <c r="W458" s="56" t="s">
        <v>2564</v>
      </c>
      <c r="X458" s="56" t="s">
        <v>2564</v>
      </c>
      <c r="Y458" s="56" t="s">
        <v>2553</v>
      </c>
      <c r="Z458" s="56" t="s">
        <v>2554</v>
      </c>
      <c r="AA458" s="56" t="s">
        <v>2555</v>
      </c>
      <c r="AB458" s="56" t="s">
        <v>2564</v>
      </c>
      <c r="AC458" s="56" t="s">
        <v>2557</v>
      </c>
      <c r="AD458" s="56" t="s">
        <v>2558</v>
      </c>
      <c r="AE458" s="56" t="s">
        <v>2564</v>
      </c>
      <c r="AF458" s="56" t="s">
        <v>55</v>
      </c>
      <c r="AG458" s="56" t="s">
        <v>55</v>
      </c>
      <c r="AH458" s="56" t="s">
        <v>55</v>
      </c>
    </row>
    <row r="459" spans="2:34" ht="15.75" hidden="1" customHeight="1" x14ac:dyDescent="0.25">
      <c r="B459" s="56" t="s">
        <v>1401</v>
      </c>
      <c r="C459" s="56" t="s">
        <v>907</v>
      </c>
      <c r="D459" s="56" t="s">
        <v>2826</v>
      </c>
      <c r="E459" s="56" t="s">
        <v>912</v>
      </c>
      <c r="F459" s="56" t="s">
        <v>2827</v>
      </c>
      <c r="G459" s="56" t="s">
        <v>968</v>
      </c>
      <c r="H459" s="56" t="s">
        <v>2828</v>
      </c>
      <c r="I459" s="56" t="s">
        <v>2829</v>
      </c>
      <c r="J459" s="56" t="s">
        <v>82</v>
      </c>
      <c r="K459" s="56" t="s">
        <v>1632</v>
      </c>
      <c r="L459" s="56" t="s">
        <v>2830</v>
      </c>
      <c r="M459" s="56" t="s">
        <v>55</v>
      </c>
      <c r="N459" s="56" t="s">
        <v>264</v>
      </c>
      <c r="O459" s="56" t="s">
        <v>55</v>
      </c>
      <c r="P459" s="56"/>
      <c r="Q459" s="56" t="s">
        <v>55</v>
      </c>
      <c r="R459" s="56"/>
      <c r="S459" s="56" t="s">
        <v>55</v>
      </c>
      <c r="T459" s="56" t="s">
        <v>2564</v>
      </c>
      <c r="U459" s="56" t="s">
        <v>2564</v>
      </c>
      <c r="V459" s="56" t="s">
        <v>2564</v>
      </c>
      <c r="W459" s="56" t="s">
        <v>2564</v>
      </c>
      <c r="X459" s="56" t="s">
        <v>2552</v>
      </c>
      <c r="Y459" s="56" t="s">
        <v>2553</v>
      </c>
      <c r="Z459" s="56" t="s">
        <v>2554</v>
      </c>
      <c r="AA459" s="56" t="s">
        <v>2555</v>
      </c>
      <c r="AB459" s="56" t="s">
        <v>2564</v>
      </c>
      <c r="AC459" s="56" t="s">
        <v>2557</v>
      </c>
      <c r="AD459" s="56" t="s">
        <v>2558</v>
      </c>
      <c r="AE459" s="56" t="s">
        <v>2564</v>
      </c>
      <c r="AF459" s="56" t="s">
        <v>55</v>
      </c>
      <c r="AG459" s="56" t="s">
        <v>55</v>
      </c>
      <c r="AH459" s="56" t="s">
        <v>55</v>
      </c>
    </row>
    <row r="460" spans="2:34" ht="15.75" hidden="1" customHeight="1" x14ac:dyDescent="0.25">
      <c r="B460" s="56" t="s">
        <v>1401</v>
      </c>
      <c r="C460" s="56" t="s">
        <v>907</v>
      </c>
      <c r="D460" s="56" t="s">
        <v>2826</v>
      </c>
      <c r="E460" s="56" t="s">
        <v>912</v>
      </c>
      <c r="F460" s="56" t="s">
        <v>2827</v>
      </c>
      <c r="G460" s="56" t="s">
        <v>968</v>
      </c>
      <c r="H460" s="56" t="s">
        <v>2900</v>
      </c>
      <c r="I460" s="56" t="s">
        <v>2901</v>
      </c>
      <c r="J460" s="56" t="s">
        <v>82</v>
      </c>
      <c r="K460" s="56" t="s">
        <v>1632</v>
      </c>
      <c r="L460" s="56" t="s">
        <v>2902</v>
      </c>
      <c r="M460" s="56" t="s">
        <v>55</v>
      </c>
      <c r="N460" s="56" t="s">
        <v>264</v>
      </c>
      <c r="O460" s="56" t="s">
        <v>55</v>
      </c>
      <c r="P460" s="56"/>
      <c r="Q460" s="56" t="s">
        <v>55</v>
      </c>
      <c r="R460" s="56" t="s">
        <v>2903</v>
      </c>
      <c r="S460" s="56" t="s">
        <v>55</v>
      </c>
      <c r="T460" s="56" t="s">
        <v>2564</v>
      </c>
      <c r="U460" s="56" t="s">
        <v>2564</v>
      </c>
      <c r="V460" s="56" t="s">
        <v>2564</v>
      </c>
      <c r="W460" s="56" t="s">
        <v>2551</v>
      </c>
      <c r="X460" s="56" t="s">
        <v>2552</v>
      </c>
      <c r="Y460" s="56" t="s">
        <v>2553</v>
      </c>
      <c r="Z460" s="56" t="s">
        <v>2554</v>
      </c>
      <c r="AA460" s="56" t="s">
        <v>2555</v>
      </c>
      <c r="AB460" s="56" t="s">
        <v>2564</v>
      </c>
      <c r="AC460" s="56" t="s">
        <v>2557</v>
      </c>
      <c r="AD460" s="56" t="s">
        <v>2558</v>
      </c>
      <c r="AE460" s="56" t="s">
        <v>2564</v>
      </c>
      <c r="AF460" s="56" t="s">
        <v>55</v>
      </c>
      <c r="AG460" s="56" t="s">
        <v>55</v>
      </c>
      <c r="AH460" s="56" t="s">
        <v>55</v>
      </c>
    </row>
    <row r="461" spans="2:34" ht="15.75" hidden="1" customHeight="1" x14ac:dyDescent="0.25">
      <c r="B461" s="56" t="s">
        <v>1401</v>
      </c>
      <c r="C461" s="56" t="s">
        <v>907</v>
      </c>
      <c r="D461" s="56" t="s">
        <v>2826</v>
      </c>
      <c r="E461" s="56" t="s">
        <v>912</v>
      </c>
      <c r="F461" s="56" t="s">
        <v>2827</v>
      </c>
      <c r="G461" s="56" t="s">
        <v>968</v>
      </c>
      <c r="H461" s="56" t="s">
        <v>2904</v>
      </c>
      <c r="I461" s="56" t="s">
        <v>2905</v>
      </c>
      <c r="J461" s="56" t="s">
        <v>82</v>
      </c>
      <c r="K461" s="56" t="s">
        <v>1632</v>
      </c>
      <c r="L461" s="56" t="s">
        <v>2906</v>
      </c>
      <c r="M461" s="56" t="s">
        <v>55</v>
      </c>
      <c r="N461" s="56" t="s">
        <v>264</v>
      </c>
      <c r="O461" s="56" t="s">
        <v>55</v>
      </c>
      <c r="P461" s="56"/>
      <c r="Q461" s="56" t="s">
        <v>55</v>
      </c>
      <c r="R461" s="56" t="s">
        <v>2908</v>
      </c>
      <c r="S461" s="56" t="s">
        <v>55</v>
      </c>
      <c r="T461" s="56" t="s">
        <v>2564</v>
      </c>
      <c r="U461" s="56" t="s">
        <v>2564</v>
      </c>
      <c r="V461" s="56" t="s">
        <v>2564</v>
      </c>
      <c r="W461" s="56" t="s">
        <v>2551</v>
      </c>
      <c r="X461" s="56" t="s">
        <v>2552</v>
      </c>
      <c r="Y461" s="56" t="s">
        <v>2553</v>
      </c>
      <c r="Z461" s="56" t="s">
        <v>2554</v>
      </c>
      <c r="AA461" s="56" t="s">
        <v>2555</v>
      </c>
      <c r="AB461" s="56" t="s">
        <v>2564</v>
      </c>
      <c r="AC461" s="56" t="s">
        <v>2557</v>
      </c>
      <c r="AD461" s="56" t="s">
        <v>2558</v>
      </c>
      <c r="AE461" s="56" t="s">
        <v>2564</v>
      </c>
      <c r="AF461" s="56" t="s">
        <v>55</v>
      </c>
      <c r="AG461" s="56" t="s">
        <v>55</v>
      </c>
      <c r="AH461" s="56" t="s">
        <v>55</v>
      </c>
    </row>
    <row r="462" spans="2:34" ht="15.75" hidden="1" customHeight="1" x14ac:dyDescent="0.25">
      <c r="B462" s="56" t="s">
        <v>1401</v>
      </c>
      <c r="C462" s="56" t="s">
        <v>907</v>
      </c>
      <c r="D462" s="56" t="s">
        <v>2826</v>
      </c>
      <c r="E462" s="56" t="s">
        <v>912</v>
      </c>
      <c r="F462" s="56" t="s">
        <v>2827</v>
      </c>
      <c r="G462" s="56" t="s">
        <v>968</v>
      </c>
      <c r="H462" s="56" t="s">
        <v>2909</v>
      </c>
      <c r="I462" s="56" t="s">
        <v>2910</v>
      </c>
      <c r="J462" s="56" t="s">
        <v>82</v>
      </c>
      <c r="K462" s="56" t="s">
        <v>1632</v>
      </c>
      <c r="L462" s="56" t="s">
        <v>2911</v>
      </c>
      <c r="M462" s="56" t="s">
        <v>55</v>
      </c>
      <c r="N462" s="56" t="s">
        <v>264</v>
      </c>
      <c r="O462" s="56" t="s">
        <v>55</v>
      </c>
      <c r="P462" s="56"/>
      <c r="Q462" s="56" t="s">
        <v>55</v>
      </c>
      <c r="R462" s="56" t="s">
        <v>2912</v>
      </c>
      <c r="S462" s="56" t="s">
        <v>55</v>
      </c>
      <c r="T462" s="56" t="s">
        <v>2564</v>
      </c>
      <c r="U462" s="56" t="s">
        <v>2564</v>
      </c>
      <c r="V462" s="56" t="s">
        <v>2564</v>
      </c>
      <c r="W462" s="56" t="s">
        <v>2551</v>
      </c>
      <c r="X462" s="56" t="s">
        <v>2552</v>
      </c>
      <c r="Y462" s="56" t="s">
        <v>2553</v>
      </c>
      <c r="Z462" s="56" t="s">
        <v>2554</v>
      </c>
      <c r="AA462" s="56" t="s">
        <v>2555</v>
      </c>
      <c r="AB462" s="56" t="s">
        <v>2564</v>
      </c>
      <c r="AC462" s="56" t="s">
        <v>2557</v>
      </c>
      <c r="AD462" s="56" t="s">
        <v>2558</v>
      </c>
      <c r="AE462" s="56" t="s">
        <v>2559</v>
      </c>
      <c r="AF462" s="56" t="s">
        <v>55</v>
      </c>
      <c r="AG462" s="56" t="s">
        <v>55</v>
      </c>
      <c r="AH462" s="56" t="s">
        <v>55</v>
      </c>
    </row>
    <row r="463" spans="2:34" ht="15.75" hidden="1" customHeight="1" x14ac:dyDescent="0.25">
      <c r="B463" s="56" t="s">
        <v>1401</v>
      </c>
      <c r="C463" s="56" t="s">
        <v>907</v>
      </c>
      <c r="D463" s="56" t="s">
        <v>2921</v>
      </c>
      <c r="E463" s="56" t="s">
        <v>913</v>
      </c>
      <c r="F463" s="56" t="s">
        <v>2922</v>
      </c>
      <c r="G463" s="56" t="s">
        <v>971</v>
      </c>
      <c r="H463" s="56" t="s">
        <v>2923</v>
      </c>
      <c r="I463" s="56" t="s">
        <v>2924</v>
      </c>
      <c r="J463" s="56" t="s">
        <v>82</v>
      </c>
      <c r="K463" s="56" t="s">
        <v>1561</v>
      </c>
      <c r="L463" s="56" t="s">
        <v>2925</v>
      </c>
      <c r="M463" s="56" t="s">
        <v>55</v>
      </c>
      <c r="N463" s="56" t="s">
        <v>264</v>
      </c>
      <c r="O463" s="56" t="s">
        <v>55</v>
      </c>
      <c r="P463" s="56" t="s">
        <v>264</v>
      </c>
      <c r="Q463" s="56" t="s">
        <v>55</v>
      </c>
      <c r="R463" s="56" t="s">
        <v>2926</v>
      </c>
      <c r="S463" s="56" t="s">
        <v>55</v>
      </c>
      <c r="T463" s="56" t="s">
        <v>2564</v>
      </c>
      <c r="U463" s="56" t="s">
        <v>2564</v>
      </c>
      <c r="V463" s="56" t="s">
        <v>2550</v>
      </c>
      <c r="W463" s="56" t="s">
        <v>2551</v>
      </c>
      <c r="X463" s="56" t="s">
        <v>2552</v>
      </c>
      <c r="Y463" s="56" t="s">
        <v>2553</v>
      </c>
      <c r="Z463" s="56" t="s">
        <v>2554</v>
      </c>
      <c r="AA463" s="56" t="s">
        <v>2555</v>
      </c>
      <c r="AB463" s="56" t="s">
        <v>2564</v>
      </c>
      <c r="AC463" s="56" t="s">
        <v>2557</v>
      </c>
      <c r="AD463" s="56" t="s">
        <v>2558</v>
      </c>
      <c r="AE463" s="56" t="s">
        <v>2564</v>
      </c>
      <c r="AF463" s="56" t="s">
        <v>55</v>
      </c>
      <c r="AG463" s="56" t="s">
        <v>55</v>
      </c>
      <c r="AH463" s="56" t="s">
        <v>55</v>
      </c>
    </row>
    <row r="464" spans="2:34" ht="15.75" hidden="1" customHeight="1" x14ac:dyDescent="0.25">
      <c r="B464" s="56" t="s">
        <v>1401</v>
      </c>
      <c r="C464" s="56" t="s">
        <v>907</v>
      </c>
      <c r="D464" s="56" t="s">
        <v>2921</v>
      </c>
      <c r="E464" s="56" t="s">
        <v>913</v>
      </c>
      <c r="F464" s="56" t="s">
        <v>2922</v>
      </c>
      <c r="G464" s="56" t="s">
        <v>971</v>
      </c>
      <c r="H464" s="56" t="s">
        <v>2927</v>
      </c>
      <c r="I464" s="56" t="s">
        <v>2928</v>
      </c>
      <c r="J464" s="56" t="s">
        <v>82</v>
      </c>
      <c r="K464" s="56" t="s">
        <v>1704</v>
      </c>
      <c r="L464" s="56" t="s">
        <v>2929</v>
      </c>
      <c r="M464" s="56" t="s">
        <v>55</v>
      </c>
      <c r="N464" s="56" t="s">
        <v>264</v>
      </c>
      <c r="O464" s="56" t="s">
        <v>55</v>
      </c>
      <c r="P464" s="56"/>
      <c r="Q464" s="56" t="s">
        <v>55</v>
      </c>
      <c r="R464" s="56" t="s">
        <v>2930</v>
      </c>
      <c r="S464" s="56" t="s">
        <v>55</v>
      </c>
      <c r="T464" s="56" t="s">
        <v>2564</v>
      </c>
      <c r="U464" s="56" t="s">
        <v>2549</v>
      </c>
      <c r="V464" s="56" t="s">
        <v>2550</v>
      </c>
      <c r="W464" s="56" t="s">
        <v>2551</v>
      </c>
      <c r="X464" s="56" t="s">
        <v>2552</v>
      </c>
      <c r="Y464" s="56" t="s">
        <v>2564</v>
      </c>
      <c r="Z464" s="56" t="s">
        <v>2564</v>
      </c>
      <c r="AA464" s="56" t="s">
        <v>2564</v>
      </c>
      <c r="AB464" s="56" t="s">
        <v>2564</v>
      </c>
      <c r="AC464" s="56" t="s">
        <v>2557</v>
      </c>
      <c r="AD464" s="56" t="s">
        <v>2564</v>
      </c>
      <c r="AE464" s="56" t="s">
        <v>2564</v>
      </c>
      <c r="AF464" s="56" t="s">
        <v>55</v>
      </c>
      <c r="AG464" s="56" t="s">
        <v>55</v>
      </c>
      <c r="AH464" s="56" t="s">
        <v>55</v>
      </c>
    </row>
    <row r="465" spans="2:34" ht="15.75" hidden="1" customHeight="1" x14ac:dyDescent="0.25">
      <c r="B465" s="56" t="s">
        <v>1401</v>
      </c>
      <c r="C465" s="56" t="s">
        <v>907</v>
      </c>
      <c r="D465" s="56" t="s">
        <v>2921</v>
      </c>
      <c r="E465" s="56" t="s">
        <v>913</v>
      </c>
      <c r="F465" s="56" t="s">
        <v>2922</v>
      </c>
      <c r="G465" s="56" t="s">
        <v>971</v>
      </c>
      <c r="H465" s="56" t="s">
        <v>2932</v>
      </c>
      <c r="I465" s="56" t="s">
        <v>2933</v>
      </c>
      <c r="J465" s="56" t="s">
        <v>52</v>
      </c>
      <c r="K465" s="56" t="s">
        <v>1746</v>
      </c>
      <c r="L465" s="56" t="s">
        <v>2934</v>
      </c>
      <c r="M465" s="56" t="s">
        <v>55</v>
      </c>
      <c r="N465" s="56" t="s">
        <v>264</v>
      </c>
      <c r="O465" s="56" t="s">
        <v>55</v>
      </c>
      <c r="P465" s="56"/>
      <c r="Q465" s="56" t="s">
        <v>55</v>
      </c>
      <c r="R465" s="56" t="s">
        <v>2935</v>
      </c>
      <c r="S465" s="56" t="s">
        <v>55</v>
      </c>
      <c r="T465" s="56" t="s">
        <v>2548</v>
      </c>
      <c r="U465" s="56" t="s">
        <v>2549</v>
      </c>
      <c r="V465" s="56" t="s">
        <v>2550</v>
      </c>
      <c r="W465" s="56" t="s">
        <v>2551</v>
      </c>
      <c r="X465" s="56" t="s">
        <v>2552</v>
      </c>
      <c r="Y465" s="56" t="s">
        <v>2564</v>
      </c>
      <c r="Z465" s="56" t="s">
        <v>2564</v>
      </c>
      <c r="AA465" s="56" t="s">
        <v>2564</v>
      </c>
      <c r="AB465" s="56" t="s">
        <v>2564</v>
      </c>
      <c r="AC465" s="56" t="s">
        <v>2564</v>
      </c>
      <c r="AD465" s="56" t="s">
        <v>2564</v>
      </c>
      <c r="AE465" s="56" t="s">
        <v>2564</v>
      </c>
      <c r="AF465" s="56" t="s">
        <v>55</v>
      </c>
      <c r="AG465" s="56" t="s">
        <v>55</v>
      </c>
      <c r="AH465" s="56" t="s">
        <v>55</v>
      </c>
    </row>
    <row r="466" spans="2:34" ht="15.75" hidden="1" customHeight="1" x14ac:dyDescent="0.25">
      <c r="B466" s="56" t="s">
        <v>1401</v>
      </c>
      <c r="C466" s="56" t="s">
        <v>907</v>
      </c>
      <c r="D466" s="56" t="s">
        <v>2921</v>
      </c>
      <c r="E466" s="56" t="s">
        <v>913</v>
      </c>
      <c r="F466" s="56" t="s">
        <v>2922</v>
      </c>
      <c r="G466" s="56" t="s">
        <v>971</v>
      </c>
      <c r="H466" s="56" t="s">
        <v>2936</v>
      </c>
      <c r="I466" s="56" t="s">
        <v>2937</v>
      </c>
      <c r="J466" s="56" t="s">
        <v>82</v>
      </c>
      <c r="K466" s="56" t="s">
        <v>1704</v>
      </c>
      <c r="L466" s="56" t="s">
        <v>2938</v>
      </c>
      <c r="M466" s="56" t="s">
        <v>55</v>
      </c>
      <c r="N466" s="56" t="s">
        <v>264</v>
      </c>
      <c r="O466" s="56" t="s">
        <v>55</v>
      </c>
      <c r="P466" s="56"/>
      <c r="Q466" s="56" t="s">
        <v>55</v>
      </c>
      <c r="R466" s="56" t="s">
        <v>2940</v>
      </c>
      <c r="S466" s="56" t="s">
        <v>55</v>
      </c>
      <c r="T466" s="56" t="s">
        <v>2548</v>
      </c>
      <c r="U466" s="56" t="s">
        <v>2549</v>
      </c>
      <c r="V466" s="56" t="s">
        <v>2550</v>
      </c>
      <c r="W466" s="56" t="s">
        <v>2551</v>
      </c>
      <c r="X466" s="56" t="s">
        <v>2552</v>
      </c>
      <c r="Y466" s="56" t="s">
        <v>2564</v>
      </c>
      <c r="Z466" s="56" t="s">
        <v>2564</v>
      </c>
      <c r="AA466" s="56" t="s">
        <v>2564</v>
      </c>
      <c r="AB466" s="56" t="s">
        <v>2564</v>
      </c>
      <c r="AC466" s="56" t="s">
        <v>2564</v>
      </c>
      <c r="AD466" s="56" t="s">
        <v>2564</v>
      </c>
      <c r="AE466" s="56" t="s">
        <v>2564</v>
      </c>
      <c r="AF466" s="56" t="s">
        <v>55</v>
      </c>
      <c r="AG466" s="56" t="s">
        <v>55</v>
      </c>
      <c r="AH466" s="56" t="s">
        <v>55</v>
      </c>
    </row>
    <row r="467" spans="2:34" ht="15.75" hidden="1" customHeight="1" x14ac:dyDescent="0.25">
      <c r="B467" s="56" t="s">
        <v>1401</v>
      </c>
      <c r="C467" s="56" t="s">
        <v>907</v>
      </c>
      <c r="D467" s="56" t="s">
        <v>2942</v>
      </c>
      <c r="E467" s="56" t="s">
        <v>916</v>
      </c>
      <c r="F467" s="56" t="s">
        <v>2943</v>
      </c>
      <c r="G467" s="56" t="s">
        <v>974</v>
      </c>
      <c r="H467" s="56" t="s">
        <v>2944</v>
      </c>
      <c r="I467" s="56" t="s">
        <v>2945</v>
      </c>
      <c r="J467" s="56" t="s">
        <v>82</v>
      </c>
      <c r="K467" s="56" t="s">
        <v>1758</v>
      </c>
      <c r="L467" s="56" t="s">
        <v>2946</v>
      </c>
      <c r="M467" s="56" t="s">
        <v>55</v>
      </c>
      <c r="N467" s="56" t="s">
        <v>264</v>
      </c>
      <c r="O467" s="56" t="s">
        <v>55</v>
      </c>
      <c r="P467" s="56" t="s">
        <v>264</v>
      </c>
      <c r="Q467" s="56" t="s">
        <v>55</v>
      </c>
      <c r="R467" s="56" t="s">
        <v>2947</v>
      </c>
      <c r="S467" s="56" t="s">
        <v>55</v>
      </c>
      <c r="T467" s="56" t="s">
        <v>2564</v>
      </c>
      <c r="U467" s="56" t="s">
        <v>2549</v>
      </c>
      <c r="V467" s="56" t="s">
        <v>2550</v>
      </c>
      <c r="W467" s="56" t="s">
        <v>2551</v>
      </c>
      <c r="X467" s="56" t="s">
        <v>2552</v>
      </c>
      <c r="Y467" s="56" t="s">
        <v>2553</v>
      </c>
      <c r="Z467" s="56" t="s">
        <v>2554</v>
      </c>
      <c r="AA467" s="56" t="s">
        <v>2555</v>
      </c>
      <c r="AB467" s="56" t="s">
        <v>2564</v>
      </c>
      <c r="AC467" s="56" t="s">
        <v>2557</v>
      </c>
      <c r="AD467" s="56" t="s">
        <v>2558</v>
      </c>
      <c r="AE467" s="56" t="s">
        <v>2564</v>
      </c>
      <c r="AF467" s="56" t="s">
        <v>55</v>
      </c>
      <c r="AG467" s="56" t="s">
        <v>55</v>
      </c>
      <c r="AH467" s="56" t="s">
        <v>55</v>
      </c>
    </row>
    <row r="468" spans="2:34" ht="15.75" hidden="1" customHeight="1" x14ac:dyDescent="0.25">
      <c r="B468" s="56" t="s">
        <v>1401</v>
      </c>
      <c r="C468" s="56" t="s">
        <v>907</v>
      </c>
      <c r="D468" s="56" t="s">
        <v>2942</v>
      </c>
      <c r="E468" s="56" t="s">
        <v>916</v>
      </c>
      <c r="F468" s="56" t="s">
        <v>2943</v>
      </c>
      <c r="G468" s="56" t="s">
        <v>974</v>
      </c>
      <c r="H468" s="56" t="s">
        <v>2949</v>
      </c>
      <c r="I468" s="56" t="s">
        <v>2950</v>
      </c>
      <c r="J468" s="56" t="s">
        <v>82</v>
      </c>
      <c r="K468" s="56" t="s">
        <v>1632</v>
      </c>
      <c r="L468" s="56" t="s">
        <v>2951</v>
      </c>
      <c r="M468" s="56" t="s">
        <v>55</v>
      </c>
      <c r="N468" s="56" t="s">
        <v>264</v>
      </c>
      <c r="O468" s="56" t="s">
        <v>55</v>
      </c>
      <c r="P468" s="56"/>
      <c r="Q468" s="56" t="s">
        <v>55</v>
      </c>
      <c r="R468" s="56" t="s">
        <v>2952</v>
      </c>
      <c r="S468" s="56" t="s">
        <v>55</v>
      </c>
      <c r="T468" s="56" t="s">
        <v>2564</v>
      </c>
      <c r="U468" s="56" t="s">
        <v>2564</v>
      </c>
      <c r="V468" s="56" t="s">
        <v>2550</v>
      </c>
      <c r="W468" s="56" t="s">
        <v>2551</v>
      </c>
      <c r="X468" s="56" t="s">
        <v>2552</v>
      </c>
      <c r="Y468" s="56" t="s">
        <v>2553</v>
      </c>
      <c r="Z468" s="56" t="s">
        <v>2554</v>
      </c>
      <c r="AA468" s="56" t="s">
        <v>2555</v>
      </c>
      <c r="AB468" s="56" t="s">
        <v>2564</v>
      </c>
      <c r="AC468" s="56" t="s">
        <v>2557</v>
      </c>
      <c r="AD468" s="56" t="s">
        <v>2558</v>
      </c>
      <c r="AE468" s="56" t="s">
        <v>2564</v>
      </c>
      <c r="AF468" s="56" t="s">
        <v>55</v>
      </c>
      <c r="AG468" s="56" t="s">
        <v>55</v>
      </c>
      <c r="AH468" s="56" t="s">
        <v>55</v>
      </c>
    </row>
    <row r="469" spans="2:34" ht="15.75" hidden="1" customHeight="1" x14ac:dyDescent="0.25">
      <c r="B469" s="56" t="s">
        <v>1401</v>
      </c>
      <c r="C469" s="56" t="s">
        <v>907</v>
      </c>
      <c r="D469" s="56" t="s">
        <v>2942</v>
      </c>
      <c r="E469" s="56" t="s">
        <v>916</v>
      </c>
      <c r="F469" s="56" t="s">
        <v>2943</v>
      </c>
      <c r="G469" s="56" t="s">
        <v>974</v>
      </c>
      <c r="H469" s="56" t="s">
        <v>2953</v>
      </c>
      <c r="I469" s="56" t="s">
        <v>2954</v>
      </c>
      <c r="J469" s="56" t="s">
        <v>82</v>
      </c>
      <c r="K469" s="56" t="s">
        <v>1632</v>
      </c>
      <c r="L469" s="56" t="s">
        <v>2955</v>
      </c>
      <c r="M469" s="56" t="s">
        <v>55</v>
      </c>
      <c r="N469" s="56" t="s">
        <v>264</v>
      </c>
      <c r="O469" s="56" t="s">
        <v>55</v>
      </c>
      <c r="P469" s="56"/>
      <c r="Q469" s="56" t="s">
        <v>55</v>
      </c>
      <c r="R469" s="56" t="s">
        <v>2952</v>
      </c>
      <c r="S469" s="56" t="s">
        <v>55</v>
      </c>
      <c r="T469" s="56" t="s">
        <v>2564</v>
      </c>
      <c r="U469" s="56" t="s">
        <v>2564</v>
      </c>
      <c r="V469" s="56" t="s">
        <v>2564</v>
      </c>
      <c r="W469" s="56" t="s">
        <v>2564</v>
      </c>
      <c r="X469" s="56" t="s">
        <v>2552</v>
      </c>
      <c r="Y469" s="56" t="s">
        <v>2553</v>
      </c>
      <c r="Z469" s="56" t="s">
        <v>2554</v>
      </c>
      <c r="AA469" s="56" t="s">
        <v>2555</v>
      </c>
      <c r="AB469" s="56" t="s">
        <v>2564</v>
      </c>
      <c r="AC469" s="56" t="s">
        <v>2557</v>
      </c>
      <c r="AD469" s="56" t="s">
        <v>2558</v>
      </c>
      <c r="AE469" s="56" t="s">
        <v>2559</v>
      </c>
      <c r="AF469" s="56" t="s">
        <v>55</v>
      </c>
      <c r="AG469" s="56" t="s">
        <v>55</v>
      </c>
      <c r="AH469" s="56" t="s">
        <v>55</v>
      </c>
    </row>
    <row r="470" spans="2:34" ht="15.75" hidden="1" customHeight="1" x14ac:dyDescent="0.25">
      <c r="B470" s="56" t="s">
        <v>1401</v>
      </c>
      <c r="C470" s="56" t="s">
        <v>907</v>
      </c>
      <c r="D470" s="56" t="s">
        <v>2914</v>
      </c>
      <c r="E470" s="56" t="s">
        <v>917</v>
      </c>
      <c r="F470" s="56" t="s">
        <v>2915</v>
      </c>
      <c r="G470" s="56" t="s">
        <v>978</v>
      </c>
      <c r="H470" s="56" t="s">
        <v>2916</v>
      </c>
      <c r="I470" s="56" t="s">
        <v>2917</v>
      </c>
      <c r="J470" s="56" t="s">
        <v>82</v>
      </c>
      <c r="K470" s="56" t="s">
        <v>1704</v>
      </c>
      <c r="L470" s="56" t="s">
        <v>2918</v>
      </c>
      <c r="M470" s="56" t="s">
        <v>55</v>
      </c>
      <c r="N470" s="56" t="s">
        <v>433</v>
      </c>
      <c r="O470" s="56" t="s">
        <v>55</v>
      </c>
      <c r="P470" s="56"/>
      <c r="Q470" s="56" t="s">
        <v>55</v>
      </c>
      <c r="R470" s="56" t="s">
        <v>2919</v>
      </c>
      <c r="S470" s="56" t="s">
        <v>55</v>
      </c>
      <c r="T470" s="56" t="s">
        <v>2548</v>
      </c>
      <c r="U470" s="56" t="s">
        <v>2549</v>
      </c>
      <c r="V470" s="56" t="s">
        <v>2550</v>
      </c>
      <c r="W470" s="56" t="s">
        <v>2551</v>
      </c>
      <c r="X470" s="56" t="s">
        <v>2552</v>
      </c>
      <c r="Y470" s="56" t="s">
        <v>2564</v>
      </c>
      <c r="Z470" s="56" t="s">
        <v>2564</v>
      </c>
      <c r="AA470" s="56" t="s">
        <v>2564</v>
      </c>
      <c r="AB470" s="56" t="s">
        <v>2564</v>
      </c>
      <c r="AC470" s="56" t="s">
        <v>2564</v>
      </c>
      <c r="AD470" s="56" t="s">
        <v>2564</v>
      </c>
      <c r="AE470" s="56" t="s">
        <v>2564</v>
      </c>
      <c r="AF470" s="56" t="s">
        <v>55</v>
      </c>
      <c r="AG470" s="56" t="s">
        <v>55</v>
      </c>
      <c r="AH470" s="56" t="s">
        <v>55</v>
      </c>
    </row>
    <row r="471" spans="2:34" ht="15.75" hidden="1" customHeight="1" x14ac:dyDescent="0.25">
      <c r="B471" s="56" t="s">
        <v>1401</v>
      </c>
      <c r="C471" s="56" t="s">
        <v>907</v>
      </c>
      <c r="D471" s="56" t="s">
        <v>2914</v>
      </c>
      <c r="E471" s="56" t="s">
        <v>917</v>
      </c>
      <c r="F471" s="56" t="s">
        <v>2915</v>
      </c>
      <c r="G471" s="56" t="s">
        <v>978</v>
      </c>
      <c r="H471" s="56" t="s">
        <v>2957</v>
      </c>
      <c r="I471" s="56" t="s">
        <v>2958</v>
      </c>
      <c r="J471" s="56" t="s">
        <v>82</v>
      </c>
      <c r="K471" s="56" t="s">
        <v>1704</v>
      </c>
      <c r="L471" s="56" t="s">
        <v>2959</v>
      </c>
      <c r="M471" s="56" t="s">
        <v>55</v>
      </c>
      <c r="N471" s="56" t="s">
        <v>433</v>
      </c>
      <c r="O471" s="56" t="s">
        <v>55</v>
      </c>
      <c r="P471" s="56"/>
      <c r="Q471" s="56" t="s">
        <v>55</v>
      </c>
      <c r="R471" s="56" t="s">
        <v>2919</v>
      </c>
      <c r="S471" s="56" t="s">
        <v>55</v>
      </c>
      <c r="T471" s="56" t="s">
        <v>2548</v>
      </c>
      <c r="U471" s="56" t="s">
        <v>2549</v>
      </c>
      <c r="V471" s="56" t="s">
        <v>2550</v>
      </c>
      <c r="W471" s="56" t="s">
        <v>2551</v>
      </c>
      <c r="X471" s="56" t="s">
        <v>2552</v>
      </c>
      <c r="Y471" s="56" t="s">
        <v>2564</v>
      </c>
      <c r="Z471" s="56" t="s">
        <v>2564</v>
      </c>
      <c r="AA471" s="56" t="s">
        <v>2564</v>
      </c>
      <c r="AB471" s="56" t="s">
        <v>2564</v>
      </c>
      <c r="AC471" s="56" t="s">
        <v>2564</v>
      </c>
      <c r="AD471" s="56" t="s">
        <v>2564</v>
      </c>
      <c r="AE471" s="56" t="s">
        <v>2564</v>
      </c>
      <c r="AF471" s="56" t="s">
        <v>55</v>
      </c>
      <c r="AG471" s="56" t="s">
        <v>55</v>
      </c>
      <c r="AH471" s="56" t="s">
        <v>55</v>
      </c>
    </row>
    <row r="472" spans="2:34" ht="15.75" hidden="1" customHeight="1" x14ac:dyDescent="0.25">
      <c r="B472" s="56" t="s">
        <v>1401</v>
      </c>
      <c r="C472" s="56" t="s">
        <v>907</v>
      </c>
      <c r="D472" s="56" t="s">
        <v>2914</v>
      </c>
      <c r="E472" s="56" t="s">
        <v>917</v>
      </c>
      <c r="F472" s="56" t="s">
        <v>2915</v>
      </c>
      <c r="G472" s="56" t="s">
        <v>978</v>
      </c>
      <c r="H472" s="56" t="s">
        <v>2960</v>
      </c>
      <c r="I472" s="56" t="s">
        <v>2961</v>
      </c>
      <c r="J472" s="56" t="s">
        <v>82</v>
      </c>
      <c r="K472" s="56" t="s">
        <v>1704</v>
      </c>
      <c r="L472" s="56" t="s">
        <v>2962</v>
      </c>
      <c r="M472" s="56" t="s">
        <v>55</v>
      </c>
      <c r="N472" s="56" t="s">
        <v>433</v>
      </c>
      <c r="O472" s="56" t="s">
        <v>55</v>
      </c>
      <c r="P472" s="56"/>
      <c r="Q472" s="56" t="s">
        <v>55</v>
      </c>
      <c r="R472" s="56" t="s">
        <v>2963</v>
      </c>
      <c r="S472" s="56" t="s">
        <v>55</v>
      </c>
      <c r="T472" s="56" t="s">
        <v>2548</v>
      </c>
      <c r="U472" s="56" t="s">
        <v>2549</v>
      </c>
      <c r="V472" s="56" t="s">
        <v>2550</v>
      </c>
      <c r="W472" s="56" t="s">
        <v>2551</v>
      </c>
      <c r="X472" s="56" t="s">
        <v>2552</v>
      </c>
      <c r="Y472" s="56" t="s">
        <v>2564</v>
      </c>
      <c r="Z472" s="56" t="s">
        <v>2564</v>
      </c>
      <c r="AA472" s="56" t="s">
        <v>2564</v>
      </c>
      <c r="AB472" s="56" t="s">
        <v>2564</v>
      </c>
      <c r="AC472" s="56" t="s">
        <v>2564</v>
      </c>
      <c r="AD472" s="56" t="s">
        <v>2564</v>
      </c>
      <c r="AE472" s="56" t="s">
        <v>2564</v>
      </c>
      <c r="AF472" s="56" t="s">
        <v>55</v>
      </c>
      <c r="AG472" s="56" t="s">
        <v>55</v>
      </c>
      <c r="AH472" s="56" t="s">
        <v>55</v>
      </c>
    </row>
    <row r="473" spans="2:34" ht="15.75" hidden="1" customHeight="1" x14ac:dyDescent="0.25">
      <c r="B473" s="56" t="s">
        <v>1401</v>
      </c>
      <c r="C473" s="56" t="s">
        <v>907</v>
      </c>
      <c r="D473" s="56" t="s">
        <v>2914</v>
      </c>
      <c r="E473" s="56" t="s">
        <v>917</v>
      </c>
      <c r="F473" s="56" t="s">
        <v>2915</v>
      </c>
      <c r="G473" s="56" t="s">
        <v>978</v>
      </c>
      <c r="H473" s="56" t="s">
        <v>2964</v>
      </c>
      <c r="I473" s="56" t="s">
        <v>2965</v>
      </c>
      <c r="J473" s="56" t="s">
        <v>82</v>
      </c>
      <c r="K473" s="56" t="s">
        <v>1704</v>
      </c>
      <c r="L473" s="56" t="s">
        <v>2966</v>
      </c>
      <c r="M473" s="56" t="s">
        <v>55</v>
      </c>
      <c r="N473" s="56" t="s">
        <v>433</v>
      </c>
      <c r="O473" s="56" t="s">
        <v>55</v>
      </c>
      <c r="P473" s="56"/>
      <c r="Q473" s="56" t="s">
        <v>55</v>
      </c>
      <c r="R473" s="56" t="s">
        <v>2963</v>
      </c>
      <c r="S473" s="56" t="s">
        <v>55</v>
      </c>
      <c r="T473" s="56" t="s">
        <v>2548</v>
      </c>
      <c r="U473" s="56" t="s">
        <v>2549</v>
      </c>
      <c r="V473" s="56" t="s">
        <v>2550</v>
      </c>
      <c r="W473" s="56" t="s">
        <v>2551</v>
      </c>
      <c r="X473" s="56" t="s">
        <v>2552</v>
      </c>
      <c r="Y473" s="56" t="s">
        <v>2564</v>
      </c>
      <c r="Z473" s="56" t="s">
        <v>2564</v>
      </c>
      <c r="AA473" s="56" t="s">
        <v>2564</v>
      </c>
      <c r="AB473" s="56" t="s">
        <v>2564</v>
      </c>
      <c r="AC473" s="56" t="s">
        <v>2564</v>
      </c>
      <c r="AD473" s="56" t="s">
        <v>2564</v>
      </c>
      <c r="AE473" s="56" t="s">
        <v>2564</v>
      </c>
      <c r="AF473" s="56" t="s">
        <v>55</v>
      </c>
      <c r="AG473" s="56" t="s">
        <v>55</v>
      </c>
      <c r="AH473" s="56" t="s">
        <v>55</v>
      </c>
    </row>
    <row r="474" spans="2:34" ht="15.75" hidden="1" customHeight="1" x14ac:dyDescent="0.25">
      <c r="B474" s="56" t="s">
        <v>1401</v>
      </c>
      <c r="C474" s="56" t="s">
        <v>907</v>
      </c>
      <c r="D474" s="56" t="s">
        <v>2914</v>
      </c>
      <c r="E474" s="56" t="s">
        <v>917</v>
      </c>
      <c r="F474" s="56" t="s">
        <v>2915</v>
      </c>
      <c r="G474" s="56" t="s">
        <v>978</v>
      </c>
      <c r="H474" s="56" t="s">
        <v>2967</v>
      </c>
      <c r="I474" s="56" t="s">
        <v>2968</v>
      </c>
      <c r="J474" s="56" t="s">
        <v>82</v>
      </c>
      <c r="K474" s="56" t="s">
        <v>1704</v>
      </c>
      <c r="L474" s="56" t="s">
        <v>2969</v>
      </c>
      <c r="M474" s="56" t="s">
        <v>55</v>
      </c>
      <c r="N474" s="56" t="s">
        <v>433</v>
      </c>
      <c r="O474" s="56" t="s">
        <v>55</v>
      </c>
      <c r="P474" s="56"/>
      <c r="Q474" s="56" t="s">
        <v>55</v>
      </c>
      <c r="R474" s="56" t="s">
        <v>2970</v>
      </c>
      <c r="S474" s="56" t="s">
        <v>55</v>
      </c>
      <c r="T474" s="56" t="s">
        <v>2548</v>
      </c>
      <c r="U474" s="56" t="s">
        <v>2549</v>
      </c>
      <c r="V474" s="56" t="s">
        <v>2550</v>
      </c>
      <c r="W474" s="56" t="s">
        <v>2551</v>
      </c>
      <c r="X474" s="56" t="s">
        <v>2552</v>
      </c>
      <c r="Y474" s="56" t="s">
        <v>2564</v>
      </c>
      <c r="Z474" s="56" t="s">
        <v>2564</v>
      </c>
      <c r="AA474" s="56" t="s">
        <v>2564</v>
      </c>
      <c r="AB474" s="56" t="s">
        <v>2564</v>
      </c>
      <c r="AC474" s="56" t="s">
        <v>2564</v>
      </c>
      <c r="AD474" s="56" t="s">
        <v>2564</v>
      </c>
      <c r="AE474" s="56" t="s">
        <v>2564</v>
      </c>
      <c r="AF474" s="56" t="s">
        <v>55</v>
      </c>
      <c r="AG474" s="56" t="s">
        <v>55</v>
      </c>
      <c r="AH474" s="56" t="s">
        <v>55</v>
      </c>
    </row>
    <row r="475" spans="2:34" ht="15.75" hidden="1" customHeight="1" x14ac:dyDescent="0.25">
      <c r="B475" s="56" t="s">
        <v>1401</v>
      </c>
      <c r="C475" s="56" t="s">
        <v>907</v>
      </c>
      <c r="D475" s="56" t="s">
        <v>2914</v>
      </c>
      <c r="E475" s="56" t="s">
        <v>917</v>
      </c>
      <c r="F475" s="56" t="s">
        <v>2915</v>
      </c>
      <c r="G475" s="56" t="s">
        <v>978</v>
      </c>
      <c r="H475" s="56" t="s">
        <v>2971</v>
      </c>
      <c r="I475" s="56" t="s">
        <v>2972</v>
      </c>
      <c r="J475" s="56" t="s">
        <v>82</v>
      </c>
      <c r="K475" s="56" t="s">
        <v>2973</v>
      </c>
      <c r="L475" s="56" t="s">
        <v>2974</v>
      </c>
      <c r="M475" s="56" t="s">
        <v>55</v>
      </c>
      <c r="N475" s="56" t="s">
        <v>2975</v>
      </c>
      <c r="O475" s="56" t="s">
        <v>55</v>
      </c>
      <c r="P475" s="56"/>
      <c r="Q475" s="56" t="s">
        <v>55</v>
      </c>
      <c r="R475" s="56"/>
      <c r="S475" s="56" t="s">
        <v>55</v>
      </c>
      <c r="T475" s="56" t="s">
        <v>2564</v>
      </c>
      <c r="U475" s="56" t="s">
        <v>2564</v>
      </c>
      <c r="V475" s="56" t="s">
        <v>2564</v>
      </c>
      <c r="W475" s="56" t="s">
        <v>2564</v>
      </c>
      <c r="X475" s="56" t="s">
        <v>2564</v>
      </c>
      <c r="Y475" s="56" t="s">
        <v>2564</v>
      </c>
      <c r="Z475" s="56" t="s">
        <v>2564</v>
      </c>
      <c r="AA475" s="56" t="s">
        <v>2564</v>
      </c>
      <c r="AB475" s="56" t="s">
        <v>2564</v>
      </c>
      <c r="AC475" s="56" t="s">
        <v>2564</v>
      </c>
      <c r="AD475" s="56" t="s">
        <v>2564</v>
      </c>
      <c r="AE475" s="56" t="s">
        <v>2559</v>
      </c>
      <c r="AF475" s="56" t="s">
        <v>55</v>
      </c>
      <c r="AG475" s="56" t="s">
        <v>55</v>
      </c>
      <c r="AH475" s="56" t="s">
        <v>55</v>
      </c>
    </row>
    <row r="476" spans="2:34" ht="15.75" hidden="1" customHeight="1" x14ac:dyDescent="0.25">
      <c r="B476" s="56" t="s">
        <v>1401</v>
      </c>
      <c r="C476" s="56" t="s">
        <v>907</v>
      </c>
      <c r="D476" s="56" t="s">
        <v>2914</v>
      </c>
      <c r="E476" s="56" t="s">
        <v>917</v>
      </c>
      <c r="F476" s="56" t="s">
        <v>2915</v>
      </c>
      <c r="G476" s="56" t="s">
        <v>978</v>
      </c>
      <c r="H476" s="56" t="s">
        <v>2979</v>
      </c>
      <c r="I476" s="56" t="s">
        <v>2980</v>
      </c>
      <c r="J476" s="56" t="s">
        <v>82</v>
      </c>
      <c r="K476" s="56" t="s">
        <v>1704</v>
      </c>
      <c r="L476" s="56" t="s">
        <v>2981</v>
      </c>
      <c r="M476" s="56" t="s">
        <v>55</v>
      </c>
      <c r="N476" s="56" t="s">
        <v>433</v>
      </c>
      <c r="O476" s="56" t="s">
        <v>55</v>
      </c>
      <c r="P476" s="56"/>
      <c r="Q476" s="56" t="s">
        <v>55</v>
      </c>
      <c r="R476" s="56" t="s">
        <v>2970</v>
      </c>
      <c r="S476" s="56" t="s">
        <v>55</v>
      </c>
      <c r="T476" s="56" t="s">
        <v>2548</v>
      </c>
      <c r="U476" s="56" t="s">
        <v>2549</v>
      </c>
      <c r="V476" s="56" t="s">
        <v>2550</v>
      </c>
      <c r="W476" s="56" t="s">
        <v>2551</v>
      </c>
      <c r="X476" s="56" t="s">
        <v>2552</v>
      </c>
      <c r="Y476" s="56" t="s">
        <v>2564</v>
      </c>
      <c r="Z476" s="56" t="s">
        <v>2564</v>
      </c>
      <c r="AA476" s="56" t="s">
        <v>2564</v>
      </c>
      <c r="AB476" s="56" t="s">
        <v>2564</v>
      </c>
      <c r="AC476" s="56" t="s">
        <v>2564</v>
      </c>
      <c r="AD476" s="56" t="s">
        <v>2564</v>
      </c>
      <c r="AE476" s="56" t="s">
        <v>2564</v>
      </c>
      <c r="AF476" s="56" t="s">
        <v>55</v>
      </c>
      <c r="AG476" s="56" t="s">
        <v>55</v>
      </c>
      <c r="AH476" s="56" t="s">
        <v>55</v>
      </c>
    </row>
    <row r="477" spans="2:34" ht="15.75" hidden="1" customHeight="1" x14ac:dyDescent="0.25">
      <c r="B477" s="56" t="s">
        <v>1401</v>
      </c>
      <c r="C477" s="56" t="s">
        <v>907</v>
      </c>
      <c r="D477" s="56" t="s">
        <v>2982</v>
      </c>
      <c r="E477" s="56" t="s">
        <v>919</v>
      </c>
      <c r="F477" s="56" t="s">
        <v>2983</v>
      </c>
      <c r="G477" s="56" t="s">
        <v>981</v>
      </c>
      <c r="H477" s="56" t="s">
        <v>2984</v>
      </c>
      <c r="I477" s="56" t="s">
        <v>2985</v>
      </c>
      <c r="J477" s="56" t="s">
        <v>82</v>
      </c>
      <c r="K477" s="56" t="s">
        <v>493</v>
      </c>
      <c r="L477" s="56" t="s">
        <v>2986</v>
      </c>
      <c r="M477" s="56" t="s">
        <v>55</v>
      </c>
      <c r="N477" s="56" t="s">
        <v>264</v>
      </c>
      <c r="O477" s="56" t="s">
        <v>55</v>
      </c>
      <c r="P477" s="56"/>
      <c r="Q477" s="56" t="s">
        <v>55</v>
      </c>
      <c r="R477" s="56" t="s">
        <v>2988</v>
      </c>
      <c r="S477" s="56" t="s">
        <v>55</v>
      </c>
      <c r="T477" s="56" t="s">
        <v>2564</v>
      </c>
      <c r="U477" s="56" t="s">
        <v>2549</v>
      </c>
      <c r="V477" s="56" t="s">
        <v>2550</v>
      </c>
      <c r="W477" s="56" t="s">
        <v>2551</v>
      </c>
      <c r="X477" s="56" t="s">
        <v>2552</v>
      </c>
      <c r="Y477" s="56" t="s">
        <v>2553</v>
      </c>
      <c r="Z477" s="56" t="s">
        <v>2554</v>
      </c>
      <c r="AA477" s="56" t="s">
        <v>2555</v>
      </c>
      <c r="AB477" s="56" t="s">
        <v>2564</v>
      </c>
      <c r="AC477" s="56" t="s">
        <v>2557</v>
      </c>
      <c r="AD477" s="56" t="s">
        <v>2558</v>
      </c>
      <c r="AE477" s="56" t="s">
        <v>2564</v>
      </c>
      <c r="AF477" s="56" t="s">
        <v>55</v>
      </c>
      <c r="AG477" s="56" t="s">
        <v>55</v>
      </c>
      <c r="AH477" s="56" t="s">
        <v>55</v>
      </c>
    </row>
    <row r="478" spans="2:34" ht="15.75" hidden="1" customHeight="1" x14ac:dyDescent="0.25">
      <c r="B478" s="56" t="s">
        <v>1401</v>
      </c>
      <c r="C478" s="56" t="s">
        <v>907</v>
      </c>
      <c r="D478" s="56" t="s">
        <v>2982</v>
      </c>
      <c r="E478" s="56" t="s">
        <v>919</v>
      </c>
      <c r="F478" s="56" t="s">
        <v>2983</v>
      </c>
      <c r="G478" s="56" t="s">
        <v>981</v>
      </c>
      <c r="H478" s="56" t="s">
        <v>2990</v>
      </c>
      <c r="I478" s="56" t="s">
        <v>2991</v>
      </c>
      <c r="J478" s="56" t="s">
        <v>82</v>
      </c>
      <c r="K478" s="56" t="s">
        <v>493</v>
      </c>
      <c r="L478" s="56" t="s">
        <v>2992</v>
      </c>
      <c r="M478" s="56" t="s">
        <v>55</v>
      </c>
      <c r="N478" s="56" t="s">
        <v>264</v>
      </c>
      <c r="O478" s="56" t="s">
        <v>55</v>
      </c>
      <c r="P478" s="56"/>
      <c r="Q478" s="56" t="s">
        <v>55</v>
      </c>
      <c r="R478" s="56" t="s">
        <v>2993</v>
      </c>
      <c r="S478" s="56" t="s">
        <v>55</v>
      </c>
      <c r="T478" s="56" t="s">
        <v>2564</v>
      </c>
      <c r="U478" s="56" t="s">
        <v>2549</v>
      </c>
      <c r="V478" s="56" t="s">
        <v>2550</v>
      </c>
      <c r="W478" s="56" t="s">
        <v>2551</v>
      </c>
      <c r="X478" s="56" t="s">
        <v>2552</v>
      </c>
      <c r="Y478" s="56" t="s">
        <v>2564</v>
      </c>
      <c r="Z478" s="56" t="s">
        <v>2564</v>
      </c>
      <c r="AA478" s="56" t="s">
        <v>2564</v>
      </c>
      <c r="AB478" s="56" t="s">
        <v>2564</v>
      </c>
      <c r="AC478" s="56" t="s">
        <v>2564</v>
      </c>
      <c r="AD478" s="56" t="s">
        <v>2564</v>
      </c>
      <c r="AE478" s="56" t="s">
        <v>2564</v>
      </c>
      <c r="AF478" s="56" t="s">
        <v>55</v>
      </c>
      <c r="AG478" s="56" t="s">
        <v>55</v>
      </c>
      <c r="AH478" s="56" t="s">
        <v>55</v>
      </c>
    </row>
    <row r="479" spans="2:34" ht="15.75" hidden="1" customHeight="1" x14ac:dyDescent="0.25">
      <c r="B479" s="56" t="s">
        <v>1401</v>
      </c>
      <c r="C479" s="56" t="s">
        <v>907</v>
      </c>
      <c r="D479" s="56" t="s">
        <v>2982</v>
      </c>
      <c r="E479" s="56" t="s">
        <v>919</v>
      </c>
      <c r="F479" s="56" t="s">
        <v>2983</v>
      </c>
      <c r="G479" s="56" t="s">
        <v>981</v>
      </c>
      <c r="H479" s="56" t="s">
        <v>2994</v>
      </c>
      <c r="I479" s="56" t="s">
        <v>2995</v>
      </c>
      <c r="J479" s="56" t="s">
        <v>82</v>
      </c>
      <c r="K479" s="56" t="s">
        <v>493</v>
      </c>
      <c r="L479" s="56" t="s">
        <v>2996</v>
      </c>
      <c r="M479" s="56" t="s">
        <v>55</v>
      </c>
      <c r="N479" s="56" t="s">
        <v>264</v>
      </c>
      <c r="O479" s="56" t="s">
        <v>55</v>
      </c>
      <c r="P479" s="56"/>
      <c r="Q479" s="56" t="s">
        <v>55</v>
      </c>
      <c r="R479" s="56" t="s">
        <v>2997</v>
      </c>
      <c r="S479" s="56" t="s">
        <v>55</v>
      </c>
      <c r="T479" s="56" t="s">
        <v>2564</v>
      </c>
      <c r="U479" s="56" t="s">
        <v>2549</v>
      </c>
      <c r="V479" s="56" t="s">
        <v>2550</v>
      </c>
      <c r="W479" s="56" t="s">
        <v>2551</v>
      </c>
      <c r="X479" s="56" t="s">
        <v>2552</v>
      </c>
      <c r="Y479" s="56" t="s">
        <v>2564</v>
      </c>
      <c r="Z479" s="56" t="s">
        <v>2564</v>
      </c>
      <c r="AA479" s="56" t="s">
        <v>2564</v>
      </c>
      <c r="AB479" s="56" t="s">
        <v>2564</v>
      </c>
      <c r="AC479" s="56" t="s">
        <v>2564</v>
      </c>
      <c r="AD479" s="56" t="s">
        <v>2564</v>
      </c>
      <c r="AE479" s="56" t="s">
        <v>2564</v>
      </c>
      <c r="AF479" s="56" t="s">
        <v>55</v>
      </c>
      <c r="AG479" s="56" t="s">
        <v>55</v>
      </c>
      <c r="AH479" s="56" t="s">
        <v>55</v>
      </c>
    </row>
    <row r="480" spans="2:34" ht="15.75" hidden="1" customHeight="1" x14ac:dyDescent="0.25">
      <c r="B480" s="56" t="s">
        <v>1401</v>
      </c>
      <c r="C480" s="56" t="s">
        <v>907</v>
      </c>
      <c r="D480" s="56" t="s">
        <v>2982</v>
      </c>
      <c r="E480" s="56" t="s">
        <v>919</v>
      </c>
      <c r="F480" s="56" t="s">
        <v>2983</v>
      </c>
      <c r="G480" s="56" t="s">
        <v>981</v>
      </c>
      <c r="H480" s="56" t="s">
        <v>2998</v>
      </c>
      <c r="I480" s="56" t="s">
        <v>2999</v>
      </c>
      <c r="J480" s="56" t="s">
        <v>82</v>
      </c>
      <c r="K480" s="56" t="s">
        <v>83</v>
      </c>
      <c r="L480" s="56" t="s">
        <v>3000</v>
      </c>
      <c r="M480" s="56" t="s">
        <v>55</v>
      </c>
      <c r="N480" s="56" t="s">
        <v>264</v>
      </c>
      <c r="O480" s="56" t="s">
        <v>55</v>
      </c>
      <c r="P480" s="56"/>
      <c r="Q480" s="56" t="s">
        <v>55</v>
      </c>
      <c r="R480" s="56" t="s">
        <v>3002</v>
      </c>
      <c r="S480" s="56" t="s">
        <v>55</v>
      </c>
      <c r="T480" s="56" t="s">
        <v>2564</v>
      </c>
      <c r="U480" s="56" t="s">
        <v>2549</v>
      </c>
      <c r="V480" s="56" t="s">
        <v>2550</v>
      </c>
      <c r="W480" s="56" t="s">
        <v>2551</v>
      </c>
      <c r="X480" s="56" t="s">
        <v>2552</v>
      </c>
      <c r="Y480" s="56" t="s">
        <v>2553</v>
      </c>
      <c r="Z480" s="56" t="s">
        <v>2554</v>
      </c>
      <c r="AA480" s="56" t="s">
        <v>2555</v>
      </c>
      <c r="AB480" s="56" t="s">
        <v>2564</v>
      </c>
      <c r="AC480" s="56" t="s">
        <v>2557</v>
      </c>
      <c r="AD480" s="56" t="s">
        <v>2558</v>
      </c>
      <c r="AE480" s="56" t="s">
        <v>2564</v>
      </c>
      <c r="AF480" s="56" t="s">
        <v>55</v>
      </c>
      <c r="AG480" s="56" t="s">
        <v>55</v>
      </c>
      <c r="AH480" s="56" t="s">
        <v>55</v>
      </c>
    </row>
    <row r="481" spans="2:34" ht="15.75" hidden="1" customHeight="1" x14ac:dyDescent="0.25">
      <c r="B481" s="56" t="s">
        <v>1401</v>
      </c>
      <c r="C481" s="56" t="s">
        <v>907</v>
      </c>
      <c r="D481" s="56" t="s">
        <v>2982</v>
      </c>
      <c r="E481" s="56" t="s">
        <v>919</v>
      </c>
      <c r="F481" s="56" t="s">
        <v>2983</v>
      </c>
      <c r="G481" s="56" t="s">
        <v>981</v>
      </c>
      <c r="H481" s="56" t="s">
        <v>3004</v>
      </c>
      <c r="I481" s="56" t="s">
        <v>3005</v>
      </c>
      <c r="J481" s="56" t="s">
        <v>82</v>
      </c>
      <c r="K481" s="56" t="s">
        <v>1632</v>
      </c>
      <c r="L481" s="56" t="s">
        <v>3006</v>
      </c>
      <c r="M481" s="56" t="s">
        <v>55</v>
      </c>
      <c r="N481" s="56" t="s">
        <v>264</v>
      </c>
      <c r="O481" s="56" t="s">
        <v>55</v>
      </c>
      <c r="P481" s="56"/>
      <c r="Q481" s="56" t="s">
        <v>55</v>
      </c>
      <c r="R481" s="56" t="s">
        <v>3008</v>
      </c>
      <c r="S481" s="56" t="s">
        <v>55</v>
      </c>
      <c r="T481" s="56" t="s">
        <v>2564</v>
      </c>
      <c r="U481" s="56" t="s">
        <v>2564</v>
      </c>
      <c r="V481" s="56" t="s">
        <v>2564</v>
      </c>
      <c r="W481" s="56" t="s">
        <v>2564</v>
      </c>
      <c r="X481" s="56" t="s">
        <v>2552</v>
      </c>
      <c r="Y481" s="56" t="s">
        <v>2553</v>
      </c>
      <c r="Z481" s="56" t="s">
        <v>2554</v>
      </c>
      <c r="AA481" s="56" t="s">
        <v>2555</v>
      </c>
      <c r="AB481" s="56" t="s">
        <v>2564</v>
      </c>
      <c r="AC481" s="56" t="s">
        <v>2557</v>
      </c>
      <c r="AD481" s="56" t="s">
        <v>2558</v>
      </c>
      <c r="AE481" s="56" t="s">
        <v>2564</v>
      </c>
      <c r="AF481" s="56" t="s">
        <v>55</v>
      </c>
      <c r="AG481" s="56" t="s">
        <v>55</v>
      </c>
      <c r="AH481" s="56" t="s">
        <v>55</v>
      </c>
    </row>
    <row r="482" spans="2:34" ht="15.75" hidden="1" customHeight="1" x14ac:dyDescent="0.25">
      <c r="B482" s="56" t="s">
        <v>1401</v>
      </c>
      <c r="C482" s="56" t="s">
        <v>907</v>
      </c>
      <c r="D482" s="56" t="s">
        <v>2982</v>
      </c>
      <c r="E482" s="56" t="s">
        <v>919</v>
      </c>
      <c r="F482" s="56" t="s">
        <v>2983</v>
      </c>
      <c r="G482" s="56" t="s">
        <v>981</v>
      </c>
      <c r="H482" s="56" t="s">
        <v>3010</v>
      </c>
      <c r="I482" s="56" t="s">
        <v>3011</v>
      </c>
      <c r="J482" s="56" t="s">
        <v>82</v>
      </c>
      <c r="K482" s="56" t="s">
        <v>1704</v>
      </c>
      <c r="L482" s="56" t="s">
        <v>3012</v>
      </c>
      <c r="M482" s="56" t="s">
        <v>55</v>
      </c>
      <c r="N482" s="56" t="s">
        <v>264</v>
      </c>
      <c r="O482" s="56" t="s">
        <v>55</v>
      </c>
      <c r="P482" s="56"/>
      <c r="Q482" s="56" t="s">
        <v>55</v>
      </c>
      <c r="R482" s="56" t="s">
        <v>3013</v>
      </c>
      <c r="S482" s="56" t="s">
        <v>55</v>
      </c>
      <c r="T482" s="56" t="s">
        <v>2564</v>
      </c>
      <c r="U482" s="56" t="s">
        <v>2564</v>
      </c>
      <c r="V482" s="56" t="s">
        <v>2550</v>
      </c>
      <c r="W482" s="56" t="s">
        <v>2551</v>
      </c>
      <c r="X482" s="56" t="s">
        <v>2552</v>
      </c>
      <c r="Y482" s="56" t="s">
        <v>2553</v>
      </c>
      <c r="Z482" s="56" t="s">
        <v>2554</v>
      </c>
      <c r="AA482" s="56" t="s">
        <v>2555</v>
      </c>
      <c r="AB482" s="56" t="s">
        <v>2564</v>
      </c>
      <c r="AC482" s="56" t="s">
        <v>2557</v>
      </c>
      <c r="AD482" s="56" t="s">
        <v>2558</v>
      </c>
      <c r="AE482" s="56" t="s">
        <v>2564</v>
      </c>
      <c r="AF482" s="56" t="s">
        <v>55</v>
      </c>
      <c r="AG482" s="56" t="s">
        <v>55</v>
      </c>
      <c r="AH482" s="56" t="s">
        <v>55</v>
      </c>
    </row>
    <row r="483" spans="2:34" ht="15.75" hidden="1" customHeight="1" x14ac:dyDescent="0.25">
      <c r="B483" s="56" t="s">
        <v>1401</v>
      </c>
      <c r="C483" s="56" t="s">
        <v>907</v>
      </c>
      <c r="D483" s="56" t="s">
        <v>3014</v>
      </c>
      <c r="E483" s="56" t="s">
        <v>921</v>
      </c>
      <c r="F483" s="56" t="s">
        <v>3015</v>
      </c>
      <c r="G483" s="56" t="s">
        <v>983</v>
      </c>
      <c r="H483" s="56" t="s">
        <v>3016</v>
      </c>
      <c r="I483" s="56" t="s">
        <v>3017</v>
      </c>
      <c r="J483" s="56" t="s">
        <v>82</v>
      </c>
      <c r="K483" s="56" t="s">
        <v>493</v>
      </c>
      <c r="L483" s="56" t="s">
        <v>3018</v>
      </c>
      <c r="M483" s="56" t="s">
        <v>55</v>
      </c>
      <c r="N483" s="56" t="s">
        <v>264</v>
      </c>
      <c r="O483" s="56" t="s">
        <v>55</v>
      </c>
      <c r="P483" s="56"/>
      <c r="Q483" s="56" t="s">
        <v>55</v>
      </c>
      <c r="R483" s="56" t="s">
        <v>3020</v>
      </c>
      <c r="S483" s="56" t="s">
        <v>55</v>
      </c>
      <c r="T483" s="56" t="s">
        <v>2564</v>
      </c>
      <c r="U483" s="56" t="s">
        <v>2549</v>
      </c>
      <c r="V483" s="56" t="s">
        <v>2550</v>
      </c>
      <c r="W483" s="56" t="s">
        <v>2551</v>
      </c>
      <c r="X483" s="56" t="s">
        <v>2552</v>
      </c>
      <c r="Y483" s="56" t="s">
        <v>2553</v>
      </c>
      <c r="Z483" s="56" t="s">
        <v>2554</v>
      </c>
      <c r="AA483" s="56" t="s">
        <v>2555</v>
      </c>
      <c r="AB483" s="56" t="s">
        <v>2564</v>
      </c>
      <c r="AC483" s="56" t="s">
        <v>2557</v>
      </c>
      <c r="AD483" s="56" t="s">
        <v>2558</v>
      </c>
      <c r="AE483" s="56" t="s">
        <v>2564</v>
      </c>
      <c r="AF483" s="56" t="s">
        <v>55</v>
      </c>
      <c r="AG483" s="56" t="s">
        <v>55</v>
      </c>
      <c r="AH483" s="56" t="s">
        <v>55</v>
      </c>
    </row>
    <row r="484" spans="2:34" ht="15.75" hidden="1" customHeight="1" x14ac:dyDescent="0.25">
      <c r="B484" s="56" t="s">
        <v>1401</v>
      </c>
      <c r="C484" s="56" t="s">
        <v>907</v>
      </c>
      <c r="D484" s="56" t="s">
        <v>3014</v>
      </c>
      <c r="E484" s="56" t="s">
        <v>921</v>
      </c>
      <c r="F484" s="56" t="s">
        <v>3015</v>
      </c>
      <c r="G484" s="56" t="s">
        <v>983</v>
      </c>
      <c r="H484" s="56" t="s">
        <v>3021</v>
      </c>
      <c r="I484" s="56" t="s">
        <v>3022</v>
      </c>
      <c r="J484" s="56" t="s">
        <v>82</v>
      </c>
      <c r="K484" s="56" t="s">
        <v>1758</v>
      </c>
      <c r="L484" s="56" t="s">
        <v>3023</v>
      </c>
      <c r="M484" s="56" t="s">
        <v>55</v>
      </c>
      <c r="N484" s="56" t="s">
        <v>264</v>
      </c>
      <c r="O484" s="56" t="s">
        <v>55</v>
      </c>
      <c r="P484" s="56"/>
      <c r="Q484" s="56" t="s">
        <v>55</v>
      </c>
      <c r="R484" s="56" t="s">
        <v>3024</v>
      </c>
      <c r="S484" s="56" t="s">
        <v>55</v>
      </c>
      <c r="T484" s="56" t="s">
        <v>2564</v>
      </c>
      <c r="U484" s="56" t="s">
        <v>2549</v>
      </c>
      <c r="V484" s="56" t="s">
        <v>2550</v>
      </c>
      <c r="W484" s="56" t="s">
        <v>2551</v>
      </c>
      <c r="X484" s="56" t="s">
        <v>2552</v>
      </c>
      <c r="Y484" s="56" t="s">
        <v>2564</v>
      </c>
      <c r="Z484" s="56" t="s">
        <v>2564</v>
      </c>
      <c r="AA484" s="56" t="s">
        <v>2564</v>
      </c>
      <c r="AB484" s="56" t="s">
        <v>2564</v>
      </c>
      <c r="AC484" s="56" t="s">
        <v>2564</v>
      </c>
      <c r="AD484" s="56" t="s">
        <v>2564</v>
      </c>
      <c r="AE484" s="56" t="s">
        <v>2564</v>
      </c>
      <c r="AF484" s="56" t="s">
        <v>55</v>
      </c>
      <c r="AG484" s="56" t="s">
        <v>55</v>
      </c>
      <c r="AH484" s="56" t="s">
        <v>55</v>
      </c>
    </row>
    <row r="485" spans="2:34" ht="15.75" hidden="1" customHeight="1" x14ac:dyDescent="0.25">
      <c r="B485" s="56" t="s">
        <v>1401</v>
      </c>
      <c r="C485" s="56" t="s">
        <v>907</v>
      </c>
      <c r="D485" s="56" t="s">
        <v>3014</v>
      </c>
      <c r="E485" s="56" t="s">
        <v>921</v>
      </c>
      <c r="F485" s="56" t="s">
        <v>3015</v>
      </c>
      <c r="G485" s="56" t="s">
        <v>983</v>
      </c>
      <c r="H485" s="56" t="s">
        <v>3025</v>
      </c>
      <c r="I485" s="56" t="s">
        <v>3026</v>
      </c>
      <c r="J485" s="56" t="s">
        <v>82</v>
      </c>
      <c r="K485" s="56" t="s">
        <v>493</v>
      </c>
      <c r="L485" s="56" t="s">
        <v>3027</v>
      </c>
      <c r="M485" s="56" t="s">
        <v>55</v>
      </c>
      <c r="N485" s="56" t="s">
        <v>3029</v>
      </c>
      <c r="O485" s="56" t="s">
        <v>55</v>
      </c>
      <c r="P485" s="56"/>
      <c r="Q485" s="56" t="s">
        <v>55</v>
      </c>
      <c r="R485" s="56" t="s">
        <v>3030</v>
      </c>
      <c r="S485" s="56" t="s">
        <v>55</v>
      </c>
      <c r="T485" s="56" t="s">
        <v>2564</v>
      </c>
      <c r="U485" s="56" t="s">
        <v>2564</v>
      </c>
      <c r="V485" s="56" t="s">
        <v>2564</v>
      </c>
      <c r="W485" s="56" t="s">
        <v>2564</v>
      </c>
      <c r="X485" s="56" t="s">
        <v>2552</v>
      </c>
      <c r="Y485" s="56" t="s">
        <v>2553</v>
      </c>
      <c r="Z485" s="56" t="s">
        <v>2554</v>
      </c>
      <c r="AA485" s="56" t="s">
        <v>2555</v>
      </c>
      <c r="AB485" s="56" t="s">
        <v>2564</v>
      </c>
      <c r="AC485" s="56" t="s">
        <v>2557</v>
      </c>
      <c r="AD485" s="56" t="s">
        <v>2558</v>
      </c>
      <c r="AE485" s="56" t="s">
        <v>2564</v>
      </c>
      <c r="AF485" s="56" t="s">
        <v>55</v>
      </c>
      <c r="AG485" s="56" t="s">
        <v>55</v>
      </c>
      <c r="AH485" s="56" t="s">
        <v>55</v>
      </c>
    </row>
    <row r="486" spans="2:34" ht="15.75" hidden="1" customHeight="1" x14ac:dyDescent="0.25">
      <c r="B486" s="56" t="s">
        <v>1401</v>
      </c>
      <c r="C486" s="56" t="s">
        <v>907</v>
      </c>
      <c r="D486" s="56" t="s">
        <v>3014</v>
      </c>
      <c r="E486" s="56" t="s">
        <v>921</v>
      </c>
      <c r="F486" s="56" t="s">
        <v>3015</v>
      </c>
      <c r="G486" s="56" t="s">
        <v>983</v>
      </c>
      <c r="H486" s="56" t="s">
        <v>3032</v>
      </c>
      <c r="I486" s="56" t="s">
        <v>3033</v>
      </c>
      <c r="J486" s="56" t="s">
        <v>82</v>
      </c>
      <c r="K486" s="56" t="s">
        <v>493</v>
      </c>
      <c r="L486" s="56" t="s">
        <v>3034</v>
      </c>
      <c r="M486" s="56" t="s">
        <v>55</v>
      </c>
      <c r="N486" s="56" t="s">
        <v>3029</v>
      </c>
      <c r="O486" s="56" t="s">
        <v>55</v>
      </c>
      <c r="P486" s="56"/>
      <c r="Q486" s="56" t="s">
        <v>55</v>
      </c>
      <c r="R486" s="56" t="s">
        <v>3036</v>
      </c>
      <c r="S486" s="56" t="s">
        <v>55</v>
      </c>
      <c r="T486" s="56" t="s">
        <v>2564</v>
      </c>
      <c r="U486" s="56" t="s">
        <v>2564</v>
      </c>
      <c r="V486" s="56" t="s">
        <v>2564</v>
      </c>
      <c r="W486" s="56" t="s">
        <v>2551</v>
      </c>
      <c r="X486" s="56" t="s">
        <v>2552</v>
      </c>
      <c r="Y486" s="56" t="s">
        <v>2553</v>
      </c>
      <c r="Z486" s="56" t="s">
        <v>2554</v>
      </c>
      <c r="AA486" s="56" t="s">
        <v>2555</v>
      </c>
      <c r="AB486" s="56" t="s">
        <v>2564</v>
      </c>
      <c r="AC486" s="56" t="s">
        <v>2557</v>
      </c>
      <c r="AD486" s="56" t="s">
        <v>2558</v>
      </c>
      <c r="AE486" s="56" t="s">
        <v>2564</v>
      </c>
      <c r="AF486" s="56" t="s">
        <v>55</v>
      </c>
      <c r="AG486" s="56" t="s">
        <v>55</v>
      </c>
      <c r="AH486" s="56" t="s">
        <v>55</v>
      </c>
    </row>
    <row r="487" spans="2:34" ht="15.75" hidden="1" customHeight="1" x14ac:dyDescent="0.25">
      <c r="B487" s="56" t="s">
        <v>1401</v>
      </c>
      <c r="C487" s="56" t="s">
        <v>907</v>
      </c>
      <c r="D487" s="56" t="s">
        <v>3014</v>
      </c>
      <c r="E487" s="56" t="s">
        <v>921</v>
      </c>
      <c r="F487" s="56" t="s">
        <v>3015</v>
      </c>
      <c r="G487" s="56" t="s">
        <v>983</v>
      </c>
      <c r="H487" s="56" t="s">
        <v>3038</v>
      </c>
      <c r="I487" s="56" t="s">
        <v>3039</v>
      </c>
      <c r="J487" s="56" t="s">
        <v>82</v>
      </c>
      <c r="K487" s="56" t="s">
        <v>493</v>
      </c>
      <c r="L487" s="56" t="s">
        <v>3040</v>
      </c>
      <c r="M487" s="56" t="s">
        <v>55</v>
      </c>
      <c r="N487" s="56" t="s">
        <v>264</v>
      </c>
      <c r="O487" s="56" t="s">
        <v>55</v>
      </c>
      <c r="P487" s="56"/>
      <c r="Q487" s="56" t="s">
        <v>55</v>
      </c>
      <c r="R487" s="56" t="s">
        <v>3041</v>
      </c>
      <c r="S487" s="56" t="s">
        <v>55</v>
      </c>
      <c r="T487" s="56" t="s">
        <v>2564</v>
      </c>
      <c r="U487" s="56" t="s">
        <v>2564</v>
      </c>
      <c r="V487" s="56" t="s">
        <v>2564</v>
      </c>
      <c r="W487" s="56" t="s">
        <v>2551</v>
      </c>
      <c r="X487" s="56" t="s">
        <v>2552</v>
      </c>
      <c r="Y487" s="56" t="s">
        <v>2553</v>
      </c>
      <c r="Z487" s="56" t="s">
        <v>2554</v>
      </c>
      <c r="AA487" s="56" t="s">
        <v>2555</v>
      </c>
      <c r="AB487" s="56" t="s">
        <v>2564</v>
      </c>
      <c r="AC487" s="56" t="s">
        <v>2557</v>
      </c>
      <c r="AD487" s="56" t="s">
        <v>2558</v>
      </c>
      <c r="AE487" s="56" t="s">
        <v>2564</v>
      </c>
      <c r="AF487" s="56" t="s">
        <v>55</v>
      </c>
      <c r="AG487" s="56" t="s">
        <v>55</v>
      </c>
      <c r="AH487" s="56" t="s">
        <v>55</v>
      </c>
    </row>
    <row r="488" spans="2:34" ht="15.75" hidden="1" customHeight="1" x14ac:dyDescent="0.25">
      <c r="B488" s="56" t="s">
        <v>1401</v>
      </c>
      <c r="C488" s="56" t="s">
        <v>907</v>
      </c>
      <c r="D488" s="56" t="s">
        <v>3014</v>
      </c>
      <c r="E488" s="56" t="s">
        <v>921</v>
      </c>
      <c r="F488" s="56" t="s">
        <v>3015</v>
      </c>
      <c r="G488" s="56" t="s">
        <v>983</v>
      </c>
      <c r="H488" s="56" t="s">
        <v>3042</v>
      </c>
      <c r="I488" s="56" t="s">
        <v>3043</v>
      </c>
      <c r="J488" s="56" t="s">
        <v>82</v>
      </c>
      <c r="K488" s="56" t="s">
        <v>493</v>
      </c>
      <c r="L488" s="56" t="s">
        <v>3044</v>
      </c>
      <c r="M488" s="56" t="s">
        <v>55</v>
      </c>
      <c r="N488" s="56" t="s">
        <v>264</v>
      </c>
      <c r="O488" s="56" t="s">
        <v>55</v>
      </c>
      <c r="P488" s="56"/>
      <c r="Q488" s="56" t="s">
        <v>55</v>
      </c>
      <c r="R488" s="56" t="s">
        <v>3046</v>
      </c>
      <c r="S488" s="56" t="s">
        <v>55</v>
      </c>
      <c r="T488" s="56" t="s">
        <v>2564</v>
      </c>
      <c r="U488" s="56" t="s">
        <v>2549</v>
      </c>
      <c r="V488" s="56" t="s">
        <v>2550</v>
      </c>
      <c r="W488" s="56" t="s">
        <v>2551</v>
      </c>
      <c r="X488" s="56" t="s">
        <v>2552</v>
      </c>
      <c r="Y488" s="56" t="s">
        <v>2564</v>
      </c>
      <c r="Z488" s="56" t="s">
        <v>2564</v>
      </c>
      <c r="AA488" s="56" t="s">
        <v>2564</v>
      </c>
      <c r="AB488" s="56" t="s">
        <v>2564</v>
      </c>
      <c r="AC488" s="56" t="s">
        <v>2564</v>
      </c>
      <c r="AD488" s="56" t="s">
        <v>2564</v>
      </c>
      <c r="AE488" s="56" t="s">
        <v>2564</v>
      </c>
      <c r="AF488" s="56" t="s">
        <v>55</v>
      </c>
      <c r="AG488" s="56" t="s">
        <v>55</v>
      </c>
      <c r="AH488" s="56" t="s">
        <v>55</v>
      </c>
    </row>
    <row r="489" spans="2:34" ht="15.75" hidden="1" customHeight="1" x14ac:dyDescent="0.25">
      <c r="B489" s="56" t="s">
        <v>3176</v>
      </c>
      <c r="C489" s="56" t="s">
        <v>976</v>
      </c>
      <c r="D489" s="56" t="s">
        <v>3177</v>
      </c>
      <c r="E489" s="56" t="s">
        <v>979</v>
      </c>
      <c r="F489" s="56" t="s">
        <v>3178</v>
      </c>
      <c r="G489" s="56" t="s">
        <v>1073</v>
      </c>
      <c r="H489" s="56" t="s">
        <v>3178</v>
      </c>
      <c r="I489" s="56" t="s">
        <v>1073</v>
      </c>
      <c r="J489" s="56" t="s">
        <v>52</v>
      </c>
      <c r="K489" s="56" t="s">
        <v>3179</v>
      </c>
      <c r="L489" s="56" t="s">
        <v>3180</v>
      </c>
      <c r="M489" s="56" t="s">
        <v>55</v>
      </c>
      <c r="N489" s="56" t="s">
        <v>3182</v>
      </c>
      <c r="O489" s="56" t="s">
        <v>55</v>
      </c>
      <c r="P489" s="56" t="s">
        <v>3183</v>
      </c>
      <c r="Q489" s="56" t="s">
        <v>55</v>
      </c>
      <c r="R489" s="56"/>
      <c r="S489" s="56" t="s">
        <v>55</v>
      </c>
      <c r="T489" s="56" t="s">
        <v>2564</v>
      </c>
      <c r="U489" s="56" t="s">
        <v>2564</v>
      </c>
      <c r="V489" s="56" t="s">
        <v>2564</v>
      </c>
      <c r="W489" s="56" t="s">
        <v>2564</v>
      </c>
      <c r="X489" s="56" t="s">
        <v>2564</v>
      </c>
      <c r="Y489" s="56" t="s">
        <v>2564</v>
      </c>
      <c r="Z489" s="56" t="s">
        <v>2564</v>
      </c>
      <c r="AA489" s="56" t="s">
        <v>2564</v>
      </c>
      <c r="AB489" s="56" t="s">
        <v>2564</v>
      </c>
      <c r="AC489" s="56" t="s">
        <v>2564</v>
      </c>
      <c r="AD489" s="56" t="s">
        <v>2564</v>
      </c>
      <c r="AE489" s="56" t="s">
        <v>2559</v>
      </c>
      <c r="AF489" s="56" t="s">
        <v>55</v>
      </c>
      <c r="AG489" s="56" t="s">
        <v>55</v>
      </c>
      <c r="AH489" s="56" t="s">
        <v>55</v>
      </c>
    </row>
    <row r="490" spans="2:34" ht="15.75" hidden="1" customHeight="1" x14ac:dyDescent="0.25">
      <c r="B490" s="56" t="s">
        <v>3176</v>
      </c>
      <c r="C490" s="56" t="s">
        <v>976</v>
      </c>
      <c r="D490" s="56" t="s">
        <v>3177</v>
      </c>
      <c r="E490" s="56" t="s">
        <v>979</v>
      </c>
      <c r="F490" s="56" t="s">
        <v>3185</v>
      </c>
      <c r="G490" s="56" t="s">
        <v>1074</v>
      </c>
      <c r="H490" s="56" t="s">
        <v>3185</v>
      </c>
      <c r="I490" s="56" t="s">
        <v>1074</v>
      </c>
      <c r="J490" s="56" t="s">
        <v>52</v>
      </c>
      <c r="K490" s="56" t="s">
        <v>3179</v>
      </c>
      <c r="L490" s="56" t="s">
        <v>3186</v>
      </c>
      <c r="M490" s="56" t="s">
        <v>55</v>
      </c>
      <c r="N490" s="56" t="s">
        <v>3188</v>
      </c>
      <c r="O490" s="56" t="s">
        <v>55</v>
      </c>
      <c r="P490" s="56" t="s">
        <v>3183</v>
      </c>
      <c r="Q490" s="56" t="s">
        <v>55</v>
      </c>
      <c r="R490" s="56"/>
      <c r="S490" s="56" t="s">
        <v>55</v>
      </c>
      <c r="T490" s="56" t="s">
        <v>2564</v>
      </c>
      <c r="U490" s="56" t="s">
        <v>2564</v>
      </c>
      <c r="V490" s="56" t="s">
        <v>2564</v>
      </c>
      <c r="W490" s="56" t="s">
        <v>2564</v>
      </c>
      <c r="X490" s="56" t="s">
        <v>2564</v>
      </c>
      <c r="Y490" s="56" t="s">
        <v>2564</v>
      </c>
      <c r="Z490" s="56" t="s">
        <v>2564</v>
      </c>
      <c r="AA490" s="56" t="s">
        <v>2564</v>
      </c>
      <c r="AB490" s="56" t="s">
        <v>2564</v>
      </c>
      <c r="AC490" s="56" t="s">
        <v>2564</v>
      </c>
      <c r="AD490" s="56" t="s">
        <v>2564</v>
      </c>
      <c r="AE490" s="56" t="s">
        <v>2559</v>
      </c>
      <c r="AF490" s="56" t="s">
        <v>55</v>
      </c>
      <c r="AG490" s="56" t="s">
        <v>55</v>
      </c>
      <c r="AH490" s="56" t="s">
        <v>55</v>
      </c>
    </row>
    <row r="491" spans="2:34" ht="15.75" hidden="1" customHeight="1" x14ac:dyDescent="0.25">
      <c r="B491" s="56" t="s">
        <v>3176</v>
      </c>
      <c r="C491" s="56" t="s">
        <v>976</v>
      </c>
      <c r="D491" s="56" t="s">
        <v>3189</v>
      </c>
      <c r="E491" s="56" t="s">
        <v>980</v>
      </c>
      <c r="F491" s="56" t="s">
        <v>3190</v>
      </c>
      <c r="G491" s="56" t="s">
        <v>1076</v>
      </c>
      <c r="H491" s="56" t="s">
        <v>3190</v>
      </c>
      <c r="I491" s="56" t="s">
        <v>1076</v>
      </c>
      <c r="J491" s="56" t="s">
        <v>52</v>
      </c>
      <c r="K491" s="56" t="s">
        <v>3179</v>
      </c>
      <c r="L491" s="56" t="s">
        <v>3191</v>
      </c>
      <c r="M491" s="56" t="s">
        <v>55</v>
      </c>
      <c r="N491" s="56" t="s">
        <v>3182</v>
      </c>
      <c r="O491" s="56" t="s">
        <v>55</v>
      </c>
      <c r="P491" s="56" t="s">
        <v>3183</v>
      </c>
      <c r="Q491" s="56" t="s">
        <v>55</v>
      </c>
      <c r="R491" s="56"/>
      <c r="S491" s="56" t="s">
        <v>55</v>
      </c>
      <c r="T491" s="56" t="s">
        <v>2564</v>
      </c>
      <c r="U491" s="56" t="s">
        <v>2564</v>
      </c>
      <c r="V491" s="56" t="s">
        <v>2564</v>
      </c>
      <c r="W491" s="56" t="s">
        <v>2564</v>
      </c>
      <c r="X491" s="56" t="s">
        <v>2564</v>
      </c>
      <c r="Y491" s="56" t="s">
        <v>2564</v>
      </c>
      <c r="Z491" s="56" t="s">
        <v>2564</v>
      </c>
      <c r="AA491" s="56" t="s">
        <v>2564</v>
      </c>
      <c r="AB491" s="56" t="s">
        <v>2564</v>
      </c>
      <c r="AC491" s="56" t="s">
        <v>2564</v>
      </c>
      <c r="AD491" s="56" t="s">
        <v>2564</v>
      </c>
      <c r="AE491" s="56" t="s">
        <v>2559</v>
      </c>
      <c r="AF491" s="56" t="s">
        <v>55</v>
      </c>
      <c r="AG491" s="56" t="s">
        <v>55</v>
      </c>
      <c r="AH491" s="56" t="s">
        <v>55</v>
      </c>
    </row>
    <row r="492" spans="2:34" ht="15.75" hidden="1" customHeight="1" x14ac:dyDescent="0.25">
      <c r="B492" s="56" t="s">
        <v>3176</v>
      </c>
      <c r="C492" s="56" t="s">
        <v>976</v>
      </c>
      <c r="D492" s="56" t="s">
        <v>3193</v>
      </c>
      <c r="E492" s="56" t="s">
        <v>982</v>
      </c>
      <c r="F492" s="56" t="s">
        <v>3194</v>
      </c>
      <c r="G492" s="56" t="s">
        <v>1079</v>
      </c>
      <c r="H492" s="56" t="s">
        <v>3194</v>
      </c>
      <c r="I492" s="56" t="s">
        <v>3195</v>
      </c>
      <c r="J492" s="56" t="s">
        <v>82</v>
      </c>
      <c r="K492" s="56" t="s">
        <v>3179</v>
      </c>
      <c r="L492" s="56" t="s">
        <v>3196</v>
      </c>
      <c r="M492" s="56" t="s">
        <v>55</v>
      </c>
      <c r="N492" s="56" t="s">
        <v>3198</v>
      </c>
      <c r="O492" s="56" t="s">
        <v>55</v>
      </c>
      <c r="P492" s="56" t="s">
        <v>433</v>
      </c>
      <c r="Q492" s="56" t="s">
        <v>55</v>
      </c>
      <c r="R492" s="56"/>
      <c r="S492" s="56" t="s">
        <v>55</v>
      </c>
      <c r="T492" s="56" t="s">
        <v>2564</v>
      </c>
      <c r="U492" s="56" t="s">
        <v>2564</v>
      </c>
      <c r="V492" s="56" t="s">
        <v>2564</v>
      </c>
      <c r="W492" s="56" t="s">
        <v>2564</v>
      </c>
      <c r="X492" s="56" t="s">
        <v>2552</v>
      </c>
      <c r="Y492" s="56" t="s">
        <v>2553</v>
      </c>
      <c r="Z492" s="56" t="s">
        <v>2554</v>
      </c>
      <c r="AA492" s="56" t="s">
        <v>2555</v>
      </c>
      <c r="AB492" s="56" t="s">
        <v>2564</v>
      </c>
      <c r="AC492" s="56" t="s">
        <v>2557</v>
      </c>
      <c r="AD492" s="56" t="s">
        <v>2558</v>
      </c>
      <c r="AE492" s="56" t="s">
        <v>2564</v>
      </c>
      <c r="AF492" s="56" t="s">
        <v>55</v>
      </c>
      <c r="AG492" s="56" t="s">
        <v>55</v>
      </c>
      <c r="AH492" s="56" t="s">
        <v>55</v>
      </c>
    </row>
    <row r="493" spans="2:34" ht="15.75" hidden="1" customHeight="1" x14ac:dyDescent="0.25">
      <c r="B493" s="56" t="s">
        <v>3176</v>
      </c>
      <c r="C493" s="56" t="s">
        <v>976</v>
      </c>
      <c r="D493" s="56" t="s">
        <v>3201</v>
      </c>
      <c r="E493" s="56" t="s">
        <v>977</v>
      </c>
      <c r="F493" s="56" t="s">
        <v>3202</v>
      </c>
      <c r="G493" s="56" t="s">
        <v>1071</v>
      </c>
      <c r="H493" s="56" t="s">
        <v>3202</v>
      </c>
      <c r="I493" s="56" t="s">
        <v>3203</v>
      </c>
      <c r="J493" s="56" t="s">
        <v>82</v>
      </c>
      <c r="K493" s="56" t="s">
        <v>3179</v>
      </c>
      <c r="L493" s="56" t="s">
        <v>3204</v>
      </c>
      <c r="M493" s="56" t="s">
        <v>55</v>
      </c>
      <c r="N493" s="56" t="s">
        <v>3206</v>
      </c>
      <c r="O493" s="56" t="s">
        <v>55</v>
      </c>
      <c r="P493" s="56"/>
      <c r="Q493" s="56" t="s">
        <v>55</v>
      </c>
      <c r="R493" s="56"/>
      <c r="S493" s="56" t="s">
        <v>55</v>
      </c>
      <c r="T493" s="56" t="s">
        <v>2564</v>
      </c>
      <c r="U493" s="56" t="s">
        <v>2549</v>
      </c>
      <c r="V493" s="56" t="s">
        <v>2550</v>
      </c>
      <c r="W493" s="56" t="s">
        <v>2551</v>
      </c>
      <c r="X493" s="56" t="s">
        <v>2552</v>
      </c>
      <c r="Y493" s="56" t="s">
        <v>2564</v>
      </c>
      <c r="Z493" s="56" t="s">
        <v>2564</v>
      </c>
      <c r="AA493" s="56" t="s">
        <v>2564</v>
      </c>
      <c r="AB493" s="56" t="s">
        <v>2564</v>
      </c>
      <c r="AC493" s="56" t="s">
        <v>2564</v>
      </c>
      <c r="AD493" s="56" t="s">
        <v>2564</v>
      </c>
      <c r="AE493" s="56" t="s">
        <v>2559</v>
      </c>
      <c r="AF493" s="56" t="s">
        <v>55</v>
      </c>
      <c r="AG493" s="56" t="s">
        <v>55</v>
      </c>
      <c r="AH493" s="56" t="s">
        <v>55</v>
      </c>
    </row>
    <row r="494" spans="2:34" ht="15.75" hidden="1" customHeight="1" x14ac:dyDescent="0.25">
      <c r="B494" s="56" t="s">
        <v>2391</v>
      </c>
      <c r="C494" s="56" t="s">
        <v>987</v>
      </c>
      <c r="D494" s="56" t="s">
        <v>2392</v>
      </c>
      <c r="E494" s="56" t="s">
        <v>988</v>
      </c>
      <c r="F494" s="56" t="s">
        <v>3306</v>
      </c>
      <c r="G494" s="56" t="s">
        <v>1093</v>
      </c>
      <c r="H494" s="56" t="s">
        <v>3306</v>
      </c>
      <c r="I494" s="56" t="s">
        <v>1093</v>
      </c>
      <c r="J494" s="56" t="s">
        <v>52</v>
      </c>
      <c r="K494" s="56" t="s">
        <v>83</v>
      </c>
      <c r="L494" s="56" t="s">
        <v>3307</v>
      </c>
      <c r="M494" s="56" t="s">
        <v>55</v>
      </c>
      <c r="N494" s="56" t="s">
        <v>3309</v>
      </c>
      <c r="O494" s="56" t="s">
        <v>55</v>
      </c>
      <c r="P494" s="56"/>
      <c r="Q494" s="56" t="s">
        <v>55</v>
      </c>
      <c r="R494" s="56"/>
      <c r="S494" s="56" t="s">
        <v>55</v>
      </c>
      <c r="T494" s="56" t="s">
        <v>2564</v>
      </c>
      <c r="U494" s="56" t="s">
        <v>2564</v>
      </c>
      <c r="V494" s="56" t="s">
        <v>2564</v>
      </c>
      <c r="W494" s="56" t="s">
        <v>2551</v>
      </c>
      <c r="X494" s="56" t="s">
        <v>2552</v>
      </c>
      <c r="Y494" s="56" t="s">
        <v>2553</v>
      </c>
      <c r="Z494" s="56" t="s">
        <v>2554</v>
      </c>
      <c r="AA494" s="56" t="s">
        <v>2555</v>
      </c>
      <c r="AB494" s="56" t="s">
        <v>2564</v>
      </c>
      <c r="AC494" s="56" t="s">
        <v>2557</v>
      </c>
      <c r="AD494" s="56" t="s">
        <v>2558</v>
      </c>
      <c r="AE494" s="56" t="s">
        <v>2564</v>
      </c>
      <c r="AF494" s="56" t="s">
        <v>55</v>
      </c>
      <c r="AG494" s="56" t="s">
        <v>55</v>
      </c>
      <c r="AH494" s="56" t="s">
        <v>55</v>
      </c>
    </row>
    <row r="495" spans="2:34" ht="15.75" hidden="1" customHeight="1" x14ac:dyDescent="0.25">
      <c r="B495" s="56" t="s">
        <v>3176</v>
      </c>
      <c r="C495" s="56" t="s">
        <v>976</v>
      </c>
      <c r="D495" s="56" t="s">
        <v>3189</v>
      </c>
      <c r="E495" s="56" t="s">
        <v>980</v>
      </c>
      <c r="F495" s="56" t="s">
        <v>3208</v>
      </c>
      <c r="G495" s="56" t="s">
        <v>1077</v>
      </c>
      <c r="H495" s="56" t="s">
        <v>3208</v>
      </c>
      <c r="I495" s="56" t="s">
        <v>1077</v>
      </c>
      <c r="J495" s="56" t="s">
        <v>52</v>
      </c>
      <c r="K495" s="56" t="s">
        <v>3179</v>
      </c>
      <c r="L495" s="56" t="s">
        <v>3209</v>
      </c>
      <c r="M495" s="56" t="s">
        <v>55</v>
      </c>
      <c r="N495" s="56" t="s">
        <v>3211</v>
      </c>
      <c r="O495" s="56" t="s">
        <v>55</v>
      </c>
      <c r="P495" s="56" t="s">
        <v>3213</v>
      </c>
      <c r="Q495" s="56" t="s">
        <v>55</v>
      </c>
      <c r="R495" s="56"/>
      <c r="S495" s="56" t="s">
        <v>55</v>
      </c>
      <c r="T495" s="56" t="s">
        <v>2564</v>
      </c>
      <c r="U495" s="56" t="s">
        <v>2564</v>
      </c>
      <c r="V495" s="56" t="s">
        <v>2564</v>
      </c>
      <c r="W495" s="56" t="s">
        <v>2551</v>
      </c>
      <c r="X495" s="56" t="s">
        <v>2552</v>
      </c>
      <c r="Y495" s="56" t="s">
        <v>2553</v>
      </c>
      <c r="Z495" s="56" t="s">
        <v>2554</v>
      </c>
      <c r="AA495" s="56" t="s">
        <v>2555</v>
      </c>
      <c r="AB495" s="56" t="s">
        <v>2564</v>
      </c>
      <c r="AC495" s="56" t="s">
        <v>2557</v>
      </c>
      <c r="AD495" s="56" t="s">
        <v>2558</v>
      </c>
      <c r="AE495" s="56" t="s">
        <v>2559</v>
      </c>
      <c r="AF495" s="56" t="s">
        <v>55</v>
      </c>
      <c r="AG495" s="56" t="s">
        <v>55</v>
      </c>
      <c r="AH495" s="56" t="s">
        <v>55</v>
      </c>
    </row>
    <row r="496" spans="2:34" ht="15.75" hidden="1" customHeight="1" x14ac:dyDescent="0.25">
      <c r="B496" s="56" t="s">
        <v>2391</v>
      </c>
      <c r="C496" s="56" t="s">
        <v>987</v>
      </c>
      <c r="D496" s="56" t="s">
        <v>3311</v>
      </c>
      <c r="E496" s="56" t="s">
        <v>990</v>
      </c>
      <c r="F496" s="56" t="s">
        <v>3312</v>
      </c>
      <c r="G496" s="56" t="s">
        <v>1098</v>
      </c>
      <c r="H496" s="56" t="s">
        <v>3312</v>
      </c>
      <c r="I496" s="56" t="s">
        <v>1098</v>
      </c>
      <c r="J496" s="56" t="s">
        <v>52</v>
      </c>
      <c r="K496" s="56" t="s">
        <v>493</v>
      </c>
      <c r="L496" s="56" t="s">
        <v>3313</v>
      </c>
      <c r="M496" s="56" t="s">
        <v>55</v>
      </c>
      <c r="N496" s="56" t="s">
        <v>264</v>
      </c>
      <c r="O496" s="56" t="s">
        <v>55</v>
      </c>
      <c r="P496" s="56" t="s">
        <v>3316</v>
      </c>
      <c r="Q496" s="56" t="s">
        <v>55</v>
      </c>
      <c r="R496" s="56" t="s">
        <v>3317</v>
      </c>
      <c r="S496" s="56" t="s">
        <v>55</v>
      </c>
      <c r="T496" s="56" t="s">
        <v>2548</v>
      </c>
      <c r="U496" s="56" t="s">
        <v>2549</v>
      </c>
      <c r="V496" s="56" t="s">
        <v>2550</v>
      </c>
      <c r="W496" s="56" t="s">
        <v>2551</v>
      </c>
      <c r="X496" s="56" t="s">
        <v>2552</v>
      </c>
      <c r="Y496" s="56" t="s">
        <v>2553</v>
      </c>
      <c r="Z496" s="56" t="s">
        <v>2554</v>
      </c>
      <c r="AA496" s="56" t="s">
        <v>2555</v>
      </c>
      <c r="AB496" s="56" t="s">
        <v>2564</v>
      </c>
      <c r="AC496" s="56" t="s">
        <v>2557</v>
      </c>
      <c r="AD496" s="56" t="s">
        <v>2558</v>
      </c>
      <c r="AE496" s="56" t="s">
        <v>2564</v>
      </c>
      <c r="AF496" s="56" t="s">
        <v>55</v>
      </c>
      <c r="AG496" s="56" t="s">
        <v>55</v>
      </c>
      <c r="AH496" s="56" t="s">
        <v>55</v>
      </c>
    </row>
    <row r="497" spans="2:34" ht="15.75" hidden="1" customHeight="1" x14ac:dyDescent="0.25">
      <c r="B497" s="56" t="s">
        <v>2391</v>
      </c>
      <c r="C497" s="56" t="s">
        <v>987</v>
      </c>
      <c r="D497" s="56" t="s">
        <v>3311</v>
      </c>
      <c r="E497" s="56" t="s">
        <v>990</v>
      </c>
      <c r="F497" s="56" t="s">
        <v>3319</v>
      </c>
      <c r="G497" s="56" t="s">
        <v>1099</v>
      </c>
      <c r="H497" s="56" t="s">
        <v>3319</v>
      </c>
      <c r="I497" s="56" t="s">
        <v>1099</v>
      </c>
      <c r="J497" s="56" t="s">
        <v>52</v>
      </c>
      <c r="K497" s="56" t="s">
        <v>493</v>
      </c>
      <c r="L497" s="56" t="s">
        <v>3320</v>
      </c>
      <c r="M497" s="56" t="s">
        <v>55</v>
      </c>
      <c r="N497" s="56" t="s">
        <v>3309</v>
      </c>
      <c r="O497" s="56" t="s">
        <v>55</v>
      </c>
      <c r="P497" s="56"/>
      <c r="Q497" s="56" t="s">
        <v>55</v>
      </c>
      <c r="R497" s="56" t="s">
        <v>3321</v>
      </c>
      <c r="S497" s="56" t="s">
        <v>55</v>
      </c>
      <c r="T497" s="56" t="s">
        <v>2564</v>
      </c>
      <c r="U497" s="56" t="s">
        <v>2564</v>
      </c>
      <c r="V497" s="56" t="s">
        <v>2564</v>
      </c>
      <c r="W497" s="56" t="s">
        <v>2564</v>
      </c>
      <c r="X497" s="56" t="s">
        <v>2564</v>
      </c>
      <c r="Y497" s="56" t="s">
        <v>2553</v>
      </c>
      <c r="Z497" s="56" t="s">
        <v>2554</v>
      </c>
      <c r="AA497" s="56" t="s">
        <v>2555</v>
      </c>
      <c r="AB497" s="56" t="s">
        <v>2564</v>
      </c>
      <c r="AC497" s="56" t="s">
        <v>2557</v>
      </c>
      <c r="AD497" s="56" t="s">
        <v>2558</v>
      </c>
      <c r="AE497" s="56" t="s">
        <v>2564</v>
      </c>
      <c r="AF497" s="56" t="s">
        <v>55</v>
      </c>
      <c r="AG497" s="56" t="s">
        <v>55</v>
      </c>
      <c r="AH497" s="56" t="s">
        <v>55</v>
      </c>
    </row>
    <row r="498" spans="2:34" ht="15.75" hidden="1" customHeight="1" x14ac:dyDescent="0.25">
      <c r="B498" s="56" t="s">
        <v>2391</v>
      </c>
      <c r="C498" s="56" t="s">
        <v>987</v>
      </c>
      <c r="D498" s="56" t="s">
        <v>3322</v>
      </c>
      <c r="E498" s="56" t="s">
        <v>992</v>
      </c>
      <c r="F498" s="56" t="s">
        <v>3323</v>
      </c>
      <c r="G498" s="56" t="s">
        <v>1100</v>
      </c>
      <c r="H498" s="56" t="s">
        <v>3323</v>
      </c>
      <c r="I498" s="56" t="s">
        <v>1100</v>
      </c>
      <c r="J498" s="56" t="s">
        <v>82</v>
      </c>
      <c r="K498" s="56" t="s">
        <v>3324</v>
      </c>
      <c r="L498" s="56" t="s">
        <v>3325</v>
      </c>
      <c r="M498" s="56" t="s">
        <v>55</v>
      </c>
      <c r="N498" s="56" t="s">
        <v>264</v>
      </c>
      <c r="O498" s="56" t="s">
        <v>55</v>
      </c>
      <c r="P498" s="56" t="s">
        <v>3327</v>
      </c>
      <c r="Q498" s="56" t="s">
        <v>55</v>
      </c>
      <c r="R498" s="56" t="s">
        <v>3328</v>
      </c>
      <c r="S498" s="56" t="s">
        <v>55</v>
      </c>
      <c r="T498" s="56" t="s">
        <v>2548</v>
      </c>
      <c r="U498" s="56" t="s">
        <v>2549</v>
      </c>
      <c r="V498" s="56" t="s">
        <v>2550</v>
      </c>
      <c r="W498" s="56" t="s">
        <v>2551</v>
      </c>
      <c r="X498" s="56" t="s">
        <v>2552</v>
      </c>
      <c r="Y498" s="56" t="s">
        <v>2564</v>
      </c>
      <c r="Z498" s="56" t="s">
        <v>2564</v>
      </c>
      <c r="AA498" s="56" t="s">
        <v>2564</v>
      </c>
      <c r="AB498" s="56" t="s">
        <v>2564</v>
      </c>
      <c r="AC498" s="56" t="s">
        <v>2564</v>
      </c>
      <c r="AD498" s="56" t="s">
        <v>2564</v>
      </c>
      <c r="AE498" s="56" t="s">
        <v>2564</v>
      </c>
      <c r="AF498" s="56" t="s">
        <v>55</v>
      </c>
      <c r="AG498" s="56" t="s">
        <v>55</v>
      </c>
      <c r="AH498" s="56" t="s">
        <v>55</v>
      </c>
    </row>
    <row r="499" spans="2:34" ht="15.75" hidden="1" customHeight="1" x14ac:dyDescent="0.25">
      <c r="B499" s="56" t="s">
        <v>2565</v>
      </c>
      <c r="C499" s="56" t="s">
        <v>1132</v>
      </c>
      <c r="D499" s="56" t="s">
        <v>3344</v>
      </c>
      <c r="E499" s="56" t="s">
        <v>1295</v>
      </c>
      <c r="F499" s="56" t="s">
        <v>3347</v>
      </c>
      <c r="G499" s="56" t="s">
        <v>3569</v>
      </c>
      <c r="H499" s="56" t="s">
        <v>3347</v>
      </c>
      <c r="I499" s="56" t="s">
        <v>3570</v>
      </c>
      <c r="J499" s="56" t="s">
        <v>52</v>
      </c>
      <c r="K499" s="56" t="s">
        <v>224</v>
      </c>
      <c r="L499" s="56" t="s">
        <v>3571</v>
      </c>
      <c r="M499" s="56" t="s">
        <v>55</v>
      </c>
      <c r="N499" s="56" t="s">
        <v>264</v>
      </c>
      <c r="O499" s="56" t="s">
        <v>55</v>
      </c>
      <c r="P499" s="56" t="s">
        <v>52</v>
      </c>
      <c r="Q499" s="56" t="s">
        <v>55</v>
      </c>
      <c r="R499" s="56" t="s">
        <v>3572</v>
      </c>
      <c r="S499" s="56" t="s">
        <v>55</v>
      </c>
      <c r="T499" s="56" t="s">
        <v>2548</v>
      </c>
      <c r="U499" s="56" t="s">
        <v>2549</v>
      </c>
      <c r="V499" s="56" t="s">
        <v>2550</v>
      </c>
      <c r="W499" s="56" t="s">
        <v>2551</v>
      </c>
      <c r="X499" s="56" t="s">
        <v>2552</v>
      </c>
      <c r="Y499" s="56" t="s">
        <v>2553</v>
      </c>
      <c r="Z499" s="56" t="s">
        <v>2554</v>
      </c>
      <c r="AA499" s="56" t="s">
        <v>2555</v>
      </c>
      <c r="AB499" s="56" t="s">
        <v>2564</v>
      </c>
      <c r="AC499" s="56" t="s">
        <v>2557</v>
      </c>
      <c r="AD499" s="56" t="s">
        <v>2558</v>
      </c>
      <c r="AE499" s="56" t="s">
        <v>2564</v>
      </c>
      <c r="AF499" s="56" t="s">
        <v>55</v>
      </c>
      <c r="AG499" s="56" t="s">
        <v>55</v>
      </c>
      <c r="AH499" s="56" t="s">
        <v>55</v>
      </c>
    </row>
    <row r="500" spans="2:34" ht="15.75" hidden="1" customHeight="1" x14ac:dyDescent="0.25">
      <c r="B500" s="56" t="s">
        <v>2565</v>
      </c>
      <c r="C500" s="56" t="s">
        <v>1132</v>
      </c>
      <c r="D500" s="56" t="s">
        <v>3379</v>
      </c>
      <c r="E500" s="56" t="s">
        <v>1296</v>
      </c>
      <c r="F500" s="56" t="s">
        <v>3380</v>
      </c>
      <c r="G500" s="56" t="s">
        <v>3573</v>
      </c>
      <c r="H500" s="56" t="s">
        <v>3380</v>
      </c>
      <c r="I500" s="56" t="s">
        <v>3573</v>
      </c>
      <c r="J500" s="56" t="s">
        <v>82</v>
      </c>
      <c r="K500" s="56" t="s">
        <v>1632</v>
      </c>
      <c r="L500" s="56" t="s">
        <v>3574</v>
      </c>
      <c r="M500" s="56" t="s">
        <v>55</v>
      </c>
      <c r="N500" s="56" t="s">
        <v>264</v>
      </c>
      <c r="O500" s="56" t="s">
        <v>55</v>
      </c>
      <c r="P500" s="56" t="s">
        <v>52</v>
      </c>
      <c r="Q500" s="56" t="s">
        <v>55</v>
      </c>
      <c r="R500" s="56" t="s">
        <v>3384</v>
      </c>
      <c r="S500" s="56" t="s">
        <v>55</v>
      </c>
      <c r="T500" s="56" t="s">
        <v>2564</v>
      </c>
      <c r="U500" s="56" t="s">
        <v>2564</v>
      </c>
      <c r="V500" s="56" t="s">
        <v>2550</v>
      </c>
      <c r="W500" s="56" t="s">
        <v>2551</v>
      </c>
      <c r="X500" s="56" t="s">
        <v>2552</v>
      </c>
      <c r="Y500" s="56" t="s">
        <v>2553</v>
      </c>
      <c r="Z500" s="56" t="s">
        <v>2554</v>
      </c>
      <c r="AA500" s="56" t="s">
        <v>2555</v>
      </c>
      <c r="AB500" s="56" t="s">
        <v>2564</v>
      </c>
      <c r="AC500" s="56" t="s">
        <v>2557</v>
      </c>
      <c r="AD500" s="56" t="s">
        <v>2558</v>
      </c>
      <c r="AE500" s="56" t="s">
        <v>2564</v>
      </c>
      <c r="AF500" s="56" t="s">
        <v>55</v>
      </c>
      <c r="AG500" s="56" t="s">
        <v>55</v>
      </c>
      <c r="AH500" s="56" t="s">
        <v>55</v>
      </c>
    </row>
    <row r="501" spans="2:34" ht="15.75" hidden="1" customHeight="1" x14ac:dyDescent="0.25">
      <c r="B501" s="56" t="s">
        <v>2565</v>
      </c>
      <c r="C501" s="56" t="s">
        <v>1132</v>
      </c>
      <c r="D501" s="56" t="s">
        <v>3413</v>
      </c>
      <c r="E501" s="56" t="s">
        <v>1299</v>
      </c>
      <c r="F501" s="56" t="s">
        <v>3414</v>
      </c>
      <c r="G501" s="56" t="s">
        <v>3575</v>
      </c>
      <c r="H501" s="56" t="s">
        <v>3414</v>
      </c>
      <c r="I501" s="56" t="s">
        <v>3576</v>
      </c>
      <c r="J501" s="56" t="s">
        <v>82</v>
      </c>
      <c r="K501" s="56" t="s">
        <v>1632</v>
      </c>
      <c r="L501" s="56" t="s">
        <v>3577</v>
      </c>
      <c r="M501" s="56" t="s">
        <v>55</v>
      </c>
      <c r="N501" s="56" t="s">
        <v>264</v>
      </c>
      <c r="O501" s="56" t="s">
        <v>55</v>
      </c>
      <c r="P501" s="56"/>
      <c r="Q501" s="56" t="s">
        <v>55</v>
      </c>
      <c r="R501" s="56" t="s">
        <v>3578</v>
      </c>
      <c r="S501" s="56" t="s">
        <v>55</v>
      </c>
      <c r="T501" s="56" t="s">
        <v>2564</v>
      </c>
      <c r="U501" s="56" t="s">
        <v>2549</v>
      </c>
      <c r="V501" s="56" t="s">
        <v>2550</v>
      </c>
      <c r="W501" s="56" t="s">
        <v>2551</v>
      </c>
      <c r="X501" s="56" t="s">
        <v>2552</v>
      </c>
      <c r="Y501" s="56" t="s">
        <v>2553</v>
      </c>
      <c r="Z501" s="56" t="s">
        <v>2554</v>
      </c>
      <c r="AA501" s="56" t="s">
        <v>2555</v>
      </c>
      <c r="AB501" s="56" t="s">
        <v>2564</v>
      </c>
      <c r="AC501" s="56" t="s">
        <v>2557</v>
      </c>
      <c r="AD501" s="56" t="s">
        <v>2558</v>
      </c>
      <c r="AE501" s="56" t="s">
        <v>2564</v>
      </c>
      <c r="AF501" s="56" t="s">
        <v>55</v>
      </c>
      <c r="AG501" s="56" t="s">
        <v>55</v>
      </c>
      <c r="AH501" s="56" t="s">
        <v>55</v>
      </c>
    </row>
    <row r="502" spans="2:34" ht="15.75" hidden="1" customHeight="1" x14ac:dyDescent="0.25">
      <c r="B502" s="56" t="s">
        <v>2565</v>
      </c>
      <c r="C502" s="56" t="s">
        <v>1132</v>
      </c>
      <c r="D502" s="56" t="s">
        <v>3413</v>
      </c>
      <c r="E502" s="56" t="s">
        <v>1299</v>
      </c>
      <c r="F502" s="56" t="s">
        <v>3425</v>
      </c>
      <c r="G502" s="56" t="s">
        <v>3580</v>
      </c>
      <c r="H502" s="56" t="s">
        <v>3425</v>
      </c>
      <c r="I502" s="56" t="s">
        <v>3580</v>
      </c>
      <c r="J502" s="56" t="s">
        <v>82</v>
      </c>
      <c r="K502" s="56" t="s">
        <v>1632</v>
      </c>
      <c r="L502" s="56" t="s">
        <v>3581</v>
      </c>
      <c r="M502" s="56" t="s">
        <v>55</v>
      </c>
      <c r="N502" s="56" t="s">
        <v>3583</v>
      </c>
      <c r="O502" s="56" t="s">
        <v>55</v>
      </c>
      <c r="P502" s="56"/>
      <c r="Q502" s="56" t="s">
        <v>55</v>
      </c>
      <c r="R502" s="56" t="s">
        <v>3584</v>
      </c>
      <c r="S502" s="56" t="s">
        <v>55</v>
      </c>
      <c r="T502" s="56" t="s">
        <v>2564</v>
      </c>
      <c r="U502" s="56" t="s">
        <v>2564</v>
      </c>
      <c r="V502" s="56" t="s">
        <v>2564</v>
      </c>
      <c r="W502" s="56" t="s">
        <v>2564</v>
      </c>
      <c r="X502" s="56" t="s">
        <v>2552</v>
      </c>
      <c r="Y502" s="56" t="s">
        <v>2553</v>
      </c>
      <c r="Z502" s="56" t="s">
        <v>2554</v>
      </c>
      <c r="AA502" s="56" t="s">
        <v>2555</v>
      </c>
      <c r="AB502" s="56" t="s">
        <v>2564</v>
      </c>
      <c r="AC502" s="56" t="s">
        <v>2557</v>
      </c>
      <c r="AD502" s="56" t="s">
        <v>2558</v>
      </c>
      <c r="AE502" s="56" t="s">
        <v>2564</v>
      </c>
      <c r="AF502" s="56" t="s">
        <v>55</v>
      </c>
      <c r="AG502" s="56" t="s">
        <v>55</v>
      </c>
      <c r="AH502" s="56" t="s">
        <v>55</v>
      </c>
    </row>
    <row r="503" spans="2:34" ht="15.75" hidden="1" customHeight="1" x14ac:dyDescent="0.25">
      <c r="B503" s="56" t="s">
        <v>2565</v>
      </c>
      <c r="C503" s="56" t="s">
        <v>1132</v>
      </c>
      <c r="D503" s="56" t="s">
        <v>3433</v>
      </c>
      <c r="E503" s="56" t="s">
        <v>1301</v>
      </c>
      <c r="F503" s="56" t="s">
        <v>3434</v>
      </c>
      <c r="G503" s="56" t="s">
        <v>3587</v>
      </c>
      <c r="H503" s="56" t="s">
        <v>3434</v>
      </c>
      <c r="I503" s="56" t="s">
        <v>3588</v>
      </c>
      <c r="J503" s="56" t="s">
        <v>82</v>
      </c>
      <c r="K503" s="56" t="s">
        <v>493</v>
      </c>
      <c r="L503" s="56" t="s">
        <v>3590</v>
      </c>
      <c r="M503" s="56" t="s">
        <v>55</v>
      </c>
      <c r="N503" s="56" t="s">
        <v>264</v>
      </c>
      <c r="O503" s="56" t="s">
        <v>55</v>
      </c>
      <c r="P503" s="56"/>
      <c r="Q503" s="56" t="s">
        <v>55</v>
      </c>
      <c r="R503" s="56" t="s">
        <v>3591</v>
      </c>
      <c r="S503" s="56" t="s">
        <v>55</v>
      </c>
      <c r="T503" s="56" t="s">
        <v>2564</v>
      </c>
      <c r="U503" s="56" t="s">
        <v>2549</v>
      </c>
      <c r="V503" s="56" t="s">
        <v>2550</v>
      </c>
      <c r="W503" s="56" t="s">
        <v>2551</v>
      </c>
      <c r="X503" s="56" t="s">
        <v>2552</v>
      </c>
      <c r="Y503" s="56" t="s">
        <v>2553</v>
      </c>
      <c r="Z503" s="56" t="s">
        <v>2554</v>
      </c>
      <c r="AA503" s="56" t="s">
        <v>2555</v>
      </c>
      <c r="AB503" s="56" t="s">
        <v>2564</v>
      </c>
      <c r="AC503" s="56" t="s">
        <v>2557</v>
      </c>
      <c r="AD503" s="56" t="s">
        <v>2558</v>
      </c>
      <c r="AE503" s="56" t="s">
        <v>2564</v>
      </c>
      <c r="AF503" s="56" t="s">
        <v>55</v>
      </c>
      <c r="AG503" s="56" t="s">
        <v>55</v>
      </c>
      <c r="AH503" s="56" t="s">
        <v>55</v>
      </c>
    </row>
    <row r="504" spans="2:34" ht="15.75" hidden="1" customHeight="1" x14ac:dyDescent="0.25">
      <c r="B504" s="56" t="s">
        <v>2565</v>
      </c>
      <c r="C504" s="56" t="s">
        <v>1132</v>
      </c>
      <c r="D504" s="56" t="s">
        <v>3433</v>
      </c>
      <c r="E504" s="56" t="s">
        <v>1301</v>
      </c>
      <c r="F504" s="56" t="s">
        <v>3444</v>
      </c>
      <c r="G504" s="56" t="s">
        <v>3596</v>
      </c>
      <c r="H504" s="56" t="s">
        <v>3444</v>
      </c>
      <c r="I504" s="56" t="s">
        <v>3596</v>
      </c>
      <c r="J504" s="56" t="s">
        <v>82</v>
      </c>
      <c r="K504" s="56" t="s">
        <v>1632</v>
      </c>
      <c r="L504" s="56" t="s">
        <v>3597</v>
      </c>
      <c r="M504" s="56" t="s">
        <v>55</v>
      </c>
      <c r="N504" s="56" t="s">
        <v>3583</v>
      </c>
      <c r="O504" s="56" t="s">
        <v>55</v>
      </c>
      <c r="P504" s="56"/>
      <c r="Q504" s="56" t="s">
        <v>55</v>
      </c>
      <c r="R504" s="56" t="s">
        <v>3599</v>
      </c>
      <c r="S504" s="56" t="s">
        <v>55</v>
      </c>
      <c r="T504" s="56" t="s">
        <v>2564</v>
      </c>
      <c r="U504" s="56" t="s">
        <v>2564</v>
      </c>
      <c r="V504" s="56" t="s">
        <v>2564</v>
      </c>
      <c r="W504" s="56" t="s">
        <v>2564</v>
      </c>
      <c r="X504" s="56" t="s">
        <v>2552</v>
      </c>
      <c r="Y504" s="56" t="s">
        <v>2553</v>
      </c>
      <c r="Z504" s="56" t="s">
        <v>2554</v>
      </c>
      <c r="AA504" s="56" t="s">
        <v>2555</v>
      </c>
      <c r="AB504" s="56" t="s">
        <v>2564</v>
      </c>
      <c r="AC504" s="56" t="s">
        <v>2557</v>
      </c>
      <c r="AD504" s="56" t="s">
        <v>2558</v>
      </c>
      <c r="AE504" s="56" t="s">
        <v>2564</v>
      </c>
      <c r="AF504" s="56" t="s">
        <v>55</v>
      </c>
      <c r="AG504" s="56" t="s">
        <v>55</v>
      </c>
      <c r="AH504" s="56" t="s">
        <v>55</v>
      </c>
    </row>
    <row r="505" spans="2:34" ht="15.75" hidden="1" customHeight="1" x14ac:dyDescent="0.25">
      <c r="B505" s="56" t="s">
        <v>2565</v>
      </c>
      <c r="C505" s="56" t="s">
        <v>1132</v>
      </c>
      <c r="D505" s="56" t="s">
        <v>3433</v>
      </c>
      <c r="E505" s="56" t="s">
        <v>1301</v>
      </c>
      <c r="F505" s="56" t="s">
        <v>3454</v>
      </c>
      <c r="G505" s="56" t="s">
        <v>3605</v>
      </c>
      <c r="H505" s="56" t="s">
        <v>3454</v>
      </c>
      <c r="I505" s="56" t="s">
        <v>3606</v>
      </c>
      <c r="J505" s="56" t="s">
        <v>82</v>
      </c>
      <c r="K505" s="56" t="s">
        <v>493</v>
      </c>
      <c r="L505" s="56" t="s">
        <v>3609</v>
      </c>
      <c r="M505" s="56" t="s">
        <v>55</v>
      </c>
      <c r="N505" s="56" t="s">
        <v>264</v>
      </c>
      <c r="O505" s="56" t="s">
        <v>55</v>
      </c>
      <c r="P505" s="56"/>
      <c r="Q505" s="56" t="s">
        <v>55</v>
      </c>
      <c r="R505" s="56" t="s">
        <v>3612</v>
      </c>
      <c r="S505" s="56" t="s">
        <v>55</v>
      </c>
      <c r="T505" s="56" t="s">
        <v>2564</v>
      </c>
      <c r="U505" s="56" t="s">
        <v>2564</v>
      </c>
      <c r="V505" s="56" t="s">
        <v>2550</v>
      </c>
      <c r="W505" s="56" t="s">
        <v>2551</v>
      </c>
      <c r="X505" s="56" t="s">
        <v>2552</v>
      </c>
      <c r="Y505" s="56" t="s">
        <v>2553</v>
      </c>
      <c r="Z505" s="56" t="s">
        <v>2554</v>
      </c>
      <c r="AA505" s="56" t="s">
        <v>2555</v>
      </c>
      <c r="AB505" s="56" t="s">
        <v>2564</v>
      </c>
      <c r="AC505" s="56" t="s">
        <v>2557</v>
      </c>
      <c r="AD505" s="56" t="s">
        <v>2558</v>
      </c>
      <c r="AE505" s="56" t="s">
        <v>2564</v>
      </c>
      <c r="AF505" s="56" t="s">
        <v>55</v>
      </c>
      <c r="AG505" s="56" t="s">
        <v>55</v>
      </c>
      <c r="AH505" s="56" t="s">
        <v>55</v>
      </c>
    </row>
    <row r="506" spans="2:34" ht="15.75" hidden="1" customHeight="1" x14ac:dyDescent="0.25">
      <c r="B506" s="56" t="s">
        <v>2565</v>
      </c>
      <c r="C506" s="56" t="s">
        <v>1132</v>
      </c>
      <c r="D506" s="56" t="s">
        <v>3459</v>
      </c>
      <c r="E506" s="56" t="s">
        <v>1303</v>
      </c>
      <c r="F506" s="56" t="s">
        <v>3460</v>
      </c>
      <c r="G506" s="56" t="s">
        <v>3615</v>
      </c>
      <c r="H506" s="56" t="s">
        <v>3460</v>
      </c>
      <c r="I506" s="56" t="s">
        <v>3615</v>
      </c>
      <c r="J506" s="56" t="s">
        <v>82</v>
      </c>
      <c r="K506" s="56" t="s">
        <v>1632</v>
      </c>
      <c r="L506" s="56" t="s">
        <v>3616</v>
      </c>
      <c r="M506" s="56" t="s">
        <v>55</v>
      </c>
      <c r="N506" s="56" t="s">
        <v>264</v>
      </c>
      <c r="O506" s="56" t="s">
        <v>55</v>
      </c>
      <c r="P506" s="56"/>
      <c r="Q506" s="56" t="s">
        <v>55</v>
      </c>
      <c r="R506" s="56" t="s">
        <v>3617</v>
      </c>
      <c r="S506" s="56" t="s">
        <v>55</v>
      </c>
      <c r="T506" s="56" t="s">
        <v>2548</v>
      </c>
      <c r="U506" s="56" t="s">
        <v>2549</v>
      </c>
      <c r="V506" s="56" t="s">
        <v>2550</v>
      </c>
      <c r="W506" s="56" t="s">
        <v>2551</v>
      </c>
      <c r="X506" s="56" t="s">
        <v>2552</v>
      </c>
      <c r="Y506" s="56" t="s">
        <v>2553</v>
      </c>
      <c r="Z506" s="56" t="s">
        <v>2554</v>
      </c>
      <c r="AA506" s="56" t="s">
        <v>2555</v>
      </c>
      <c r="AB506" s="56" t="s">
        <v>2564</v>
      </c>
      <c r="AC506" s="56" t="s">
        <v>2557</v>
      </c>
      <c r="AD506" s="56" t="s">
        <v>2558</v>
      </c>
      <c r="AE506" s="56" t="s">
        <v>2564</v>
      </c>
      <c r="AF506" s="56" t="s">
        <v>55</v>
      </c>
      <c r="AG506" s="56" t="s">
        <v>55</v>
      </c>
      <c r="AH506" s="56" t="s">
        <v>55</v>
      </c>
    </row>
    <row r="507" spans="2:34" ht="15.75" hidden="1" customHeight="1" x14ac:dyDescent="0.25">
      <c r="B507" s="56" t="s">
        <v>3619</v>
      </c>
      <c r="C507" s="56" t="s">
        <v>3620</v>
      </c>
      <c r="D507" s="56" t="s">
        <v>3459</v>
      </c>
      <c r="E507" s="56" t="s">
        <v>1303</v>
      </c>
      <c r="F507" s="56" t="s">
        <v>3485</v>
      </c>
      <c r="G507" s="56" t="s">
        <v>3622</v>
      </c>
      <c r="H507" s="56" t="s">
        <v>3485</v>
      </c>
      <c r="I507" s="56" t="s">
        <v>3623</v>
      </c>
      <c r="J507" s="56" t="s">
        <v>52</v>
      </c>
      <c r="K507" s="56" t="s">
        <v>1632</v>
      </c>
      <c r="L507" s="56" t="s">
        <v>3624</v>
      </c>
      <c r="M507" s="56" t="s">
        <v>55</v>
      </c>
      <c r="N507" s="56" t="s">
        <v>3625</v>
      </c>
      <c r="O507" s="56" t="s">
        <v>55</v>
      </c>
      <c r="P507" s="56"/>
      <c r="Q507" s="56" t="s">
        <v>55</v>
      </c>
      <c r="R507" s="56" t="s">
        <v>3626</v>
      </c>
      <c r="S507" s="56" t="s">
        <v>55</v>
      </c>
      <c r="T507" s="56" t="s">
        <v>2564</v>
      </c>
      <c r="U507" s="56" t="s">
        <v>2564</v>
      </c>
      <c r="V507" s="56" t="s">
        <v>2564</v>
      </c>
      <c r="W507" s="56" t="s">
        <v>2564</v>
      </c>
      <c r="X507" s="56" t="s">
        <v>2552</v>
      </c>
      <c r="Y507" s="56" t="s">
        <v>2553</v>
      </c>
      <c r="Z507" s="56" t="s">
        <v>2554</v>
      </c>
      <c r="AA507" s="56" t="s">
        <v>2555</v>
      </c>
      <c r="AB507" s="56" t="s">
        <v>2564</v>
      </c>
      <c r="AC507" s="56" t="s">
        <v>2557</v>
      </c>
      <c r="AD507" s="56" t="s">
        <v>2558</v>
      </c>
      <c r="AE507" s="56" t="s">
        <v>2564</v>
      </c>
      <c r="AF507" s="56" t="s">
        <v>55</v>
      </c>
      <c r="AG507" s="56" t="s">
        <v>55</v>
      </c>
      <c r="AH507" s="56" t="s">
        <v>55</v>
      </c>
    </row>
    <row r="508" spans="2:34" ht="15.75" hidden="1" customHeight="1" x14ac:dyDescent="0.25">
      <c r="B508" s="56" t="s">
        <v>2565</v>
      </c>
      <c r="C508" s="56" t="s">
        <v>1132</v>
      </c>
      <c r="D508" s="56" t="s">
        <v>3459</v>
      </c>
      <c r="E508" s="56" t="s">
        <v>1303</v>
      </c>
      <c r="F508" s="56" t="s">
        <v>3485</v>
      </c>
      <c r="G508" s="56" t="s">
        <v>3622</v>
      </c>
      <c r="H508" s="56" t="s">
        <v>3485</v>
      </c>
      <c r="I508" s="56" t="s">
        <v>3622</v>
      </c>
      <c r="J508" s="56" t="s">
        <v>52</v>
      </c>
      <c r="K508" s="56" t="s">
        <v>1632</v>
      </c>
      <c r="L508" s="56" t="s">
        <v>3627</v>
      </c>
      <c r="M508" s="56" t="s">
        <v>55</v>
      </c>
      <c r="N508" s="56" t="s">
        <v>3511</v>
      </c>
      <c r="O508" s="56" t="s">
        <v>55</v>
      </c>
      <c r="P508" s="56"/>
      <c r="Q508" s="56" t="s">
        <v>55</v>
      </c>
      <c r="R508" s="56" t="s">
        <v>3617</v>
      </c>
      <c r="S508" s="56" t="s">
        <v>55</v>
      </c>
      <c r="T508" s="56" t="s">
        <v>2564</v>
      </c>
      <c r="U508" s="56" t="s">
        <v>2564</v>
      </c>
      <c r="V508" s="56" t="s">
        <v>2564</v>
      </c>
      <c r="W508" s="56" t="s">
        <v>2564</v>
      </c>
      <c r="X508" s="56" t="s">
        <v>2552</v>
      </c>
      <c r="Y508" s="56" t="s">
        <v>2553</v>
      </c>
      <c r="Z508" s="56" t="s">
        <v>2554</v>
      </c>
      <c r="AA508" s="56" t="s">
        <v>2555</v>
      </c>
      <c r="AB508" s="56" t="s">
        <v>2564</v>
      </c>
      <c r="AC508" s="56" t="s">
        <v>2557</v>
      </c>
      <c r="AD508" s="56" t="s">
        <v>2558</v>
      </c>
      <c r="AE508" s="56" t="s">
        <v>2564</v>
      </c>
      <c r="AF508" s="56" t="s">
        <v>55</v>
      </c>
      <c r="AG508" s="56" t="s">
        <v>55</v>
      </c>
      <c r="AH508" s="56" t="s">
        <v>55</v>
      </c>
    </row>
    <row r="509" spans="2:34" ht="15.75" hidden="1" customHeight="1" x14ac:dyDescent="0.25">
      <c r="B509" s="56" t="s">
        <v>2565</v>
      </c>
      <c r="C509" s="56" t="s">
        <v>1132</v>
      </c>
      <c r="D509" s="56" t="s">
        <v>3459</v>
      </c>
      <c r="E509" s="56" t="s">
        <v>1303</v>
      </c>
      <c r="F509" s="56" t="s">
        <v>3498</v>
      </c>
      <c r="G509" s="56" t="s">
        <v>3628</v>
      </c>
      <c r="H509" s="56" t="s">
        <v>3498</v>
      </c>
      <c r="I509" s="56" t="s">
        <v>3628</v>
      </c>
      <c r="J509" s="56" t="s">
        <v>52</v>
      </c>
      <c r="K509" s="56" t="s">
        <v>493</v>
      </c>
      <c r="L509" s="56" t="s">
        <v>3629</v>
      </c>
      <c r="M509" s="56" t="s">
        <v>55</v>
      </c>
      <c r="N509" s="56" t="s">
        <v>264</v>
      </c>
      <c r="O509" s="56" t="s">
        <v>55</v>
      </c>
      <c r="P509" s="56" t="s">
        <v>3630</v>
      </c>
      <c r="Q509" s="56" t="s">
        <v>55</v>
      </c>
      <c r="R509" s="56" t="s">
        <v>3631</v>
      </c>
      <c r="S509" s="56" t="s">
        <v>55</v>
      </c>
      <c r="T509" s="56" t="s">
        <v>2564</v>
      </c>
      <c r="U509" s="56" t="s">
        <v>2564</v>
      </c>
      <c r="V509" s="56" t="s">
        <v>2550</v>
      </c>
      <c r="W509" s="56" t="s">
        <v>2551</v>
      </c>
      <c r="X509" s="56" t="s">
        <v>2552</v>
      </c>
      <c r="Y509" s="56" t="s">
        <v>2553</v>
      </c>
      <c r="Z509" s="56" t="s">
        <v>2554</v>
      </c>
      <c r="AA509" s="56" t="s">
        <v>2555</v>
      </c>
      <c r="AB509" s="56" t="s">
        <v>2564</v>
      </c>
      <c r="AC509" s="56" t="s">
        <v>2557</v>
      </c>
      <c r="AD509" s="56" t="s">
        <v>2558</v>
      </c>
      <c r="AE509" s="56" t="s">
        <v>2564</v>
      </c>
      <c r="AF509" s="56" t="s">
        <v>55</v>
      </c>
      <c r="AG509" s="56" t="s">
        <v>55</v>
      </c>
      <c r="AH509" s="56" t="s">
        <v>55</v>
      </c>
    </row>
    <row r="510" spans="2:34" ht="15.75" hidden="1" customHeight="1" x14ac:dyDescent="0.25">
      <c r="B510" s="56" t="s">
        <v>2565</v>
      </c>
      <c r="C510" s="56" t="s">
        <v>1132</v>
      </c>
      <c r="D510" s="56" t="s">
        <v>3507</v>
      </c>
      <c r="E510" s="56" t="s">
        <v>1304</v>
      </c>
      <c r="F510" s="56" t="s">
        <v>3508</v>
      </c>
      <c r="G510" s="56" t="s">
        <v>3636</v>
      </c>
      <c r="H510" s="56" t="s">
        <v>3508</v>
      </c>
      <c r="I510" s="56" t="s">
        <v>3636</v>
      </c>
      <c r="J510" s="56" t="s">
        <v>82</v>
      </c>
      <c r="K510" s="56" t="s">
        <v>1632</v>
      </c>
      <c r="L510" s="56" t="s">
        <v>3638</v>
      </c>
      <c r="M510" s="56" t="s">
        <v>55</v>
      </c>
      <c r="N510" s="56" t="s">
        <v>3511</v>
      </c>
      <c r="O510" s="56" t="s">
        <v>55</v>
      </c>
      <c r="P510" s="56" t="s">
        <v>3642</v>
      </c>
      <c r="Q510" s="56" t="s">
        <v>55</v>
      </c>
      <c r="R510" s="56" t="s">
        <v>3513</v>
      </c>
      <c r="S510" s="56" t="s">
        <v>55</v>
      </c>
      <c r="T510" s="56" t="s">
        <v>2564</v>
      </c>
      <c r="U510" s="56" t="s">
        <v>2564</v>
      </c>
      <c r="V510" s="56" t="s">
        <v>2564</v>
      </c>
      <c r="W510" s="56" t="s">
        <v>2564</v>
      </c>
      <c r="X510" s="56" t="s">
        <v>2552</v>
      </c>
      <c r="Y510" s="56" t="s">
        <v>2553</v>
      </c>
      <c r="Z510" s="56" t="s">
        <v>2554</v>
      </c>
      <c r="AA510" s="56" t="s">
        <v>2555</v>
      </c>
      <c r="AB510" s="56" t="s">
        <v>2564</v>
      </c>
      <c r="AC510" s="56" t="s">
        <v>2557</v>
      </c>
      <c r="AD510" s="56" t="s">
        <v>2558</v>
      </c>
      <c r="AE510" s="56" t="s">
        <v>2564</v>
      </c>
      <c r="AF510" s="56" t="s">
        <v>55</v>
      </c>
      <c r="AG510" s="56" t="s">
        <v>55</v>
      </c>
      <c r="AH510" s="56" t="s">
        <v>55</v>
      </c>
    </row>
    <row r="511" spans="2:34" ht="15.75" hidden="1" customHeight="1" x14ac:dyDescent="0.25">
      <c r="B511" s="56" t="s">
        <v>2565</v>
      </c>
      <c r="C511" s="56" t="s">
        <v>1132</v>
      </c>
      <c r="D511" s="56" t="s">
        <v>3516</v>
      </c>
      <c r="E511" s="56" t="s">
        <v>1306</v>
      </c>
      <c r="F511" s="56" t="s">
        <v>3518</v>
      </c>
      <c r="G511" s="56" t="s">
        <v>3651</v>
      </c>
      <c r="H511" s="56" t="s">
        <v>3518</v>
      </c>
      <c r="I511" s="56" t="s">
        <v>3652</v>
      </c>
      <c r="J511" s="56" t="s">
        <v>52</v>
      </c>
      <c r="K511" s="56" t="s">
        <v>1124</v>
      </c>
      <c r="L511" s="56" t="s">
        <v>3653</v>
      </c>
      <c r="M511" s="56" t="s">
        <v>55</v>
      </c>
      <c r="N511" s="56" t="s">
        <v>3655</v>
      </c>
      <c r="O511" s="56" t="s">
        <v>55</v>
      </c>
      <c r="P511" s="56" t="s">
        <v>264</v>
      </c>
      <c r="Q511" s="56" t="s">
        <v>55</v>
      </c>
      <c r="R511" s="56" t="s">
        <v>3658</v>
      </c>
      <c r="S511" s="56" t="s">
        <v>55</v>
      </c>
      <c r="T511" s="56" t="s">
        <v>2548</v>
      </c>
      <c r="U511" s="56" t="s">
        <v>2549</v>
      </c>
      <c r="V511" s="56" t="s">
        <v>2550</v>
      </c>
      <c r="W511" s="56" t="s">
        <v>2551</v>
      </c>
      <c r="X511" s="56" t="s">
        <v>2552</v>
      </c>
      <c r="Y511" s="56" t="s">
        <v>2564</v>
      </c>
      <c r="Z511" s="56" t="s">
        <v>2564</v>
      </c>
      <c r="AA511" s="56" t="s">
        <v>2564</v>
      </c>
      <c r="AB511" s="56" t="s">
        <v>2564</v>
      </c>
      <c r="AC511" s="56" t="s">
        <v>2564</v>
      </c>
      <c r="AD511" s="56" t="s">
        <v>2564</v>
      </c>
      <c r="AE511" s="56" t="s">
        <v>2564</v>
      </c>
      <c r="AF511" s="56" t="s">
        <v>55</v>
      </c>
      <c r="AG511" s="56" t="s">
        <v>55</v>
      </c>
      <c r="AH511" s="56" t="s">
        <v>55</v>
      </c>
    </row>
    <row r="512" spans="2:34" ht="15.75" hidden="1" customHeight="1" x14ac:dyDescent="0.25">
      <c r="B512" s="56" t="s">
        <v>2565</v>
      </c>
      <c r="C512" s="56" t="s">
        <v>1132</v>
      </c>
      <c r="D512" s="56" t="s">
        <v>3533</v>
      </c>
      <c r="E512" s="56" t="s">
        <v>1309</v>
      </c>
      <c r="F512" s="56" t="s">
        <v>3535</v>
      </c>
      <c r="G512" s="56" t="s">
        <v>3663</v>
      </c>
      <c r="H512" s="56" t="s">
        <v>3535</v>
      </c>
      <c r="I512" s="56" t="s">
        <v>3663</v>
      </c>
      <c r="J512" s="56" t="s">
        <v>52</v>
      </c>
      <c r="K512" s="56" t="s">
        <v>493</v>
      </c>
      <c r="L512" s="56" t="s">
        <v>3666</v>
      </c>
      <c r="M512" s="56" t="s">
        <v>55</v>
      </c>
      <c r="N512" s="56" t="s">
        <v>264</v>
      </c>
      <c r="O512" s="56" t="s">
        <v>55</v>
      </c>
      <c r="P512" s="56" t="s">
        <v>3669</v>
      </c>
      <c r="Q512" s="56" t="s">
        <v>55</v>
      </c>
      <c r="R512" s="56" t="s">
        <v>3671</v>
      </c>
      <c r="S512" s="56" t="s">
        <v>55</v>
      </c>
      <c r="T512" s="56" t="s">
        <v>2564</v>
      </c>
      <c r="U512" s="56" t="s">
        <v>2564</v>
      </c>
      <c r="V512" s="56" t="s">
        <v>2550</v>
      </c>
      <c r="W512" s="56" t="s">
        <v>2551</v>
      </c>
      <c r="X512" s="56" t="s">
        <v>2564</v>
      </c>
      <c r="Y512" s="56" t="s">
        <v>2564</v>
      </c>
      <c r="Z512" s="56" t="s">
        <v>2564</v>
      </c>
      <c r="AA512" s="56" t="s">
        <v>2564</v>
      </c>
      <c r="AB512" s="56" t="s">
        <v>2564</v>
      </c>
      <c r="AC512" s="56" t="s">
        <v>2564</v>
      </c>
      <c r="AD512" s="56" t="s">
        <v>2564</v>
      </c>
      <c r="AE512" s="56" t="s">
        <v>2564</v>
      </c>
      <c r="AF512" s="56" t="s">
        <v>55</v>
      </c>
      <c r="AG512" s="56" t="s">
        <v>55</v>
      </c>
      <c r="AH512" s="56" t="s">
        <v>55</v>
      </c>
    </row>
    <row r="513" spans="2:34" ht="15.75" hidden="1" customHeight="1" x14ac:dyDescent="0.25">
      <c r="B513" s="56" t="s">
        <v>2565</v>
      </c>
      <c r="C513" s="56" t="s">
        <v>1132</v>
      </c>
      <c r="D513" s="56" t="s">
        <v>3533</v>
      </c>
      <c r="E513" s="56" t="s">
        <v>1309</v>
      </c>
      <c r="F513" s="56" t="s">
        <v>3541</v>
      </c>
      <c r="G513" s="56" t="s">
        <v>3678</v>
      </c>
      <c r="H513" s="56" t="s">
        <v>3541</v>
      </c>
      <c r="I513" s="56" t="s">
        <v>3678</v>
      </c>
      <c r="J513" s="56" t="s">
        <v>52</v>
      </c>
      <c r="K513" s="56" t="s">
        <v>493</v>
      </c>
      <c r="L513" s="56" t="s">
        <v>3681</v>
      </c>
      <c r="M513" s="56" t="s">
        <v>55</v>
      </c>
      <c r="N513" s="56" t="s">
        <v>264</v>
      </c>
      <c r="O513" s="56" t="s">
        <v>55</v>
      </c>
      <c r="P513" s="56"/>
      <c r="Q513" s="56" t="s">
        <v>55</v>
      </c>
      <c r="R513" s="56" t="s">
        <v>3684</v>
      </c>
      <c r="S513" s="56" t="s">
        <v>55</v>
      </c>
      <c r="T513" s="56" t="s">
        <v>2564</v>
      </c>
      <c r="U513" s="56" t="s">
        <v>2564</v>
      </c>
      <c r="V513" s="56" t="s">
        <v>2550</v>
      </c>
      <c r="W513" s="56" t="s">
        <v>2551</v>
      </c>
      <c r="X513" s="56" t="s">
        <v>2564</v>
      </c>
      <c r="Y513" s="56" t="s">
        <v>2564</v>
      </c>
      <c r="Z513" s="56" t="s">
        <v>2564</v>
      </c>
      <c r="AA513" s="56" t="s">
        <v>2564</v>
      </c>
      <c r="AB513" s="56" t="s">
        <v>2564</v>
      </c>
      <c r="AC513" s="56" t="s">
        <v>2564</v>
      </c>
      <c r="AD513" s="56" t="s">
        <v>2564</v>
      </c>
      <c r="AE513" s="56" t="s">
        <v>2564</v>
      </c>
      <c r="AF513" s="56" t="s">
        <v>55</v>
      </c>
      <c r="AG513" s="56" t="s">
        <v>55</v>
      </c>
      <c r="AH513" s="56" t="s">
        <v>55</v>
      </c>
    </row>
    <row r="514" spans="2:34" ht="15.75" hidden="1" customHeight="1" x14ac:dyDescent="0.25">
      <c r="B514" s="56" t="s">
        <v>2565</v>
      </c>
      <c r="C514" s="56" t="s">
        <v>1132</v>
      </c>
      <c r="D514" s="56" t="s">
        <v>3533</v>
      </c>
      <c r="E514" s="56" t="s">
        <v>1309</v>
      </c>
      <c r="F514" s="56" t="s">
        <v>3550</v>
      </c>
      <c r="G514" s="56" t="s">
        <v>3686</v>
      </c>
      <c r="H514" s="56" t="s">
        <v>3550</v>
      </c>
      <c r="I514" s="56" t="s">
        <v>3686</v>
      </c>
      <c r="J514" s="56" t="s">
        <v>52</v>
      </c>
      <c r="K514" s="56" t="s">
        <v>493</v>
      </c>
      <c r="L514" s="56" t="s">
        <v>3689</v>
      </c>
      <c r="M514" s="56" t="s">
        <v>55</v>
      </c>
      <c r="N514" s="56" t="s">
        <v>264</v>
      </c>
      <c r="O514" s="56" t="s">
        <v>55</v>
      </c>
      <c r="P514" s="56"/>
      <c r="Q514" s="56" t="s">
        <v>55</v>
      </c>
      <c r="R514" s="56" t="s">
        <v>3684</v>
      </c>
      <c r="S514" s="56" t="s">
        <v>55</v>
      </c>
      <c r="T514" s="56" t="s">
        <v>2564</v>
      </c>
      <c r="U514" s="56" t="s">
        <v>2564</v>
      </c>
      <c r="V514" s="56" t="s">
        <v>2550</v>
      </c>
      <c r="W514" s="56" t="s">
        <v>2551</v>
      </c>
      <c r="X514" s="56" t="s">
        <v>2564</v>
      </c>
      <c r="Y514" s="56" t="s">
        <v>2564</v>
      </c>
      <c r="Z514" s="56" t="s">
        <v>2564</v>
      </c>
      <c r="AA514" s="56" t="s">
        <v>2564</v>
      </c>
      <c r="AB514" s="56" t="s">
        <v>2564</v>
      </c>
      <c r="AC514" s="56" t="s">
        <v>2564</v>
      </c>
      <c r="AD514" s="56" t="s">
        <v>2564</v>
      </c>
      <c r="AE514" s="56" t="s">
        <v>2564</v>
      </c>
      <c r="AF514" s="56" t="s">
        <v>55</v>
      </c>
      <c r="AG514" s="56" t="s">
        <v>55</v>
      </c>
      <c r="AH514" s="56" t="s">
        <v>55</v>
      </c>
    </row>
    <row r="515" spans="2:34" ht="15.75" hidden="1" customHeight="1" x14ac:dyDescent="0.25">
      <c r="B515" s="56" t="s">
        <v>3176</v>
      </c>
      <c r="C515" s="56" t="s">
        <v>976</v>
      </c>
      <c r="D515" s="56" t="s">
        <v>3216</v>
      </c>
      <c r="E515" s="56" t="s">
        <v>1126</v>
      </c>
      <c r="F515" s="56" t="s">
        <v>3218</v>
      </c>
      <c r="G515" s="56" t="s">
        <v>3696</v>
      </c>
      <c r="H515" s="56" t="s">
        <v>3218</v>
      </c>
      <c r="I515" s="56" t="s">
        <v>3696</v>
      </c>
      <c r="J515" s="56" t="s">
        <v>82</v>
      </c>
      <c r="K515" s="56" t="s">
        <v>3179</v>
      </c>
      <c r="L515" s="56" t="s">
        <v>3220</v>
      </c>
      <c r="M515" s="56" t="s">
        <v>55</v>
      </c>
      <c r="N515" s="56" t="s">
        <v>3182</v>
      </c>
      <c r="O515" s="56" t="s">
        <v>55</v>
      </c>
      <c r="P515" s="56" t="s">
        <v>3183</v>
      </c>
      <c r="Q515" s="56" t="s">
        <v>55</v>
      </c>
      <c r="R515" s="56"/>
      <c r="S515" s="56" t="s">
        <v>55</v>
      </c>
      <c r="T515" s="56" t="s">
        <v>2564</v>
      </c>
      <c r="U515" s="56" t="s">
        <v>2564</v>
      </c>
      <c r="V515" s="56" t="s">
        <v>2550</v>
      </c>
      <c r="W515" s="56" t="s">
        <v>2551</v>
      </c>
      <c r="X515" s="56" t="s">
        <v>2552</v>
      </c>
      <c r="Y515" s="56" t="s">
        <v>2553</v>
      </c>
      <c r="Z515" s="56" t="s">
        <v>2564</v>
      </c>
      <c r="AA515" s="56" t="s">
        <v>2564</v>
      </c>
      <c r="AB515" s="56" t="s">
        <v>2564</v>
      </c>
      <c r="AC515" s="56" t="s">
        <v>2564</v>
      </c>
      <c r="AD515" s="56" t="s">
        <v>2564</v>
      </c>
      <c r="AE515" s="56" t="s">
        <v>2559</v>
      </c>
      <c r="AF515" s="56" t="s">
        <v>55</v>
      </c>
      <c r="AG515" s="56" t="s">
        <v>55</v>
      </c>
      <c r="AH515" s="56" t="s">
        <v>55</v>
      </c>
    </row>
    <row r="516" spans="2:34" ht="15.75" hidden="1" customHeight="1" x14ac:dyDescent="0.25">
      <c r="B516" s="56" t="s">
        <v>3176</v>
      </c>
      <c r="C516" s="56" t="s">
        <v>976</v>
      </c>
      <c r="D516" s="56" t="s">
        <v>3216</v>
      </c>
      <c r="E516" s="56" t="s">
        <v>1126</v>
      </c>
      <c r="F516" s="56" t="s">
        <v>3701</v>
      </c>
      <c r="G516" s="56" t="s">
        <v>3268</v>
      </c>
      <c r="H516" s="56" t="s">
        <v>3701</v>
      </c>
      <c r="I516" s="56" t="s">
        <v>3268</v>
      </c>
      <c r="J516" s="56" t="s">
        <v>82</v>
      </c>
      <c r="K516" s="56" t="s">
        <v>3179</v>
      </c>
      <c r="L516" s="56" t="s">
        <v>3703</v>
      </c>
      <c r="M516" s="56" t="s">
        <v>55</v>
      </c>
      <c r="N516" s="56" t="s">
        <v>3182</v>
      </c>
      <c r="O516" s="56" t="s">
        <v>55</v>
      </c>
      <c r="P516" s="56" t="s">
        <v>3183</v>
      </c>
      <c r="Q516" s="56" t="s">
        <v>55</v>
      </c>
      <c r="R516" s="56"/>
      <c r="S516" s="56" t="s">
        <v>55</v>
      </c>
      <c r="T516" s="56" t="s">
        <v>2564</v>
      </c>
      <c r="U516" s="56" t="s">
        <v>2564</v>
      </c>
      <c r="V516" s="56" t="s">
        <v>2550</v>
      </c>
      <c r="W516" s="56" t="s">
        <v>2551</v>
      </c>
      <c r="X516" s="56" t="s">
        <v>2552</v>
      </c>
      <c r="Y516" s="56" t="s">
        <v>2553</v>
      </c>
      <c r="Z516" s="56" t="s">
        <v>2564</v>
      </c>
      <c r="AA516" s="56" t="s">
        <v>2564</v>
      </c>
      <c r="AB516" s="56" t="s">
        <v>2564</v>
      </c>
      <c r="AC516" s="56" t="s">
        <v>2564</v>
      </c>
      <c r="AD516" s="56" t="s">
        <v>2564</v>
      </c>
      <c r="AE516" s="56" t="s">
        <v>2559</v>
      </c>
      <c r="AF516" s="56" t="s">
        <v>55</v>
      </c>
      <c r="AG516" s="56" t="s">
        <v>55</v>
      </c>
      <c r="AH516" s="56" t="s">
        <v>55</v>
      </c>
    </row>
    <row r="517" spans="2:34" ht="15.75" hidden="1" customHeight="1" x14ac:dyDescent="0.25">
      <c r="B517" s="56" t="s">
        <v>3176</v>
      </c>
      <c r="C517" s="56" t="s">
        <v>976</v>
      </c>
      <c r="D517" s="56" t="s">
        <v>3226</v>
      </c>
      <c r="E517" s="56" t="s">
        <v>3704</v>
      </c>
      <c r="F517" s="56" t="s">
        <v>3227</v>
      </c>
      <c r="G517" s="56" t="s">
        <v>3705</v>
      </c>
      <c r="H517" s="56" t="s">
        <v>3227</v>
      </c>
      <c r="I517" s="56" t="s">
        <v>3705</v>
      </c>
      <c r="J517" s="56" t="s">
        <v>52</v>
      </c>
      <c r="K517" s="56" t="s">
        <v>3179</v>
      </c>
      <c r="L517" s="56" t="s">
        <v>3230</v>
      </c>
      <c r="M517" s="56" t="s">
        <v>55</v>
      </c>
      <c r="N517" s="56" t="s">
        <v>3232</v>
      </c>
      <c r="O517" s="56" t="s">
        <v>55</v>
      </c>
      <c r="P517" s="56"/>
      <c r="Q517" s="56" t="s">
        <v>55</v>
      </c>
      <c r="R517" s="56" t="s">
        <v>3234</v>
      </c>
      <c r="S517" s="56" t="s">
        <v>55</v>
      </c>
      <c r="T517" s="56" t="s">
        <v>2548</v>
      </c>
      <c r="U517" s="56" t="s">
        <v>2549</v>
      </c>
      <c r="V517" s="56" t="s">
        <v>2550</v>
      </c>
      <c r="W517" s="56" t="s">
        <v>2551</v>
      </c>
      <c r="X517" s="56" t="s">
        <v>2564</v>
      </c>
      <c r="Y517" s="56" t="s">
        <v>2564</v>
      </c>
      <c r="Z517" s="56" t="s">
        <v>2564</v>
      </c>
      <c r="AA517" s="56" t="s">
        <v>2564</v>
      </c>
      <c r="AB517" s="56" t="s">
        <v>2564</v>
      </c>
      <c r="AC517" s="56" t="s">
        <v>2564</v>
      </c>
      <c r="AD517" s="56" t="s">
        <v>2564</v>
      </c>
      <c r="AE517" s="56" t="s">
        <v>2559</v>
      </c>
      <c r="AF517" s="56" t="s">
        <v>55</v>
      </c>
      <c r="AG517" s="56" t="s">
        <v>55</v>
      </c>
      <c r="AH517" s="56" t="s">
        <v>55</v>
      </c>
    </row>
    <row r="518" spans="2:34" ht="15.75" hidden="1" customHeight="1" x14ac:dyDescent="0.25">
      <c r="B518" s="56" t="s">
        <v>3176</v>
      </c>
      <c r="C518" s="56" t="s">
        <v>976</v>
      </c>
      <c r="D518" s="56" t="s">
        <v>3237</v>
      </c>
      <c r="E518" s="56" t="s">
        <v>1127</v>
      </c>
      <c r="F518" s="56" t="s">
        <v>3238</v>
      </c>
      <c r="G518" s="56" t="s">
        <v>3706</v>
      </c>
      <c r="H518" s="56" t="s">
        <v>3238</v>
      </c>
      <c r="I518" s="56" t="s">
        <v>3239</v>
      </c>
      <c r="J518" s="56" t="s">
        <v>82</v>
      </c>
      <c r="K518" s="56" t="s">
        <v>3179</v>
      </c>
      <c r="L518" s="56" t="s">
        <v>3240</v>
      </c>
      <c r="M518" s="56" t="s">
        <v>55</v>
      </c>
      <c r="N518" s="56" t="s">
        <v>3211</v>
      </c>
      <c r="O518" s="56" t="s">
        <v>55</v>
      </c>
      <c r="P518" s="56" t="s">
        <v>3213</v>
      </c>
      <c r="Q518" s="56" t="s">
        <v>55</v>
      </c>
      <c r="R518" s="56" t="s">
        <v>3234</v>
      </c>
      <c r="S518" s="56" t="s">
        <v>55</v>
      </c>
      <c r="T518" s="56" t="s">
        <v>2564</v>
      </c>
      <c r="U518" s="56" t="s">
        <v>2564</v>
      </c>
      <c r="V518" s="56" t="s">
        <v>2564</v>
      </c>
      <c r="W518" s="56" t="s">
        <v>2564</v>
      </c>
      <c r="X518" s="56" t="s">
        <v>2552</v>
      </c>
      <c r="Y518" s="56" t="s">
        <v>2553</v>
      </c>
      <c r="Z518" s="56" t="s">
        <v>2554</v>
      </c>
      <c r="AA518" s="56" t="s">
        <v>2555</v>
      </c>
      <c r="AB518" s="56" t="s">
        <v>2564</v>
      </c>
      <c r="AC518" s="56" t="s">
        <v>2557</v>
      </c>
      <c r="AD518" s="56" t="s">
        <v>2558</v>
      </c>
      <c r="AE518" s="56" t="s">
        <v>2559</v>
      </c>
      <c r="AF518" s="56" t="s">
        <v>55</v>
      </c>
      <c r="AG518" s="56" t="s">
        <v>55</v>
      </c>
      <c r="AH518" s="56" t="s">
        <v>55</v>
      </c>
    </row>
    <row r="519" spans="2:34" ht="15.75" hidden="1" customHeight="1" x14ac:dyDescent="0.25">
      <c r="B519" s="56" t="s">
        <v>3176</v>
      </c>
      <c r="C519" s="56" t="s">
        <v>976</v>
      </c>
      <c r="D519" s="56" t="s">
        <v>3237</v>
      </c>
      <c r="E519" s="56" t="s">
        <v>1127</v>
      </c>
      <c r="F519" s="56" t="s">
        <v>3707</v>
      </c>
      <c r="G519" s="56" t="s">
        <v>3271</v>
      </c>
      <c r="H519" s="56" t="s">
        <v>3707</v>
      </c>
      <c r="I519" s="56" t="s">
        <v>3271</v>
      </c>
      <c r="J519" s="56" t="s">
        <v>82</v>
      </c>
      <c r="K519" s="56" t="s">
        <v>3179</v>
      </c>
      <c r="L519" s="56" t="s">
        <v>3272</v>
      </c>
      <c r="M519" s="56" t="s">
        <v>55</v>
      </c>
      <c r="N519" s="56" t="s">
        <v>3211</v>
      </c>
      <c r="O519" s="56" t="s">
        <v>55</v>
      </c>
      <c r="P519" s="56" t="s">
        <v>3213</v>
      </c>
      <c r="Q519" s="56" t="s">
        <v>55</v>
      </c>
      <c r="R519" s="56" t="s">
        <v>3234</v>
      </c>
      <c r="S519" s="56" t="s">
        <v>55</v>
      </c>
      <c r="T519" s="56" t="s">
        <v>2564</v>
      </c>
      <c r="U519" s="56" t="s">
        <v>2564</v>
      </c>
      <c r="V519" s="56" t="s">
        <v>2564</v>
      </c>
      <c r="W519" s="56" t="s">
        <v>2551</v>
      </c>
      <c r="X519" s="56" t="s">
        <v>2552</v>
      </c>
      <c r="Y519" s="56" t="s">
        <v>2553</v>
      </c>
      <c r="Z519" s="56" t="s">
        <v>2554</v>
      </c>
      <c r="AA519" s="56" t="s">
        <v>2555</v>
      </c>
      <c r="AB519" s="56" t="s">
        <v>2564</v>
      </c>
      <c r="AC519" s="56" t="s">
        <v>2557</v>
      </c>
      <c r="AD519" s="56" t="s">
        <v>2558</v>
      </c>
      <c r="AE519" s="56" t="s">
        <v>2559</v>
      </c>
      <c r="AF519" s="56" t="s">
        <v>55</v>
      </c>
      <c r="AG519" s="56" t="s">
        <v>55</v>
      </c>
      <c r="AH519" s="56" t="s">
        <v>55</v>
      </c>
    </row>
    <row r="520" spans="2:34" ht="15.75" hidden="1" customHeight="1" x14ac:dyDescent="0.25">
      <c r="B520" s="56" t="s">
        <v>3176</v>
      </c>
      <c r="C520" s="56" t="s">
        <v>976</v>
      </c>
      <c r="D520" s="56" t="s">
        <v>3193</v>
      </c>
      <c r="E520" s="56" t="s">
        <v>982</v>
      </c>
      <c r="F520" s="56" t="s">
        <v>3243</v>
      </c>
      <c r="G520" s="56" t="s">
        <v>1080</v>
      </c>
      <c r="H520" s="56" t="s">
        <v>3243</v>
      </c>
      <c r="I520" s="56" t="s">
        <v>1080</v>
      </c>
      <c r="J520" s="56" t="s">
        <v>82</v>
      </c>
      <c r="K520" s="56" t="s">
        <v>3179</v>
      </c>
      <c r="L520" s="56" t="s">
        <v>3244</v>
      </c>
      <c r="M520" s="56" t="s">
        <v>55</v>
      </c>
      <c r="N520" s="56" t="s">
        <v>433</v>
      </c>
      <c r="O520" s="56" t="s">
        <v>55</v>
      </c>
      <c r="P520" s="56" t="s">
        <v>3246</v>
      </c>
      <c r="Q520" s="56" t="s">
        <v>55</v>
      </c>
      <c r="R520" s="56"/>
      <c r="S520" s="56" t="s">
        <v>55</v>
      </c>
      <c r="T520" s="56" t="s">
        <v>2564</v>
      </c>
      <c r="U520" s="56" t="s">
        <v>2564</v>
      </c>
      <c r="V520" s="56" t="s">
        <v>2564</v>
      </c>
      <c r="W520" s="56" t="s">
        <v>2564</v>
      </c>
      <c r="X520" s="56" t="s">
        <v>2552</v>
      </c>
      <c r="Y520" s="56" t="s">
        <v>2553</v>
      </c>
      <c r="Z520" s="56" t="s">
        <v>2554</v>
      </c>
      <c r="AA520" s="56" t="s">
        <v>2555</v>
      </c>
      <c r="AB520" s="56" t="s">
        <v>2564</v>
      </c>
      <c r="AC520" s="56" t="s">
        <v>2557</v>
      </c>
      <c r="AD520" s="56" t="s">
        <v>2558</v>
      </c>
      <c r="AE520" s="56" t="s">
        <v>2564</v>
      </c>
      <c r="AF520" s="56" t="s">
        <v>55</v>
      </c>
      <c r="AG520" s="56" t="s">
        <v>55</v>
      </c>
      <c r="AH520" s="56" t="s">
        <v>55</v>
      </c>
    </row>
    <row r="521" spans="2:34" ht="15.75" hidden="1" customHeight="1" x14ac:dyDescent="0.25">
      <c r="B521" s="56" t="s">
        <v>3176</v>
      </c>
      <c r="C521" s="56" t="s">
        <v>976</v>
      </c>
      <c r="D521" s="56" t="s">
        <v>3193</v>
      </c>
      <c r="E521" s="56" t="s">
        <v>982</v>
      </c>
      <c r="F521" s="56" t="s">
        <v>3248</v>
      </c>
      <c r="G521" s="56" t="s">
        <v>1082</v>
      </c>
      <c r="H521" s="56" t="s">
        <v>3248</v>
      </c>
      <c r="I521" s="56" t="s">
        <v>1082</v>
      </c>
      <c r="J521" s="56" t="s">
        <v>82</v>
      </c>
      <c r="K521" s="56" t="s">
        <v>3179</v>
      </c>
      <c r="L521" s="56" t="s">
        <v>3249</v>
      </c>
      <c r="M521" s="56" t="s">
        <v>55</v>
      </c>
      <c r="N521" s="56" t="s">
        <v>433</v>
      </c>
      <c r="O521" s="56" t="s">
        <v>55</v>
      </c>
      <c r="P521" s="56" t="s">
        <v>3252</v>
      </c>
      <c r="Q521" s="56" t="s">
        <v>55</v>
      </c>
      <c r="R521" s="56"/>
      <c r="S521" s="56" t="s">
        <v>55</v>
      </c>
      <c r="T521" s="56" t="s">
        <v>2548</v>
      </c>
      <c r="U521" s="56" t="s">
        <v>2549</v>
      </c>
      <c r="V521" s="56" t="s">
        <v>2550</v>
      </c>
      <c r="W521" s="56" t="s">
        <v>2551</v>
      </c>
      <c r="X521" s="56" t="s">
        <v>2564</v>
      </c>
      <c r="Y521" s="56" t="s">
        <v>2564</v>
      </c>
      <c r="Z521" s="56" t="s">
        <v>2564</v>
      </c>
      <c r="AA521" s="56" t="s">
        <v>2564</v>
      </c>
      <c r="AB521" s="56" t="s">
        <v>2564</v>
      </c>
      <c r="AC521" s="56" t="s">
        <v>2564</v>
      </c>
      <c r="AD521" s="56" t="s">
        <v>2564</v>
      </c>
      <c r="AE521" s="56" t="s">
        <v>2564</v>
      </c>
      <c r="AF521" s="56" t="s">
        <v>55</v>
      </c>
      <c r="AG521" s="56" t="s">
        <v>55</v>
      </c>
      <c r="AH521" s="56" t="s">
        <v>55</v>
      </c>
    </row>
    <row r="522" spans="2:34" ht="15.75" hidden="1" customHeight="1" x14ac:dyDescent="0.25">
      <c r="B522" s="56" t="s">
        <v>3176</v>
      </c>
      <c r="C522" s="56" t="s">
        <v>976</v>
      </c>
      <c r="D522" s="56" t="s">
        <v>3193</v>
      </c>
      <c r="E522" s="56" t="s">
        <v>982</v>
      </c>
      <c r="F522" s="56" t="s">
        <v>3253</v>
      </c>
      <c r="G522" s="56" t="s">
        <v>1085</v>
      </c>
      <c r="H522" s="56" t="s">
        <v>3253</v>
      </c>
      <c r="I522" s="56" t="s">
        <v>1085</v>
      </c>
      <c r="J522" s="56" t="s">
        <v>82</v>
      </c>
      <c r="K522" s="56" t="s">
        <v>3179</v>
      </c>
      <c r="L522" s="56" t="s">
        <v>3254</v>
      </c>
      <c r="M522" s="56" t="s">
        <v>55</v>
      </c>
      <c r="N522" s="56" t="s">
        <v>433</v>
      </c>
      <c r="O522" s="56" t="s">
        <v>55</v>
      </c>
      <c r="P522" s="56" t="s">
        <v>551</v>
      </c>
      <c r="Q522" s="56" t="s">
        <v>55</v>
      </c>
      <c r="R522" s="56"/>
      <c r="S522" s="56" t="s">
        <v>55</v>
      </c>
      <c r="T522" s="56" t="s">
        <v>2564</v>
      </c>
      <c r="U522" s="56" t="s">
        <v>2564</v>
      </c>
      <c r="V522" s="56" t="s">
        <v>2564</v>
      </c>
      <c r="W522" s="56" t="s">
        <v>2564</v>
      </c>
      <c r="X522" s="56" t="s">
        <v>2552</v>
      </c>
      <c r="Y522" s="56" t="s">
        <v>2553</v>
      </c>
      <c r="Z522" s="56" t="s">
        <v>2554</v>
      </c>
      <c r="AA522" s="56" t="s">
        <v>2555</v>
      </c>
      <c r="AB522" s="56" t="s">
        <v>2564</v>
      </c>
      <c r="AC522" s="56" t="s">
        <v>2557</v>
      </c>
      <c r="AD522" s="56" t="s">
        <v>2558</v>
      </c>
      <c r="AE522" s="56" t="s">
        <v>2564</v>
      </c>
      <c r="AF522" s="56" t="s">
        <v>55</v>
      </c>
      <c r="AG522" s="56" t="s">
        <v>55</v>
      </c>
      <c r="AH522" s="56" t="s">
        <v>55</v>
      </c>
    </row>
    <row r="523" spans="2:34" ht="15.75" hidden="1" customHeight="1" x14ac:dyDescent="0.25">
      <c r="B523" s="56" t="s">
        <v>3176</v>
      </c>
      <c r="C523" s="56" t="s">
        <v>976</v>
      </c>
      <c r="D523" s="56" t="s">
        <v>3193</v>
      </c>
      <c r="E523" s="56" t="s">
        <v>982</v>
      </c>
      <c r="F523" s="56" t="s">
        <v>3256</v>
      </c>
      <c r="G523" s="56" t="s">
        <v>1086</v>
      </c>
      <c r="H523" s="56" t="s">
        <v>3256</v>
      </c>
      <c r="I523" s="56" t="s">
        <v>1086</v>
      </c>
      <c r="J523" s="56" t="s">
        <v>82</v>
      </c>
      <c r="K523" s="56" t="s">
        <v>3179</v>
      </c>
      <c r="L523" s="56" t="s">
        <v>3254</v>
      </c>
      <c r="M523" s="56" t="s">
        <v>55</v>
      </c>
      <c r="N523" s="56" t="s">
        <v>433</v>
      </c>
      <c r="O523" s="56" t="s">
        <v>55</v>
      </c>
      <c r="P523" s="56" t="s">
        <v>3252</v>
      </c>
      <c r="Q523" s="56" t="s">
        <v>55</v>
      </c>
      <c r="R523" s="56"/>
      <c r="S523" s="56" t="s">
        <v>55</v>
      </c>
      <c r="T523" s="56" t="s">
        <v>2564</v>
      </c>
      <c r="U523" s="56" t="s">
        <v>2564</v>
      </c>
      <c r="V523" s="56" t="s">
        <v>2564</v>
      </c>
      <c r="W523" s="56" t="s">
        <v>2564</v>
      </c>
      <c r="X523" s="56" t="s">
        <v>2552</v>
      </c>
      <c r="Y523" s="56" t="s">
        <v>2553</v>
      </c>
      <c r="Z523" s="56" t="s">
        <v>2554</v>
      </c>
      <c r="AA523" s="56" t="s">
        <v>2555</v>
      </c>
      <c r="AB523" s="56" t="s">
        <v>2564</v>
      </c>
      <c r="AC523" s="56" t="s">
        <v>2557</v>
      </c>
      <c r="AD523" s="56" t="s">
        <v>2558</v>
      </c>
      <c r="AE523" s="56" t="s">
        <v>2564</v>
      </c>
      <c r="AF523" s="56" t="s">
        <v>55</v>
      </c>
      <c r="AG523" s="56" t="s">
        <v>55</v>
      </c>
      <c r="AH523" s="56" t="s">
        <v>55</v>
      </c>
    </row>
    <row r="524" spans="2:34" ht="15.75" hidden="1" customHeight="1" x14ac:dyDescent="0.25">
      <c r="B524" s="56" t="s">
        <v>3176</v>
      </c>
      <c r="C524" s="56" t="s">
        <v>976</v>
      </c>
      <c r="D524" s="56" t="s">
        <v>3193</v>
      </c>
      <c r="E524" s="56" t="s">
        <v>982</v>
      </c>
      <c r="F524" s="56" t="s">
        <v>3259</v>
      </c>
      <c r="G524" s="56" t="s">
        <v>1087</v>
      </c>
      <c r="H524" s="56" t="s">
        <v>3259</v>
      </c>
      <c r="I524" s="56" t="s">
        <v>1087</v>
      </c>
      <c r="J524" s="56" t="s">
        <v>82</v>
      </c>
      <c r="K524" s="56" t="s">
        <v>3179</v>
      </c>
      <c r="L524" s="56" t="s">
        <v>3260</v>
      </c>
      <c r="M524" s="56" t="s">
        <v>55</v>
      </c>
      <c r="N524" s="56" t="s">
        <v>433</v>
      </c>
      <c r="O524" s="56" t="s">
        <v>55</v>
      </c>
      <c r="P524" s="56" t="s">
        <v>3252</v>
      </c>
      <c r="Q524" s="56" t="s">
        <v>55</v>
      </c>
      <c r="R524" s="56"/>
      <c r="S524" s="56" t="s">
        <v>55</v>
      </c>
      <c r="T524" s="56" t="s">
        <v>2564</v>
      </c>
      <c r="U524" s="56" t="s">
        <v>2564</v>
      </c>
      <c r="V524" s="56" t="s">
        <v>2564</v>
      </c>
      <c r="W524" s="56" t="s">
        <v>2564</v>
      </c>
      <c r="X524" s="56" t="s">
        <v>2552</v>
      </c>
      <c r="Y524" s="56" t="s">
        <v>2553</v>
      </c>
      <c r="Z524" s="56" t="s">
        <v>2554</v>
      </c>
      <c r="AA524" s="56" t="s">
        <v>2555</v>
      </c>
      <c r="AB524" s="56" t="s">
        <v>2564</v>
      </c>
      <c r="AC524" s="56" t="s">
        <v>2557</v>
      </c>
      <c r="AD524" s="56" t="s">
        <v>2558</v>
      </c>
      <c r="AE524" s="56" t="s">
        <v>2564</v>
      </c>
      <c r="AF524" s="56" t="s">
        <v>55</v>
      </c>
      <c r="AG524" s="56" t="s">
        <v>55</v>
      </c>
      <c r="AH524" s="56" t="s">
        <v>55</v>
      </c>
    </row>
    <row r="525" spans="2:34" ht="15.75" hidden="1" customHeight="1" x14ac:dyDescent="0.25">
      <c r="B525" s="56" t="s">
        <v>3176</v>
      </c>
      <c r="C525" s="56" t="s">
        <v>976</v>
      </c>
      <c r="D525" s="56" t="s">
        <v>3237</v>
      </c>
      <c r="E525" s="56" t="s">
        <v>1127</v>
      </c>
      <c r="F525" s="56" t="s">
        <v>3238</v>
      </c>
      <c r="G525" s="56" t="s">
        <v>3706</v>
      </c>
      <c r="H525" s="56" t="s">
        <v>3262</v>
      </c>
      <c r="I525" s="56" t="s">
        <v>3263</v>
      </c>
      <c r="J525" s="56" t="s">
        <v>82</v>
      </c>
      <c r="K525" s="56" t="s">
        <v>3179</v>
      </c>
      <c r="L525" s="56" t="s">
        <v>3264</v>
      </c>
      <c r="M525" s="56" t="s">
        <v>55</v>
      </c>
      <c r="N525" s="56" t="s">
        <v>3211</v>
      </c>
      <c r="O525" s="56" t="s">
        <v>55</v>
      </c>
      <c r="P525" s="56" t="s">
        <v>3213</v>
      </c>
      <c r="Q525" s="56" t="s">
        <v>55</v>
      </c>
      <c r="R525" s="56" t="s">
        <v>3234</v>
      </c>
      <c r="S525" s="56" t="s">
        <v>55</v>
      </c>
      <c r="T525" s="56" t="s">
        <v>2548</v>
      </c>
      <c r="U525" s="56" t="s">
        <v>2549</v>
      </c>
      <c r="V525" s="56" t="s">
        <v>2550</v>
      </c>
      <c r="W525" s="56" t="s">
        <v>2551</v>
      </c>
      <c r="X525" s="56" t="s">
        <v>2552</v>
      </c>
      <c r="Y525" s="56" t="s">
        <v>2553</v>
      </c>
      <c r="Z525" s="56" t="s">
        <v>2554</v>
      </c>
      <c r="AA525" s="56" t="s">
        <v>2555</v>
      </c>
      <c r="AB525" s="56" t="s">
        <v>2564</v>
      </c>
      <c r="AC525" s="56" t="s">
        <v>2557</v>
      </c>
      <c r="AD525" s="56" t="s">
        <v>2558</v>
      </c>
      <c r="AE525" s="56" t="s">
        <v>2559</v>
      </c>
      <c r="AF525" s="56" t="s">
        <v>55</v>
      </c>
      <c r="AG525" s="56" t="s">
        <v>55</v>
      </c>
      <c r="AH525" s="56" t="s">
        <v>55</v>
      </c>
    </row>
    <row r="526" spans="2:34" ht="15.75" hidden="1" customHeight="1" x14ac:dyDescent="0.25">
      <c r="B526" s="56" t="s">
        <v>3176</v>
      </c>
      <c r="C526" s="56" t="s">
        <v>976</v>
      </c>
      <c r="D526" s="56" t="s">
        <v>3237</v>
      </c>
      <c r="E526" s="56" t="s">
        <v>1127</v>
      </c>
      <c r="F526" s="56" t="s">
        <v>3238</v>
      </c>
      <c r="G526" s="56" t="s">
        <v>3706</v>
      </c>
      <c r="H526" s="56" t="s">
        <v>3265</v>
      </c>
      <c r="I526" s="56" t="s">
        <v>3266</v>
      </c>
      <c r="J526" s="56" t="s">
        <v>82</v>
      </c>
      <c r="K526" s="56" t="s">
        <v>3179</v>
      </c>
      <c r="L526" s="56" t="s">
        <v>3267</v>
      </c>
      <c r="M526" s="56" t="s">
        <v>55</v>
      </c>
      <c r="N526" s="56" t="s">
        <v>3211</v>
      </c>
      <c r="O526" s="56" t="s">
        <v>55</v>
      </c>
      <c r="P526" s="56" t="s">
        <v>3213</v>
      </c>
      <c r="Q526" s="56" t="s">
        <v>55</v>
      </c>
      <c r="R526" s="56" t="s">
        <v>3234</v>
      </c>
      <c r="S526" s="56" t="s">
        <v>55</v>
      </c>
      <c r="T526" s="56" t="s">
        <v>2548</v>
      </c>
      <c r="U526" s="56" t="s">
        <v>2549</v>
      </c>
      <c r="V526" s="56" t="s">
        <v>2550</v>
      </c>
      <c r="W526" s="56" t="s">
        <v>2551</v>
      </c>
      <c r="X526" s="56" t="s">
        <v>2564</v>
      </c>
      <c r="Y526" s="56" t="s">
        <v>2564</v>
      </c>
      <c r="Z526" s="56" t="s">
        <v>2564</v>
      </c>
      <c r="AA526" s="56" t="s">
        <v>2564</v>
      </c>
      <c r="AB526" s="56" t="s">
        <v>2564</v>
      </c>
      <c r="AC526" s="56" t="s">
        <v>2564</v>
      </c>
      <c r="AD526" s="56" t="s">
        <v>2564</v>
      </c>
      <c r="AE526" s="56" t="s">
        <v>2564</v>
      </c>
      <c r="AF526" s="56" t="s">
        <v>55</v>
      </c>
      <c r="AG526" s="56" t="s">
        <v>55</v>
      </c>
      <c r="AH526" s="56" t="s">
        <v>55</v>
      </c>
    </row>
    <row r="527" spans="2:34" ht="15.75" hidden="1" customHeight="1" x14ac:dyDescent="0.25">
      <c r="B527" s="56" t="s">
        <v>2391</v>
      </c>
      <c r="C527" s="56" t="s">
        <v>987</v>
      </c>
      <c r="D527" s="56" t="s">
        <v>3322</v>
      </c>
      <c r="E527" s="56" t="s">
        <v>992</v>
      </c>
      <c r="F527" s="56" t="s">
        <v>3329</v>
      </c>
      <c r="G527" s="56" t="s">
        <v>1101</v>
      </c>
      <c r="H527" s="56" t="s">
        <v>3329</v>
      </c>
      <c r="I527" s="56" t="s">
        <v>3330</v>
      </c>
      <c r="J527" s="56" t="s">
        <v>52</v>
      </c>
      <c r="K527" s="56" t="s">
        <v>3331</v>
      </c>
      <c r="L527" s="56" t="s">
        <v>3332</v>
      </c>
      <c r="M527" s="56" t="s">
        <v>55</v>
      </c>
      <c r="N527" s="56" t="s">
        <v>3334</v>
      </c>
      <c r="O527" s="56" t="s">
        <v>55</v>
      </c>
      <c r="P527" s="56" t="s">
        <v>3335</v>
      </c>
      <c r="Q527" s="56" t="s">
        <v>55</v>
      </c>
      <c r="R527" s="56" t="s">
        <v>3336</v>
      </c>
      <c r="S527" s="56" t="s">
        <v>55</v>
      </c>
      <c r="T527" s="56" t="s">
        <v>2548</v>
      </c>
      <c r="U527" s="56" t="s">
        <v>2549</v>
      </c>
      <c r="V527" s="56" t="s">
        <v>2550</v>
      </c>
      <c r="W527" s="56" t="s">
        <v>2551</v>
      </c>
      <c r="X527" s="56" t="s">
        <v>2552</v>
      </c>
      <c r="Y527" s="56" t="s">
        <v>2564</v>
      </c>
      <c r="Z527" s="56" t="s">
        <v>2564</v>
      </c>
      <c r="AA527" s="56" t="s">
        <v>2564</v>
      </c>
      <c r="AB527" s="56" t="s">
        <v>2564</v>
      </c>
      <c r="AC527" s="56" t="s">
        <v>2564</v>
      </c>
      <c r="AD527" s="56" t="s">
        <v>2564</v>
      </c>
      <c r="AE527" s="56" t="s">
        <v>2564</v>
      </c>
      <c r="AF527" s="56" t="s">
        <v>55</v>
      </c>
      <c r="AG527" s="56" t="s">
        <v>55</v>
      </c>
      <c r="AH527" s="56" t="s">
        <v>55</v>
      </c>
    </row>
    <row r="528" spans="2:34" ht="15.75" hidden="1" customHeight="1" x14ac:dyDescent="0.25">
      <c r="B528" s="56" t="s">
        <v>2391</v>
      </c>
      <c r="C528" s="56" t="s">
        <v>987</v>
      </c>
      <c r="D528" s="56" t="s">
        <v>3322</v>
      </c>
      <c r="E528" s="56" t="s">
        <v>992</v>
      </c>
      <c r="F528" s="56" t="s">
        <v>3338</v>
      </c>
      <c r="G528" s="56" t="s">
        <v>1103</v>
      </c>
      <c r="H528" s="56" t="s">
        <v>3338</v>
      </c>
      <c r="I528" s="56" t="s">
        <v>3339</v>
      </c>
      <c r="J528" s="56" t="s">
        <v>52</v>
      </c>
      <c r="K528" s="56" t="s">
        <v>3324</v>
      </c>
      <c r="L528" s="56" t="s">
        <v>3340</v>
      </c>
      <c r="M528" s="56" t="s">
        <v>55</v>
      </c>
      <c r="N528" s="56" t="s">
        <v>264</v>
      </c>
      <c r="O528" s="56" t="s">
        <v>55</v>
      </c>
      <c r="P528" s="56" t="s">
        <v>2975</v>
      </c>
      <c r="Q528" s="56" t="s">
        <v>55</v>
      </c>
      <c r="R528" s="56" t="s">
        <v>3342</v>
      </c>
      <c r="S528" s="56" t="s">
        <v>55</v>
      </c>
      <c r="T528" s="56" t="s">
        <v>2548</v>
      </c>
      <c r="U528" s="56" t="s">
        <v>2549</v>
      </c>
      <c r="V528" s="56" t="s">
        <v>2550</v>
      </c>
      <c r="W528" s="56" t="s">
        <v>2551</v>
      </c>
      <c r="X528" s="56" t="s">
        <v>2552</v>
      </c>
      <c r="Y528" s="56" t="s">
        <v>2564</v>
      </c>
      <c r="Z528" s="56" t="s">
        <v>2564</v>
      </c>
      <c r="AA528" s="56" t="s">
        <v>2564</v>
      </c>
      <c r="AB528" s="56" t="s">
        <v>2564</v>
      </c>
      <c r="AC528" s="56" t="s">
        <v>2564</v>
      </c>
      <c r="AD528" s="56" t="s">
        <v>2564</v>
      </c>
      <c r="AE528" s="56" t="s">
        <v>2564</v>
      </c>
      <c r="AF528" s="56" t="s">
        <v>55</v>
      </c>
      <c r="AG528" s="56" t="s">
        <v>55</v>
      </c>
      <c r="AH528" s="56" t="s">
        <v>55</v>
      </c>
    </row>
    <row r="529" spans="2:34" ht="15.75" hidden="1" customHeight="1" x14ac:dyDescent="0.25">
      <c r="B529" s="56" t="s">
        <v>2565</v>
      </c>
      <c r="C529" s="56" t="s">
        <v>1132</v>
      </c>
      <c r="D529" s="56" t="s">
        <v>3344</v>
      </c>
      <c r="E529" s="56" t="s">
        <v>1295</v>
      </c>
      <c r="F529" s="56" t="s">
        <v>3708</v>
      </c>
      <c r="G529" s="56" t="s">
        <v>3709</v>
      </c>
      <c r="H529" s="56" t="s">
        <v>3708</v>
      </c>
      <c r="I529" s="56" t="s">
        <v>3709</v>
      </c>
      <c r="J529" s="56" t="s">
        <v>52</v>
      </c>
      <c r="K529" s="56" t="s">
        <v>224</v>
      </c>
      <c r="L529" s="56" t="s">
        <v>3710</v>
      </c>
      <c r="M529" s="56" t="s">
        <v>55</v>
      </c>
      <c r="N529" s="56" t="s">
        <v>3711</v>
      </c>
      <c r="O529" s="56" t="s">
        <v>55</v>
      </c>
      <c r="P529" s="56"/>
      <c r="Q529" s="56" t="s">
        <v>55</v>
      </c>
      <c r="R529" s="56" t="s">
        <v>3712</v>
      </c>
      <c r="S529" s="56" t="s">
        <v>55</v>
      </c>
      <c r="T529" s="56" t="s">
        <v>2548</v>
      </c>
      <c r="U529" s="56" t="s">
        <v>2549</v>
      </c>
      <c r="V529" s="56" t="s">
        <v>2550</v>
      </c>
      <c r="W529" s="56" t="s">
        <v>2551</v>
      </c>
      <c r="X529" s="56" t="s">
        <v>2552</v>
      </c>
      <c r="Y529" s="56" t="s">
        <v>2564</v>
      </c>
      <c r="Z529" s="56" t="s">
        <v>2564</v>
      </c>
      <c r="AA529" s="56" t="s">
        <v>2564</v>
      </c>
      <c r="AB529" s="56" t="s">
        <v>2564</v>
      </c>
      <c r="AC529" s="56" t="s">
        <v>2564</v>
      </c>
      <c r="AD529" s="56" t="s">
        <v>2564</v>
      </c>
      <c r="AE529" s="56" t="s">
        <v>2564</v>
      </c>
      <c r="AF529" s="56" t="s">
        <v>55</v>
      </c>
      <c r="AG529" s="56" t="s">
        <v>55</v>
      </c>
      <c r="AH529" s="56" t="s">
        <v>55</v>
      </c>
    </row>
    <row r="530" spans="2:34" ht="15.75" hidden="1" customHeight="1" x14ac:dyDescent="0.25">
      <c r="B530" s="56" t="s">
        <v>2565</v>
      </c>
      <c r="C530" s="56" t="s">
        <v>1132</v>
      </c>
      <c r="D530" s="56" t="s">
        <v>3379</v>
      </c>
      <c r="E530" s="56" t="s">
        <v>1296</v>
      </c>
      <c r="F530" s="56" t="s">
        <v>3409</v>
      </c>
      <c r="G530" s="56" t="s">
        <v>3713</v>
      </c>
      <c r="H530" s="56" t="s">
        <v>3409</v>
      </c>
      <c r="I530" s="56" t="s">
        <v>3713</v>
      </c>
      <c r="J530" s="56" t="s">
        <v>82</v>
      </c>
      <c r="K530" s="56" t="s">
        <v>1632</v>
      </c>
      <c r="L530" s="56" t="s">
        <v>3714</v>
      </c>
      <c r="M530" s="56" t="s">
        <v>55</v>
      </c>
      <c r="N530" s="56" t="s">
        <v>264</v>
      </c>
      <c r="O530" s="56" t="s">
        <v>55</v>
      </c>
      <c r="P530" s="56"/>
      <c r="Q530" s="56" t="s">
        <v>55</v>
      </c>
      <c r="R530" s="56" t="s">
        <v>3715</v>
      </c>
      <c r="S530" s="56" t="s">
        <v>55</v>
      </c>
      <c r="T530" s="56" t="s">
        <v>2564</v>
      </c>
      <c r="U530" s="56" t="s">
        <v>2564</v>
      </c>
      <c r="V530" s="56" t="s">
        <v>2550</v>
      </c>
      <c r="W530" s="56" t="s">
        <v>2551</v>
      </c>
      <c r="X530" s="56" t="s">
        <v>2552</v>
      </c>
      <c r="Y530" s="56" t="s">
        <v>2553</v>
      </c>
      <c r="Z530" s="56" t="s">
        <v>2554</v>
      </c>
      <c r="AA530" s="56" t="s">
        <v>2555</v>
      </c>
      <c r="AB530" s="56" t="s">
        <v>2564</v>
      </c>
      <c r="AC530" s="56" t="s">
        <v>2557</v>
      </c>
      <c r="AD530" s="56" t="s">
        <v>2558</v>
      </c>
      <c r="AE530" s="56" t="s">
        <v>2564</v>
      </c>
      <c r="AF530" s="56" t="s">
        <v>55</v>
      </c>
      <c r="AG530" s="56" t="s">
        <v>55</v>
      </c>
      <c r="AH530" s="56" t="s">
        <v>55</v>
      </c>
    </row>
    <row r="531" spans="2:34" ht="15.75" hidden="1" customHeight="1" x14ac:dyDescent="0.25">
      <c r="B531" s="56" t="s">
        <v>1109</v>
      </c>
      <c r="C531" s="56" t="s">
        <v>855</v>
      </c>
      <c r="D531" s="56" t="s">
        <v>1871</v>
      </c>
      <c r="E531" s="56" t="s">
        <v>863</v>
      </c>
      <c r="F531" s="56" t="s">
        <v>1872</v>
      </c>
      <c r="G531" s="56" t="s">
        <v>891</v>
      </c>
      <c r="H531" s="56" t="s">
        <v>3716</v>
      </c>
      <c r="I531" s="56" t="s">
        <v>3717</v>
      </c>
      <c r="J531" s="56" t="s">
        <v>52</v>
      </c>
      <c r="K531" s="56" t="s">
        <v>493</v>
      </c>
      <c r="L531" s="56" t="s">
        <v>1875</v>
      </c>
      <c r="M531" s="56" t="s">
        <v>55</v>
      </c>
      <c r="N531" s="56" t="s">
        <v>264</v>
      </c>
      <c r="O531" s="56" t="s">
        <v>55</v>
      </c>
      <c r="P531" s="56" t="s">
        <v>1877</v>
      </c>
      <c r="Q531" s="56" t="s">
        <v>55</v>
      </c>
      <c r="R531" s="56" t="s">
        <v>3718</v>
      </c>
      <c r="S531" s="56" t="s">
        <v>55</v>
      </c>
      <c r="T531" s="56"/>
      <c r="U531" s="56"/>
      <c r="V531" s="56"/>
      <c r="W531" s="56"/>
      <c r="X531" s="56"/>
      <c r="Y531" s="56"/>
      <c r="Z531" s="56"/>
      <c r="AA531" s="56"/>
      <c r="AB531" s="56"/>
      <c r="AC531" s="56"/>
      <c r="AD531" s="56"/>
      <c r="AE531" s="56"/>
      <c r="AF531" s="56" t="s">
        <v>55</v>
      </c>
      <c r="AG531" s="56" t="s">
        <v>52</v>
      </c>
      <c r="AH531" s="56" t="s">
        <v>3719</v>
      </c>
    </row>
    <row r="532" spans="2:34" ht="15.75" hidden="1" customHeight="1" x14ac:dyDescent="0.25">
      <c r="B532" s="56" t="s">
        <v>1109</v>
      </c>
      <c r="C532" s="56" t="s">
        <v>855</v>
      </c>
      <c r="D532" s="56" t="s">
        <v>1871</v>
      </c>
      <c r="E532" s="56" t="s">
        <v>863</v>
      </c>
      <c r="F532" s="56" t="s">
        <v>1872</v>
      </c>
      <c r="G532" s="56" t="s">
        <v>891</v>
      </c>
      <c r="H532" s="56" t="s">
        <v>3720</v>
      </c>
      <c r="I532" s="56" t="s">
        <v>3721</v>
      </c>
      <c r="J532" s="56" t="s">
        <v>52</v>
      </c>
      <c r="K532" s="56" t="s">
        <v>437</v>
      </c>
      <c r="L532" s="56" t="s">
        <v>1886</v>
      </c>
      <c r="M532" s="56" t="s">
        <v>55</v>
      </c>
      <c r="N532" s="56" t="s">
        <v>264</v>
      </c>
      <c r="O532" s="56" t="s">
        <v>55</v>
      </c>
      <c r="P532" s="56" t="s">
        <v>1877</v>
      </c>
      <c r="Q532" s="56" t="s">
        <v>55</v>
      </c>
      <c r="R532" s="56" t="s">
        <v>3718</v>
      </c>
      <c r="S532" s="56" t="s">
        <v>55</v>
      </c>
      <c r="T532" s="56"/>
      <c r="U532" s="56"/>
      <c r="V532" s="56"/>
      <c r="W532" s="56"/>
      <c r="X532" s="56"/>
      <c r="Y532" s="56"/>
      <c r="Z532" s="56"/>
      <c r="AA532" s="56"/>
      <c r="AB532" s="56"/>
      <c r="AC532" s="56"/>
      <c r="AD532" s="56"/>
      <c r="AE532" s="56"/>
      <c r="AF532" s="56" t="s">
        <v>55</v>
      </c>
      <c r="AG532" s="56" t="s">
        <v>52</v>
      </c>
      <c r="AH532" s="56" t="s">
        <v>3719</v>
      </c>
    </row>
    <row r="533" spans="2:34" ht="15.75" hidden="1" customHeight="1" x14ac:dyDescent="0.25">
      <c r="B533" s="56" t="s">
        <v>1109</v>
      </c>
      <c r="C533" s="56" t="s">
        <v>855</v>
      </c>
      <c r="D533" s="56" t="s">
        <v>1871</v>
      </c>
      <c r="E533" s="56" t="s">
        <v>863</v>
      </c>
      <c r="F533" s="56" t="s">
        <v>1872</v>
      </c>
      <c r="G533" s="56" t="s">
        <v>891</v>
      </c>
      <c r="H533" s="56" t="s">
        <v>3722</v>
      </c>
      <c r="I533" s="56" t="s">
        <v>3723</v>
      </c>
      <c r="J533" s="56" t="s">
        <v>52</v>
      </c>
      <c r="K533" s="56" t="s">
        <v>1795</v>
      </c>
      <c r="L533" s="56" t="s">
        <v>1895</v>
      </c>
      <c r="M533" s="56" t="s">
        <v>55</v>
      </c>
      <c r="N533" s="56" t="s">
        <v>264</v>
      </c>
      <c r="O533" s="56" t="s">
        <v>55</v>
      </c>
      <c r="P533" s="56" t="s">
        <v>1877</v>
      </c>
      <c r="Q533" s="56" t="s">
        <v>55</v>
      </c>
      <c r="R533" s="56" t="s">
        <v>3724</v>
      </c>
      <c r="S533" s="56" t="s">
        <v>55</v>
      </c>
      <c r="T533" s="56"/>
      <c r="U533" s="56"/>
      <c r="V533" s="56"/>
      <c r="W533" s="56"/>
      <c r="X533" s="56"/>
      <c r="Y533" s="56"/>
      <c r="Z533" s="56"/>
      <c r="AA533" s="56"/>
      <c r="AB533" s="56"/>
      <c r="AC533" s="56"/>
      <c r="AD533" s="56"/>
      <c r="AE533" s="56"/>
      <c r="AF533" s="56" t="s">
        <v>55</v>
      </c>
      <c r="AG533" s="56" t="s">
        <v>52</v>
      </c>
      <c r="AH533" s="56" t="s">
        <v>3719</v>
      </c>
    </row>
    <row r="534" spans="2:34" ht="15.75" hidden="1" customHeight="1" x14ac:dyDescent="0.25">
      <c r="B534" s="56" t="s">
        <v>1109</v>
      </c>
      <c r="C534" s="56" t="s">
        <v>855</v>
      </c>
      <c r="D534" s="56" t="s">
        <v>1871</v>
      </c>
      <c r="E534" s="56" t="s">
        <v>863</v>
      </c>
      <c r="F534" s="56" t="s">
        <v>1872</v>
      </c>
      <c r="G534" s="56" t="s">
        <v>891</v>
      </c>
      <c r="H534" s="56" t="s">
        <v>3725</v>
      </c>
      <c r="I534" s="56" t="s">
        <v>3726</v>
      </c>
      <c r="J534" s="56" t="s">
        <v>52</v>
      </c>
      <c r="K534" s="56" t="s">
        <v>493</v>
      </c>
      <c r="L534" s="56" t="s">
        <v>1906</v>
      </c>
      <c r="M534" s="56" t="s">
        <v>55</v>
      </c>
      <c r="N534" s="56" t="s">
        <v>264</v>
      </c>
      <c r="O534" s="56" t="s">
        <v>55</v>
      </c>
      <c r="P534" s="56" t="s">
        <v>1877</v>
      </c>
      <c r="Q534" s="56" t="s">
        <v>55</v>
      </c>
      <c r="R534" s="56" t="s">
        <v>1249</v>
      </c>
      <c r="S534" s="56" t="s">
        <v>55</v>
      </c>
      <c r="T534" s="56"/>
      <c r="U534" s="56"/>
      <c r="V534" s="56"/>
      <c r="W534" s="56"/>
      <c r="X534" s="56"/>
      <c r="Y534" s="56"/>
      <c r="Z534" s="56"/>
      <c r="AA534" s="56"/>
      <c r="AB534" s="56"/>
      <c r="AC534" s="56"/>
      <c r="AD534" s="56"/>
      <c r="AE534" s="56"/>
      <c r="AF534" s="56" t="s">
        <v>55</v>
      </c>
      <c r="AG534" s="56" t="s">
        <v>52</v>
      </c>
      <c r="AH534" s="56" t="s">
        <v>3719</v>
      </c>
    </row>
    <row r="535" spans="2:34" ht="15.75" hidden="1" customHeight="1" x14ac:dyDescent="0.25">
      <c r="B535" s="56" t="s">
        <v>1109</v>
      </c>
      <c r="C535" s="56" t="s">
        <v>855</v>
      </c>
      <c r="D535" s="56" t="s">
        <v>1871</v>
      </c>
      <c r="E535" s="56" t="s">
        <v>863</v>
      </c>
      <c r="F535" s="56" t="s">
        <v>1872</v>
      </c>
      <c r="G535" s="56" t="s">
        <v>891</v>
      </c>
      <c r="H535" s="56" t="s">
        <v>3727</v>
      </c>
      <c r="I535" s="56" t="s">
        <v>3728</v>
      </c>
      <c r="J535" s="56" t="s">
        <v>52</v>
      </c>
      <c r="K535" s="56" t="s">
        <v>1632</v>
      </c>
      <c r="L535" s="56" t="s">
        <v>3729</v>
      </c>
      <c r="M535" s="56" t="s">
        <v>55</v>
      </c>
      <c r="N535" s="56" t="s">
        <v>264</v>
      </c>
      <c r="O535" s="56" t="s">
        <v>55</v>
      </c>
      <c r="P535" s="56" t="s">
        <v>1877</v>
      </c>
      <c r="Q535" s="56" t="s">
        <v>55</v>
      </c>
      <c r="R535" s="56" t="s">
        <v>1249</v>
      </c>
      <c r="S535" s="56" t="s">
        <v>55</v>
      </c>
      <c r="T535" s="56"/>
      <c r="U535" s="56"/>
      <c r="V535" s="56"/>
      <c r="W535" s="56"/>
      <c r="X535" s="56"/>
      <c r="Y535" s="56"/>
      <c r="Z535" s="56"/>
      <c r="AA535" s="56"/>
      <c r="AB535" s="56"/>
      <c r="AC535" s="56"/>
      <c r="AD535" s="56"/>
      <c r="AE535" s="56"/>
      <c r="AF535" s="56" t="s">
        <v>55</v>
      </c>
      <c r="AG535" s="56" t="s">
        <v>52</v>
      </c>
      <c r="AH535" s="56" t="s">
        <v>3719</v>
      </c>
    </row>
    <row r="536" spans="2:34" ht="15.75" hidden="1" customHeight="1" x14ac:dyDescent="0.25">
      <c r="B536" s="56" t="s">
        <v>413</v>
      </c>
      <c r="C536" s="56" t="s">
        <v>414</v>
      </c>
      <c r="D536" s="56" t="s">
        <v>415</v>
      </c>
      <c r="E536" s="56" t="s">
        <v>416</v>
      </c>
      <c r="F536" s="56" t="s">
        <v>417</v>
      </c>
      <c r="G536" s="56" t="s">
        <v>418</v>
      </c>
      <c r="H536" s="56" t="s">
        <v>3730</v>
      </c>
      <c r="I536" s="56" t="s">
        <v>3731</v>
      </c>
      <c r="J536" s="56" t="s">
        <v>52</v>
      </c>
      <c r="K536" s="56" t="s">
        <v>1083</v>
      </c>
      <c r="L536" s="56" t="s">
        <v>1084</v>
      </c>
      <c r="M536" s="56" t="s">
        <v>55</v>
      </c>
      <c r="N536" s="56" t="s">
        <v>264</v>
      </c>
      <c r="O536" s="56" t="s">
        <v>55</v>
      </c>
      <c r="P536" s="56" t="s">
        <v>1088</v>
      </c>
      <c r="Q536" s="56" t="s">
        <v>55</v>
      </c>
      <c r="R536" s="56" t="s">
        <v>1091</v>
      </c>
      <c r="S536" s="56" t="s">
        <v>55</v>
      </c>
      <c r="T536" s="56"/>
      <c r="U536" s="56"/>
      <c r="V536" s="56"/>
      <c r="W536" s="56"/>
      <c r="X536" s="56"/>
      <c r="Y536" s="56"/>
      <c r="Z536" s="56"/>
      <c r="AA536" s="56"/>
      <c r="AB536" s="56"/>
      <c r="AC536" s="56"/>
      <c r="AD536" s="56"/>
      <c r="AE536" s="56"/>
      <c r="AF536" s="56" t="s">
        <v>55</v>
      </c>
      <c r="AG536" s="56" t="s">
        <v>55</v>
      </c>
      <c r="AH536" s="56" t="s">
        <v>55</v>
      </c>
    </row>
    <row r="537" spans="2:34" ht="15.75" customHeight="1" x14ac:dyDescent="0.25">
      <c r="O537" s="97"/>
    </row>
    <row r="538" spans="2:34" ht="15.75" customHeight="1" x14ac:dyDescent="0.2"/>
    <row r="539" spans="2:34" ht="15.75" customHeight="1" x14ac:dyDescent="0.2"/>
    <row r="540" spans="2:34" ht="15.75" customHeight="1" x14ac:dyDescent="0.2"/>
    <row r="541" spans="2:34" ht="15.75" customHeight="1" x14ac:dyDescent="0.2"/>
    <row r="542" spans="2:34" ht="15.75" customHeight="1" x14ac:dyDescent="0.2"/>
    <row r="543" spans="2:34" ht="15.75" customHeight="1" x14ac:dyDescent="0.2"/>
    <row r="544" spans="2:3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autoFilter ref="B3:AH536" xr:uid="{00000000-0009-0000-0000-000007000000}">
    <filterColumn colId="6">
      <filters>
        <filter val="3325109"/>
      </filters>
    </filterColumn>
  </autoFilter>
  <mergeCells count="1">
    <mergeCell ref="T2:AE2"/>
  </mergeCells>
  <pageMargins left="0.7" right="0.7" top="0.75" bottom="0.75" header="0" footer="0"/>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D1000"/>
  <sheetViews>
    <sheetView workbookViewId="0"/>
  </sheetViews>
  <sheetFormatPr baseColWidth="10" defaultColWidth="12.625" defaultRowHeight="15" customHeight="1" x14ac:dyDescent="0.2"/>
  <cols>
    <col min="1" max="1" width="9.375" customWidth="1"/>
    <col min="2" max="3" width="11.25" customWidth="1"/>
    <col min="4" max="4" width="9.875" customWidth="1"/>
    <col min="5" max="6" width="9.375" customWidth="1"/>
  </cols>
  <sheetData>
    <row r="1" spans="2:4" ht="14.25" x14ac:dyDescent="0.2">
      <c r="B1" s="76"/>
      <c r="C1" s="76"/>
      <c r="D1" s="76"/>
    </row>
    <row r="2" spans="2:4" ht="14.25" x14ac:dyDescent="0.2">
      <c r="B2" s="77"/>
      <c r="C2" s="77"/>
      <c r="D2" s="77"/>
    </row>
    <row r="3" spans="2:4" ht="14.25" x14ac:dyDescent="0.2">
      <c r="B3" s="78" t="s">
        <v>3579</v>
      </c>
      <c r="C3" s="78"/>
      <c r="D3" s="79" t="s">
        <v>3582</v>
      </c>
    </row>
    <row r="4" spans="2:4" ht="112.5" x14ac:dyDescent="0.2">
      <c r="B4" s="80" t="s">
        <v>2838</v>
      </c>
      <c r="C4" s="80" t="s">
        <v>2837</v>
      </c>
      <c r="D4" s="77"/>
    </row>
    <row r="5" spans="2:4" ht="45" x14ac:dyDescent="0.2">
      <c r="B5" s="80" t="s">
        <v>2845</v>
      </c>
      <c r="C5" s="80" t="s">
        <v>2844</v>
      </c>
      <c r="D5" s="81" t="s">
        <v>3585</v>
      </c>
    </row>
    <row r="6" spans="2:4" ht="90" x14ac:dyDescent="0.2">
      <c r="B6" s="80" t="s">
        <v>2850</v>
      </c>
      <c r="C6" s="80" t="s">
        <v>2849</v>
      </c>
      <c r="D6" s="81" t="s">
        <v>3586</v>
      </c>
    </row>
    <row r="7" spans="2:4" ht="67.5" x14ac:dyDescent="0.2">
      <c r="B7" s="80" t="s">
        <v>2858</v>
      </c>
      <c r="C7" s="80" t="s">
        <v>2857</v>
      </c>
      <c r="D7" s="81" t="s">
        <v>3589</v>
      </c>
    </row>
    <row r="8" spans="2:4" ht="67.5" x14ac:dyDescent="0.2">
      <c r="B8" s="82" t="s">
        <v>2865</v>
      </c>
      <c r="C8" s="80" t="s">
        <v>2864</v>
      </c>
      <c r="D8" s="81" t="s">
        <v>3592</v>
      </c>
    </row>
    <row r="9" spans="2:4" ht="56.25" x14ac:dyDescent="0.2">
      <c r="B9" s="80" t="s">
        <v>2870</v>
      </c>
      <c r="C9" s="80" t="s">
        <v>2869</v>
      </c>
      <c r="D9" s="83" t="s">
        <v>3593</v>
      </c>
    </row>
    <row r="10" spans="2:4" ht="56.25" x14ac:dyDescent="0.2">
      <c r="B10" s="80" t="s">
        <v>2875</v>
      </c>
      <c r="C10" s="80" t="s">
        <v>2874</v>
      </c>
      <c r="D10" s="83" t="s">
        <v>3593</v>
      </c>
    </row>
    <row r="11" spans="2:4" ht="56.25" x14ac:dyDescent="0.2">
      <c r="B11" s="80" t="s">
        <v>2880</v>
      </c>
      <c r="C11" s="80" t="s">
        <v>2879</v>
      </c>
      <c r="D11" s="81" t="s">
        <v>3594</v>
      </c>
    </row>
    <row r="12" spans="2:4" ht="101.25" x14ac:dyDescent="0.2">
      <c r="B12" s="82" t="s">
        <v>2883</v>
      </c>
      <c r="C12" s="80" t="s">
        <v>2882</v>
      </c>
      <c r="D12" s="84" t="s">
        <v>3595</v>
      </c>
    </row>
    <row r="13" spans="2:4" ht="101.25" x14ac:dyDescent="0.2">
      <c r="B13" s="82" t="s">
        <v>2886</v>
      </c>
      <c r="C13" s="80" t="s">
        <v>2885</v>
      </c>
      <c r="D13" s="84" t="s">
        <v>3595</v>
      </c>
    </row>
    <row r="14" spans="2:4" ht="101.25" x14ac:dyDescent="0.2">
      <c r="B14" s="80" t="s">
        <v>2888</v>
      </c>
      <c r="C14" s="80" t="s">
        <v>2887</v>
      </c>
      <c r="D14" s="84" t="s">
        <v>3595</v>
      </c>
    </row>
    <row r="15" spans="2:4" ht="67.5" x14ac:dyDescent="0.2">
      <c r="B15" s="80" t="s">
        <v>2891</v>
      </c>
      <c r="C15" s="80" t="s">
        <v>2890</v>
      </c>
      <c r="D15" s="84" t="s">
        <v>3598</v>
      </c>
    </row>
    <row r="16" spans="2:4" ht="101.25" x14ac:dyDescent="0.2">
      <c r="B16" s="80" t="s">
        <v>2895</v>
      </c>
      <c r="C16" s="80" t="s">
        <v>2894</v>
      </c>
      <c r="D16" s="84" t="s">
        <v>3598</v>
      </c>
    </row>
    <row r="17" spans="2:4" ht="101.25" x14ac:dyDescent="0.2">
      <c r="B17" s="80" t="s">
        <v>2898</v>
      </c>
      <c r="C17" s="80" t="s">
        <v>2897</v>
      </c>
      <c r="D17" s="84" t="s">
        <v>3600</v>
      </c>
    </row>
    <row r="18" spans="2:4" ht="123.75" x14ac:dyDescent="0.2">
      <c r="B18" s="80" t="s">
        <v>2829</v>
      </c>
      <c r="C18" s="80" t="s">
        <v>2828</v>
      </c>
      <c r="D18" s="84" t="s">
        <v>3601</v>
      </c>
    </row>
    <row r="19" spans="2:4" ht="78.75" x14ac:dyDescent="0.2">
      <c r="B19" s="85" t="s">
        <v>2901</v>
      </c>
      <c r="C19" s="80" t="s">
        <v>2900</v>
      </c>
      <c r="D19" s="81" t="s">
        <v>3602</v>
      </c>
    </row>
    <row r="20" spans="2:4" ht="112.5" x14ac:dyDescent="0.2">
      <c r="B20" s="85" t="s">
        <v>2905</v>
      </c>
      <c r="C20" s="80" t="s">
        <v>2904</v>
      </c>
      <c r="D20" s="81" t="s">
        <v>3603</v>
      </c>
    </row>
    <row r="21" spans="2:4" ht="15.75" customHeight="1" x14ac:dyDescent="0.2">
      <c r="B21" s="80" t="s">
        <v>2910</v>
      </c>
      <c r="C21" s="80" t="s">
        <v>2909</v>
      </c>
      <c r="D21" s="81" t="s">
        <v>3604</v>
      </c>
    </row>
    <row r="22" spans="2:4" ht="15.75" customHeight="1" x14ac:dyDescent="0.2">
      <c r="B22" s="80" t="s">
        <v>2924</v>
      </c>
      <c r="C22" s="80" t="s">
        <v>2923</v>
      </c>
      <c r="D22" s="81" t="s">
        <v>3607</v>
      </c>
    </row>
    <row r="23" spans="2:4" ht="15.75" customHeight="1" x14ac:dyDescent="0.2">
      <c r="B23" s="80" t="s">
        <v>2928</v>
      </c>
      <c r="C23" s="80" t="s">
        <v>2927</v>
      </c>
      <c r="D23" s="81" t="s">
        <v>3608</v>
      </c>
    </row>
    <row r="24" spans="2:4" ht="15.75" customHeight="1" x14ac:dyDescent="0.2">
      <c r="B24" s="80" t="s">
        <v>2933</v>
      </c>
      <c r="C24" s="80" t="s">
        <v>2932</v>
      </c>
      <c r="D24" s="81" t="s">
        <v>3610</v>
      </c>
    </row>
    <row r="25" spans="2:4" ht="15.75" customHeight="1" x14ac:dyDescent="0.2">
      <c r="B25" s="85" t="s">
        <v>2937</v>
      </c>
      <c r="C25" s="80" t="s">
        <v>2936</v>
      </c>
      <c r="D25" s="76"/>
    </row>
    <row r="26" spans="2:4" ht="15.75" customHeight="1" x14ac:dyDescent="0.2">
      <c r="B26" s="80" t="s">
        <v>2945</v>
      </c>
      <c r="C26" s="80" t="s">
        <v>2944</v>
      </c>
      <c r="D26" s="81" t="s">
        <v>3611</v>
      </c>
    </row>
    <row r="27" spans="2:4" ht="15.75" customHeight="1" x14ac:dyDescent="0.2">
      <c r="B27" s="80" t="s">
        <v>2950</v>
      </c>
      <c r="C27" s="80" t="s">
        <v>2949</v>
      </c>
      <c r="D27" s="81" t="s">
        <v>3613</v>
      </c>
    </row>
    <row r="28" spans="2:4" ht="15.75" customHeight="1" x14ac:dyDescent="0.2">
      <c r="B28" s="80" t="s">
        <v>2954</v>
      </c>
      <c r="C28" s="80" t="s">
        <v>2953</v>
      </c>
      <c r="D28" s="81" t="s">
        <v>3613</v>
      </c>
    </row>
    <row r="29" spans="2:4" ht="15.75" customHeight="1" x14ac:dyDescent="0.2">
      <c r="B29" s="86" t="s">
        <v>2917</v>
      </c>
      <c r="C29" s="80" t="s">
        <v>2916</v>
      </c>
      <c r="D29" s="77"/>
    </row>
    <row r="30" spans="2:4" ht="15.75" customHeight="1" x14ac:dyDescent="0.2">
      <c r="B30" s="86" t="s">
        <v>3614</v>
      </c>
      <c r="C30" s="80" t="s">
        <v>2957</v>
      </c>
      <c r="D30" s="77"/>
    </row>
    <row r="31" spans="2:4" ht="15.75" customHeight="1" x14ac:dyDescent="0.2">
      <c r="B31" s="86" t="s">
        <v>2961</v>
      </c>
      <c r="C31" s="80" t="s">
        <v>2960</v>
      </c>
      <c r="D31" s="77"/>
    </row>
    <row r="32" spans="2:4" ht="15.75" customHeight="1" x14ac:dyDescent="0.2">
      <c r="B32" s="86" t="s">
        <v>2965</v>
      </c>
      <c r="C32" s="80" t="s">
        <v>2964</v>
      </c>
      <c r="D32" s="77"/>
    </row>
    <row r="33" spans="2:4" ht="15.75" customHeight="1" x14ac:dyDescent="0.2">
      <c r="B33" s="86" t="s">
        <v>2968</v>
      </c>
      <c r="C33" s="80" t="s">
        <v>2967</v>
      </c>
      <c r="D33" s="77"/>
    </row>
    <row r="34" spans="2:4" ht="15.75" customHeight="1" x14ac:dyDescent="0.2">
      <c r="B34" s="86" t="s">
        <v>2972</v>
      </c>
      <c r="C34" s="80" t="s">
        <v>2971</v>
      </c>
      <c r="D34" s="77"/>
    </row>
    <row r="35" spans="2:4" ht="15.75" customHeight="1" x14ac:dyDescent="0.2">
      <c r="B35" s="86" t="s">
        <v>2980</v>
      </c>
      <c r="C35" s="80" t="s">
        <v>2979</v>
      </c>
      <c r="D35" s="77"/>
    </row>
    <row r="36" spans="2:4" ht="15.75" customHeight="1" x14ac:dyDescent="0.2">
      <c r="B36" s="87" t="s">
        <v>2985</v>
      </c>
      <c r="C36" s="80" t="s">
        <v>2984</v>
      </c>
      <c r="D36" s="77"/>
    </row>
    <row r="37" spans="2:4" ht="15.75" customHeight="1" x14ac:dyDescent="0.2">
      <c r="B37" s="86" t="s">
        <v>2991</v>
      </c>
      <c r="C37" s="80" t="s">
        <v>2990</v>
      </c>
      <c r="D37" s="77"/>
    </row>
    <row r="38" spans="2:4" ht="15.75" customHeight="1" x14ac:dyDescent="0.2">
      <c r="B38" s="86" t="s">
        <v>3618</v>
      </c>
      <c r="C38" s="80" t="s">
        <v>2994</v>
      </c>
      <c r="D38" s="77"/>
    </row>
    <row r="39" spans="2:4" ht="15.75" customHeight="1" x14ac:dyDescent="0.2">
      <c r="B39" s="86" t="s">
        <v>2999</v>
      </c>
      <c r="C39" s="80" t="s">
        <v>2998</v>
      </c>
      <c r="D39" s="77"/>
    </row>
    <row r="40" spans="2:4" ht="15.75" customHeight="1" x14ac:dyDescent="0.2">
      <c r="B40" s="86" t="s">
        <v>3005</v>
      </c>
      <c r="C40" s="80" t="s">
        <v>3004</v>
      </c>
      <c r="D40" s="77"/>
    </row>
    <row r="41" spans="2:4" ht="15.75" customHeight="1" x14ac:dyDescent="0.2">
      <c r="B41" s="86" t="s">
        <v>3011</v>
      </c>
      <c r="C41" s="80" t="s">
        <v>3010</v>
      </c>
      <c r="D41" s="77"/>
    </row>
    <row r="42" spans="2:4" ht="15.75" customHeight="1" x14ac:dyDescent="0.2">
      <c r="B42" s="87" t="s">
        <v>3017</v>
      </c>
      <c r="C42" s="80" t="s">
        <v>3016</v>
      </c>
      <c r="D42" s="77"/>
    </row>
    <row r="43" spans="2:4" ht="15.75" customHeight="1" x14ac:dyDescent="0.2">
      <c r="B43" s="86" t="s">
        <v>3621</v>
      </c>
      <c r="C43" s="80" t="s">
        <v>3021</v>
      </c>
      <c r="D43" s="77"/>
    </row>
    <row r="44" spans="2:4" ht="15.75" customHeight="1" x14ac:dyDescent="0.2">
      <c r="B44" s="86" t="s">
        <v>3026</v>
      </c>
      <c r="C44" s="80" t="s">
        <v>3025</v>
      </c>
      <c r="D44" s="77"/>
    </row>
    <row r="45" spans="2:4" ht="15.75" customHeight="1" x14ac:dyDescent="0.2">
      <c r="B45" s="86" t="s">
        <v>3033</v>
      </c>
      <c r="C45" s="80" t="s">
        <v>3032</v>
      </c>
      <c r="D45" s="77"/>
    </row>
    <row r="46" spans="2:4" ht="15.75" customHeight="1" x14ac:dyDescent="0.2">
      <c r="B46" s="86" t="s">
        <v>3039</v>
      </c>
      <c r="C46" s="80" t="s">
        <v>3038</v>
      </c>
      <c r="D46" s="77"/>
    </row>
    <row r="47" spans="2:4" ht="15.75" customHeight="1" x14ac:dyDescent="0.2">
      <c r="B47" s="86" t="s">
        <v>3043</v>
      </c>
      <c r="C47" s="80" t="s">
        <v>3042</v>
      </c>
      <c r="D47" s="77"/>
    </row>
    <row r="48" spans="2:4" ht="15.75" customHeight="1" x14ac:dyDescent="0.2">
      <c r="B48" s="88" t="s">
        <v>2561</v>
      </c>
      <c r="C48" s="80" t="s">
        <v>2560</v>
      </c>
      <c r="D48" s="77"/>
    </row>
    <row r="49" spans="2:4" ht="15.75" customHeight="1" x14ac:dyDescent="0.2">
      <c r="B49" s="88" t="s">
        <v>1411</v>
      </c>
      <c r="C49" s="80" t="s">
        <v>1410</v>
      </c>
      <c r="D49" s="77"/>
    </row>
    <row r="50" spans="2:4" ht="15.75" customHeight="1" x14ac:dyDescent="0.2">
      <c r="B50" s="88" t="s">
        <v>1447</v>
      </c>
      <c r="C50" s="80" t="s">
        <v>1446</v>
      </c>
      <c r="D50" s="77"/>
    </row>
    <row r="51" spans="2:4" ht="15.75" customHeight="1" x14ac:dyDescent="0.2">
      <c r="B51" s="88" t="s">
        <v>2714</v>
      </c>
      <c r="C51" s="80" t="s">
        <v>2713</v>
      </c>
      <c r="D51" s="77"/>
    </row>
    <row r="52" spans="2:4" ht="15.75" customHeight="1" x14ac:dyDescent="0.2">
      <c r="B52" s="88" t="s">
        <v>2719</v>
      </c>
      <c r="C52" s="80" t="s">
        <v>2718</v>
      </c>
      <c r="D52" s="77"/>
    </row>
    <row r="53" spans="2:4" ht="15.75" customHeight="1" x14ac:dyDescent="0.2">
      <c r="B53" s="88" t="s">
        <v>2723</v>
      </c>
      <c r="C53" s="80" t="s">
        <v>2722</v>
      </c>
      <c r="D53" s="77"/>
    </row>
    <row r="54" spans="2:4" ht="15.75" customHeight="1" x14ac:dyDescent="0.2">
      <c r="B54" s="88" t="s">
        <v>2731</v>
      </c>
      <c r="C54" s="80" t="s">
        <v>2730</v>
      </c>
      <c r="D54" s="77"/>
    </row>
    <row r="55" spans="2:4" ht="15.75" customHeight="1" x14ac:dyDescent="0.2">
      <c r="B55" s="88" t="s">
        <v>1479</v>
      </c>
      <c r="C55" s="80" t="s">
        <v>1478</v>
      </c>
      <c r="D55" s="77"/>
    </row>
    <row r="56" spans="2:4" ht="15.75" customHeight="1" x14ac:dyDescent="0.2">
      <c r="B56" s="88" t="s">
        <v>1499</v>
      </c>
      <c r="C56" s="80" t="s">
        <v>1497</v>
      </c>
      <c r="D56" s="77"/>
    </row>
    <row r="57" spans="2:4" ht="15.75" customHeight="1" x14ac:dyDescent="0.2">
      <c r="B57" s="88" t="s">
        <v>2739</v>
      </c>
      <c r="C57" s="80" t="s">
        <v>2738</v>
      </c>
      <c r="D57" s="77"/>
    </row>
    <row r="58" spans="2:4" ht="15.75" customHeight="1" x14ac:dyDescent="0.2">
      <c r="B58" s="88" t="s">
        <v>2744</v>
      </c>
      <c r="C58" s="80" t="s">
        <v>2743</v>
      </c>
      <c r="D58" s="77"/>
    </row>
    <row r="59" spans="2:4" ht="15.75" customHeight="1" x14ac:dyDescent="0.2">
      <c r="B59" s="88" t="s">
        <v>2751</v>
      </c>
      <c r="C59" s="80" t="s">
        <v>2750</v>
      </c>
      <c r="D59" s="77"/>
    </row>
    <row r="60" spans="2:4" ht="15.75" customHeight="1" x14ac:dyDescent="0.2">
      <c r="B60" s="88" t="s">
        <v>2757</v>
      </c>
      <c r="C60" s="80" t="s">
        <v>2756</v>
      </c>
      <c r="D60" s="77"/>
    </row>
    <row r="61" spans="2:4" ht="15.75" customHeight="1" x14ac:dyDescent="0.2">
      <c r="B61" s="88" t="s">
        <v>2762</v>
      </c>
      <c r="C61" s="80" t="s">
        <v>2761</v>
      </c>
      <c r="D61" s="77"/>
    </row>
    <row r="62" spans="2:4" ht="15.75" customHeight="1" x14ac:dyDescent="0.2">
      <c r="B62" s="88" t="s">
        <v>1522</v>
      </c>
      <c r="C62" s="80" t="s">
        <v>1521</v>
      </c>
      <c r="D62" s="77"/>
    </row>
    <row r="63" spans="2:4" ht="15.75" customHeight="1" x14ac:dyDescent="0.2">
      <c r="B63" s="88" t="s">
        <v>1547</v>
      </c>
      <c r="C63" s="80" t="s">
        <v>1545</v>
      </c>
      <c r="D63" s="77"/>
    </row>
    <row r="64" spans="2:4" ht="15.75" customHeight="1" x14ac:dyDescent="0.2">
      <c r="B64" s="88" t="s">
        <v>1568</v>
      </c>
      <c r="C64" s="80" t="s">
        <v>1567</v>
      </c>
      <c r="D64" s="77"/>
    </row>
    <row r="65" spans="2:4" ht="15.75" customHeight="1" x14ac:dyDescent="0.2">
      <c r="B65" s="88" t="s">
        <v>1594</v>
      </c>
      <c r="C65" s="80" t="s">
        <v>1593</v>
      </c>
      <c r="D65" s="77"/>
    </row>
    <row r="66" spans="2:4" ht="15.75" customHeight="1" x14ac:dyDescent="0.2">
      <c r="B66" s="88" t="s">
        <v>2769</v>
      </c>
      <c r="C66" s="80" t="s">
        <v>2768</v>
      </c>
      <c r="D66" s="77"/>
    </row>
    <row r="67" spans="2:4" ht="15.75" customHeight="1" x14ac:dyDescent="0.2">
      <c r="B67" s="88" t="s">
        <v>2775</v>
      </c>
      <c r="C67" s="80" t="s">
        <v>2774</v>
      </c>
      <c r="D67" s="77"/>
    </row>
    <row r="68" spans="2:4" ht="15.75" customHeight="1" x14ac:dyDescent="0.2">
      <c r="B68" s="88" t="s">
        <v>2780</v>
      </c>
      <c r="C68" s="80" t="s">
        <v>2779</v>
      </c>
      <c r="D68" s="77"/>
    </row>
    <row r="69" spans="2:4" ht="15.75" customHeight="1" x14ac:dyDescent="0.2">
      <c r="B69" s="88" t="s">
        <v>2785</v>
      </c>
      <c r="C69" s="80" t="s">
        <v>2784</v>
      </c>
      <c r="D69" s="77"/>
    </row>
    <row r="70" spans="2:4" ht="15.75" customHeight="1" x14ac:dyDescent="0.2">
      <c r="B70" s="88" t="s">
        <v>2789</v>
      </c>
      <c r="C70" s="80" t="s">
        <v>2788</v>
      </c>
      <c r="D70" s="77"/>
    </row>
    <row r="71" spans="2:4" ht="15.75" customHeight="1" x14ac:dyDescent="0.2">
      <c r="B71" s="88" t="s">
        <v>2794</v>
      </c>
      <c r="C71" s="80" t="s">
        <v>2793</v>
      </c>
      <c r="D71" s="77"/>
    </row>
    <row r="72" spans="2:4" ht="15.75" customHeight="1" x14ac:dyDescent="0.2">
      <c r="B72" s="88" t="s">
        <v>2800</v>
      </c>
      <c r="C72" s="80" t="s">
        <v>2799</v>
      </c>
      <c r="D72" s="77"/>
    </row>
    <row r="73" spans="2:4" ht="15.75" customHeight="1" x14ac:dyDescent="0.2">
      <c r="B73" s="88" t="s">
        <v>2805</v>
      </c>
      <c r="C73" s="80" t="s">
        <v>2804</v>
      </c>
      <c r="D73" s="77"/>
    </row>
    <row r="74" spans="2:4" ht="15.75" customHeight="1" x14ac:dyDescent="0.2">
      <c r="B74" s="88" t="s">
        <v>2811</v>
      </c>
      <c r="C74" s="80" t="s">
        <v>2810</v>
      </c>
      <c r="D74" s="77"/>
    </row>
    <row r="75" spans="2:4" ht="15.75" customHeight="1" x14ac:dyDescent="0.2">
      <c r="B75" s="88" t="s">
        <v>2817</v>
      </c>
      <c r="C75" s="80" t="s">
        <v>2816</v>
      </c>
      <c r="D75" s="77"/>
    </row>
    <row r="76" spans="2:4" ht="15.75" customHeight="1" x14ac:dyDescent="0.2">
      <c r="B76" s="88" t="s">
        <v>2822</v>
      </c>
      <c r="C76" s="80" t="s">
        <v>2821</v>
      </c>
      <c r="D76" s="77"/>
    </row>
    <row r="77" spans="2:4" ht="15.75" customHeight="1" x14ac:dyDescent="0.2">
      <c r="B77" s="80" t="s">
        <v>1703</v>
      </c>
      <c r="C77" s="80" t="s">
        <v>1702</v>
      </c>
      <c r="D77" s="89"/>
    </row>
    <row r="78" spans="2:4" ht="15.75" customHeight="1" x14ac:dyDescent="0.2">
      <c r="B78" s="80" t="s">
        <v>1718</v>
      </c>
      <c r="C78" s="80" t="s">
        <v>1717</v>
      </c>
      <c r="D78" s="81" t="s">
        <v>3632</v>
      </c>
    </row>
    <row r="79" spans="2:4" ht="15.75" customHeight="1" x14ac:dyDescent="0.2">
      <c r="B79" s="80" t="s">
        <v>1729</v>
      </c>
      <c r="C79" s="80" t="s">
        <v>1728</v>
      </c>
      <c r="D79" s="81" t="s">
        <v>3633</v>
      </c>
    </row>
    <row r="80" spans="2:4" ht="15.75" customHeight="1" x14ac:dyDescent="0.2">
      <c r="B80" s="80" t="s">
        <v>3634</v>
      </c>
      <c r="C80" s="80" t="s">
        <v>1735</v>
      </c>
      <c r="D80" s="81" t="s">
        <v>3635</v>
      </c>
    </row>
    <row r="81" spans="2:4" ht="15.75" customHeight="1" x14ac:dyDescent="0.2">
      <c r="B81" s="80" t="s">
        <v>1744</v>
      </c>
      <c r="C81" s="80" t="s">
        <v>1743</v>
      </c>
      <c r="D81" s="81" t="s">
        <v>3635</v>
      </c>
    </row>
    <row r="82" spans="2:4" ht="15.75" customHeight="1" x14ac:dyDescent="0.2">
      <c r="B82" s="80" t="s">
        <v>1757</v>
      </c>
      <c r="C82" s="80" t="s">
        <v>1756</v>
      </c>
      <c r="D82" s="81" t="s">
        <v>3637</v>
      </c>
    </row>
    <row r="83" spans="2:4" ht="15.75" customHeight="1" x14ac:dyDescent="0.2">
      <c r="B83" s="80" t="s">
        <v>1769</v>
      </c>
      <c r="C83" s="80" t="s">
        <v>1768</v>
      </c>
      <c r="D83" s="81" t="s">
        <v>3639</v>
      </c>
    </row>
    <row r="84" spans="2:4" ht="15.75" customHeight="1" x14ac:dyDescent="0.2">
      <c r="B84" s="80" t="s">
        <v>3640</v>
      </c>
      <c r="C84" s="80" t="s">
        <v>1778</v>
      </c>
      <c r="D84" s="81" t="s">
        <v>3641</v>
      </c>
    </row>
    <row r="85" spans="2:4" ht="15.75" customHeight="1" x14ac:dyDescent="0.2">
      <c r="B85" s="80" t="s">
        <v>3643</v>
      </c>
      <c r="C85" s="80" t="s">
        <v>1788</v>
      </c>
      <c r="D85" s="81" t="s">
        <v>3644</v>
      </c>
    </row>
    <row r="86" spans="2:4" ht="15.75" customHeight="1" x14ac:dyDescent="0.2">
      <c r="B86" s="80" t="s">
        <v>1798</v>
      </c>
      <c r="C86" s="80" t="s">
        <v>1797</v>
      </c>
      <c r="D86" s="81" t="s">
        <v>3645</v>
      </c>
    </row>
    <row r="87" spans="2:4" ht="15.75" customHeight="1" x14ac:dyDescent="0.2">
      <c r="B87" s="80" t="s">
        <v>1806</v>
      </c>
      <c r="C87" s="80" t="s">
        <v>1804</v>
      </c>
      <c r="D87" s="81" t="s">
        <v>3646</v>
      </c>
    </row>
    <row r="88" spans="2:4" ht="15.75" customHeight="1" x14ac:dyDescent="0.2">
      <c r="B88" s="80" t="s">
        <v>3647</v>
      </c>
      <c r="C88" s="80" t="s">
        <v>1813</v>
      </c>
      <c r="D88" s="81" t="s">
        <v>3648</v>
      </c>
    </row>
    <row r="89" spans="2:4" ht="15.75" customHeight="1" x14ac:dyDescent="0.2">
      <c r="B89" s="80" t="s">
        <v>1821</v>
      </c>
      <c r="C89" s="80" t="s">
        <v>1820</v>
      </c>
      <c r="D89" s="81" t="s">
        <v>3648</v>
      </c>
    </row>
    <row r="90" spans="2:4" ht="15.75" customHeight="1" x14ac:dyDescent="0.2">
      <c r="B90" s="80" t="s">
        <v>1830</v>
      </c>
      <c r="C90" s="80" t="s">
        <v>1829</v>
      </c>
      <c r="D90" s="81" t="s">
        <v>3648</v>
      </c>
    </row>
    <row r="91" spans="2:4" ht="15.75" customHeight="1" x14ac:dyDescent="0.2">
      <c r="B91" s="80" t="s">
        <v>1839</v>
      </c>
      <c r="C91" s="80" t="s">
        <v>1838</v>
      </c>
      <c r="D91" s="81" t="s">
        <v>3648</v>
      </c>
    </row>
    <row r="92" spans="2:4" ht="15.75" customHeight="1" x14ac:dyDescent="0.2">
      <c r="B92" s="80" t="s">
        <v>1850</v>
      </c>
      <c r="C92" s="80" t="s">
        <v>1849</v>
      </c>
      <c r="D92" s="81" t="s">
        <v>3648</v>
      </c>
    </row>
    <row r="93" spans="2:4" ht="15.75" customHeight="1" x14ac:dyDescent="0.2">
      <c r="B93" s="80" t="s">
        <v>1854</v>
      </c>
      <c r="C93" s="80" t="s">
        <v>1853</v>
      </c>
      <c r="D93" s="81" t="s">
        <v>3649</v>
      </c>
    </row>
    <row r="94" spans="2:4" ht="15.75" customHeight="1" x14ac:dyDescent="0.2">
      <c r="B94" s="80" t="s">
        <v>1862</v>
      </c>
      <c r="C94" s="80" t="s">
        <v>1861</v>
      </c>
      <c r="D94" s="77"/>
    </row>
    <row r="95" spans="2:4" ht="15.75" customHeight="1" x14ac:dyDescent="0.2">
      <c r="B95" s="80" t="s">
        <v>1868</v>
      </c>
      <c r="C95" s="80" t="s">
        <v>1867</v>
      </c>
      <c r="D95" s="81" t="s">
        <v>3650</v>
      </c>
    </row>
    <row r="96" spans="2:4" ht="15.75" customHeight="1" x14ac:dyDescent="0.2">
      <c r="B96" s="80" t="s">
        <v>1881</v>
      </c>
      <c r="C96" s="80" t="s">
        <v>1880</v>
      </c>
      <c r="D96" s="81" t="s">
        <v>3650</v>
      </c>
    </row>
    <row r="97" spans="2:4" ht="15.75" customHeight="1" x14ac:dyDescent="0.2">
      <c r="B97" s="80" t="s">
        <v>1891</v>
      </c>
      <c r="C97" s="80" t="s">
        <v>1890</v>
      </c>
      <c r="D97" s="81" t="s">
        <v>3654</v>
      </c>
    </row>
    <row r="98" spans="2:4" ht="15.75" customHeight="1" x14ac:dyDescent="0.2">
      <c r="B98" s="80" t="s">
        <v>3656</v>
      </c>
      <c r="C98" s="80" t="s">
        <v>1900</v>
      </c>
      <c r="D98" s="81" t="s">
        <v>3657</v>
      </c>
    </row>
    <row r="99" spans="2:4" ht="15.75" customHeight="1" x14ac:dyDescent="0.2">
      <c r="B99" s="80" t="s">
        <v>1912</v>
      </c>
      <c r="C99" s="80" t="s">
        <v>1911</v>
      </c>
      <c r="D99" s="81" t="s">
        <v>3659</v>
      </c>
    </row>
    <row r="100" spans="2:4" ht="15.75" customHeight="1" x14ac:dyDescent="0.2">
      <c r="B100" s="80" t="s">
        <v>1922</v>
      </c>
      <c r="C100" s="80" t="s">
        <v>1921</v>
      </c>
      <c r="D100" s="81" t="s">
        <v>3659</v>
      </c>
    </row>
    <row r="101" spans="2:4" ht="15.75" customHeight="1" x14ac:dyDescent="0.2">
      <c r="B101" s="90" t="s">
        <v>1943</v>
      </c>
      <c r="C101" s="80" t="s">
        <v>1942</v>
      </c>
      <c r="D101" s="89" t="s">
        <v>3660</v>
      </c>
    </row>
    <row r="102" spans="2:4" ht="15.75" customHeight="1" x14ac:dyDescent="0.2">
      <c r="B102" s="80" t="s">
        <v>1953</v>
      </c>
      <c r="C102" s="80" t="s">
        <v>1952</v>
      </c>
      <c r="D102" s="81" t="s">
        <v>3661</v>
      </c>
    </row>
    <row r="103" spans="2:4" ht="15.75" customHeight="1" x14ac:dyDescent="0.2">
      <c r="B103" s="80" t="s">
        <v>1964</v>
      </c>
      <c r="C103" s="80" t="s">
        <v>1963</v>
      </c>
      <c r="D103" s="81" t="s">
        <v>3662</v>
      </c>
    </row>
    <row r="104" spans="2:4" ht="15.75" customHeight="1" x14ac:dyDescent="0.2">
      <c r="B104" s="80" t="s">
        <v>1975</v>
      </c>
      <c r="C104" s="80" t="s">
        <v>1974</v>
      </c>
      <c r="D104" s="81" t="s">
        <v>3662</v>
      </c>
    </row>
    <row r="105" spans="2:4" ht="15.75" customHeight="1" x14ac:dyDescent="0.2">
      <c r="B105" s="80" t="s">
        <v>1985</v>
      </c>
      <c r="C105" s="80" t="s">
        <v>1984</v>
      </c>
      <c r="D105" s="81" t="s">
        <v>3664</v>
      </c>
    </row>
    <row r="106" spans="2:4" ht="15.75" customHeight="1" x14ac:dyDescent="0.2">
      <c r="B106" s="80" t="s">
        <v>1995</v>
      </c>
      <c r="C106" s="80" t="s">
        <v>1993</v>
      </c>
      <c r="D106" s="81" t="s">
        <v>3665</v>
      </c>
    </row>
    <row r="107" spans="2:4" ht="15.75" customHeight="1" x14ac:dyDescent="0.2">
      <c r="B107" s="80" t="s">
        <v>2007</v>
      </c>
      <c r="C107" s="80" t="s">
        <v>2006</v>
      </c>
      <c r="D107" s="81" t="s">
        <v>3665</v>
      </c>
    </row>
    <row r="108" spans="2:4" ht="15.75" customHeight="1" x14ac:dyDescent="0.2">
      <c r="B108" s="80" t="s">
        <v>2030</v>
      </c>
      <c r="C108" s="80" t="s">
        <v>2029</v>
      </c>
      <c r="D108" s="81" t="s">
        <v>3667</v>
      </c>
    </row>
    <row r="109" spans="2:4" ht="15.75" customHeight="1" x14ac:dyDescent="0.2">
      <c r="B109" s="80" t="s">
        <v>2038</v>
      </c>
      <c r="C109" s="80" t="s">
        <v>2037</v>
      </c>
      <c r="D109" s="81" t="s">
        <v>3668</v>
      </c>
    </row>
    <row r="110" spans="2:4" ht="15.75" customHeight="1" x14ac:dyDescent="0.2">
      <c r="B110" s="80" t="s">
        <v>2044</v>
      </c>
      <c r="C110" s="80" t="s">
        <v>2043</v>
      </c>
      <c r="D110" s="81" t="s">
        <v>3670</v>
      </c>
    </row>
    <row r="111" spans="2:4" ht="15.75" customHeight="1" x14ac:dyDescent="0.2">
      <c r="B111" s="80" t="s">
        <v>2052</v>
      </c>
      <c r="C111" s="80" t="s">
        <v>2050</v>
      </c>
      <c r="D111" s="81" t="s">
        <v>3665</v>
      </c>
    </row>
    <row r="112" spans="2:4" ht="15.75" customHeight="1" x14ac:dyDescent="0.2">
      <c r="B112" s="90" t="s">
        <v>2062</v>
      </c>
      <c r="C112" s="80" t="s">
        <v>2060</v>
      </c>
      <c r="D112" s="91" t="s">
        <v>3672</v>
      </c>
    </row>
    <row r="113" spans="2:4" ht="15.75" customHeight="1" x14ac:dyDescent="0.2">
      <c r="B113" s="80" t="s">
        <v>2068</v>
      </c>
      <c r="C113" s="80" t="s">
        <v>2067</v>
      </c>
      <c r="D113" s="81" t="s">
        <v>3673</v>
      </c>
    </row>
    <row r="114" spans="2:4" ht="15.75" customHeight="1" x14ac:dyDescent="0.2">
      <c r="B114" s="80" t="s">
        <v>2073</v>
      </c>
      <c r="C114" s="80" t="s">
        <v>2072</v>
      </c>
      <c r="D114" s="81" t="s">
        <v>3674</v>
      </c>
    </row>
    <row r="115" spans="2:4" ht="15.75" customHeight="1" x14ac:dyDescent="0.2">
      <c r="B115" s="80" t="s">
        <v>2079</v>
      </c>
      <c r="C115" s="80" t="s">
        <v>2078</v>
      </c>
      <c r="D115" s="81" t="s">
        <v>3675</v>
      </c>
    </row>
    <row r="116" spans="2:4" ht="15.75" customHeight="1" x14ac:dyDescent="0.2">
      <c r="B116" s="80" t="s">
        <v>2086</v>
      </c>
      <c r="C116" s="80" t="s">
        <v>2085</v>
      </c>
      <c r="D116" s="77" t="s">
        <v>3676</v>
      </c>
    </row>
    <row r="117" spans="2:4" ht="15.75" customHeight="1" x14ac:dyDescent="0.2">
      <c r="B117" s="80" t="s">
        <v>3677</v>
      </c>
      <c r="C117" s="80" t="s">
        <v>2091</v>
      </c>
      <c r="D117" s="81" t="s">
        <v>3679</v>
      </c>
    </row>
    <row r="118" spans="2:4" ht="15.75" customHeight="1" x14ac:dyDescent="0.2">
      <c r="B118" s="80" t="s">
        <v>2097</v>
      </c>
      <c r="C118" s="80" t="s">
        <v>2096</v>
      </c>
      <c r="D118" s="81" t="s">
        <v>3680</v>
      </c>
    </row>
    <row r="119" spans="2:4" ht="15.75" customHeight="1" x14ac:dyDescent="0.2">
      <c r="B119" s="80" t="s">
        <v>2102</v>
      </c>
      <c r="C119" s="80" t="s">
        <v>2101</v>
      </c>
      <c r="D119" s="81" t="s">
        <v>3682</v>
      </c>
    </row>
    <row r="120" spans="2:4" ht="15.75" customHeight="1" x14ac:dyDescent="0.2">
      <c r="B120" s="80" t="s">
        <v>2107</v>
      </c>
      <c r="C120" s="80" t="s">
        <v>2106</v>
      </c>
      <c r="D120" s="81" t="s">
        <v>3683</v>
      </c>
    </row>
    <row r="121" spans="2:4" ht="15.75" customHeight="1" x14ac:dyDescent="0.2">
      <c r="B121" s="80" t="s">
        <v>2111</v>
      </c>
      <c r="C121" s="80" t="s">
        <v>2110</v>
      </c>
      <c r="D121" s="81" t="s">
        <v>3685</v>
      </c>
    </row>
    <row r="122" spans="2:4" ht="15.75" customHeight="1" x14ac:dyDescent="0.2">
      <c r="B122" s="90" t="s">
        <v>1618</v>
      </c>
      <c r="C122" s="80" t="s">
        <v>1617</v>
      </c>
      <c r="D122" s="89"/>
    </row>
    <row r="123" spans="2:4" ht="15.75" customHeight="1" x14ac:dyDescent="0.2">
      <c r="B123" s="92" t="s">
        <v>2616</v>
      </c>
      <c r="C123" s="80" t="s">
        <v>2615</v>
      </c>
      <c r="D123" s="81" t="s">
        <v>3687</v>
      </c>
    </row>
    <row r="124" spans="2:4" ht="15.75" customHeight="1" x14ac:dyDescent="0.2">
      <c r="B124" s="92" t="s">
        <v>2624</v>
      </c>
      <c r="C124" s="80" t="s">
        <v>2623</v>
      </c>
      <c r="D124" s="81" t="s">
        <v>3688</v>
      </c>
    </row>
    <row r="125" spans="2:4" ht="15.75" customHeight="1" x14ac:dyDescent="0.2">
      <c r="B125" s="92" t="s">
        <v>2628</v>
      </c>
      <c r="C125" s="80" t="s">
        <v>2627</v>
      </c>
      <c r="D125" s="81" t="s">
        <v>3690</v>
      </c>
    </row>
    <row r="126" spans="2:4" ht="15.75" customHeight="1" x14ac:dyDescent="0.2">
      <c r="B126" s="92" t="s">
        <v>2632</v>
      </c>
      <c r="C126" s="80" t="s">
        <v>2631</v>
      </c>
      <c r="D126" s="81" t="s">
        <v>3690</v>
      </c>
    </row>
    <row r="127" spans="2:4" ht="15.75" customHeight="1" x14ac:dyDescent="0.2">
      <c r="B127" s="92" t="s">
        <v>2636</v>
      </c>
      <c r="C127" s="80" t="s">
        <v>2635</v>
      </c>
      <c r="D127" s="81" t="s">
        <v>3690</v>
      </c>
    </row>
    <row r="128" spans="2:4" ht="15.75" customHeight="1" x14ac:dyDescent="0.2">
      <c r="B128" s="92" t="s">
        <v>2640</v>
      </c>
      <c r="C128" s="80" t="s">
        <v>2639</v>
      </c>
      <c r="D128" s="81" t="s">
        <v>3690</v>
      </c>
    </row>
    <row r="129" spans="2:4" ht="15.75" customHeight="1" x14ac:dyDescent="0.2">
      <c r="B129" s="92" t="s">
        <v>2644</v>
      </c>
      <c r="C129" s="80" t="s">
        <v>2643</v>
      </c>
      <c r="D129" s="81" t="s">
        <v>3690</v>
      </c>
    </row>
    <row r="130" spans="2:4" ht="15.75" customHeight="1" x14ac:dyDescent="0.2">
      <c r="B130" s="92" t="s">
        <v>2647</v>
      </c>
      <c r="C130" s="80" t="s">
        <v>2646</v>
      </c>
      <c r="D130" s="81" t="s">
        <v>3691</v>
      </c>
    </row>
    <row r="131" spans="2:4" ht="15.75" customHeight="1" x14ac:dyDescent="0.2">
      <c r="B131" s="92" t="s">
        <v>2651</v>
      </c>
      <c r="C131" s="80" t="s">
        <v>2650</v>
      </c>
      <c r="D131" s="77" t="s">
        <v>3692</v>
      </c>
    </row>
    <row r="132" spans="2:4" ht="15.75" customHeight="1" x14ac:dyDescent="0.2">
      <c r="B132" s="92" t="s">
        <v>2655</v>
      </c>
      <c r="C132" s="80" t="s">
        <v>2654</v>
      </c>
      <c r="D132" s="81" t="s">
        <v>3693</v>
      </c>
    </row>
    <row r="133" spans="2:4" ht="15.75" customHeight="1" x14ac:dyDescent="0.2">
      <c r="B133" s="92" t="s">
        <v>2660</v>
      </c>
      <c r="C133" s="80" t="s">
        <v>2659</v>
      </c>
      <c r="D133" s="81" t="s">
        <v>3694</v>
      </c>
    </row>
    <row r="134" spans="2:4" ht="15.75" customHeight="1" x14ac:dyDescent="0.2">
      <c r="B134" s="92" t="s">
        <v>2663</v>
      </c>
      <c r="C134" s="80" t="s">
        <v>2662</v>
      </c>
      <c r="D134" s="81" t="s">
        <v>3695</v>
      </c>
    </row>
    <row r="135" spans="2:4" ht="15.75" customHeight="1" x14ac:dyDescent="0.2">
      <c r="B135" s="93" t="s">
        <v>2668</v>
      </c>
      <c r="C135" s="80" t="s">
        <v>2667</v>
      </c>
      <c r="D135" s="94" t="s">
        <v>3697</v>
      </c>
    </row>
    <row r="136" spans="2:4" ht="15.75" customHeight="1" x14ac:dyDescent="0.2">
      <c r="B136" s="92" t="s">
        <v>2672</v>
      </c>
      <c r="C136" s="80" t="s">
        <v>2671</v>
      </c>
      <c r="D136" s="81" t="s">
        <v>3698</v>
      </c>
    </row>
    <row r="137" spans="2:4" ht="15.75" customHeight="1" x14ac:dyDescent="0.2">
      <c r="B137" s="92" t="s">
        <v>2676</v>
      </c>
      <c r="C137" s="80" t="s">
        <v>2675</v>
      </c>
      <c r="D137" s="81" t="s">
        <v>3698</v>
      </c>
    </row>
    <row r="138" spans="2:4" ht="15.75" customHeight="1" x14ac:dyDescent="0.2">
      <c r="B138" s="92" t="s">
        <v>2679</v>
      </c>
      <c r="C138" s="80" t="s">
        <v>2678</v>
      </c>
      <c r="D138" s="81" t="s">
        <v>3698</v>
      </c>
    </row>
    <row r="139" spans="2:4" ht="15.75" customHeight="1" x14ac:dyDescent="0.2">
      <c r="B139" s="92" t="s">
        <v>2683</v>
      </c>
      <c r="C139" s="80" t="s">
        <v>2682</v>
      </c>
      <c r="D139" s="81" t="s">
        <v>3699</v>
      </c>
    </row>
    <row r="140" spans="2:4" ht="15.75" customHeight="1" x14ac:dyDescent="0.2">
      <c r="B140" s="92" t="s">
        <v>2687</v>
      </c>
      <c r="C140" s="80" t="s">
        <v>2686</v>
      </c>
      <c r="D140" s="81" t="s">
        <v>3699</v>
      </c>
    </row>
    <row r="141" spans="2:4" ht="15.75" customHeight="1" x14ac:dyDescent="0.2">
      <c r="B141" s="92" t="s">
        <v>2691</v>
      </c>
      <c r="C141" s="80" t="s">
        <v>2690</v>
      </c>
      <c r="D141" s="81" t="s">
        <v>3699</v>
      </c>
    </row>
    <row r="142" spans="2:4" ht="15.75" customHeight="1" x14ac:dyDescent="0.2">
      <c r="B142" s="92" t="s">
        <v>2694</v>
      </c>
      <c r="C142" s="80" t="s">
        <v>2693</v>
      </c>
      <c r="D142" s="81" t="s">
        <v>3699</v>
      </c>
    </row>
    <row r="143" spans="2:4" ht="15.75" customHeight="1" x14ac:dyDescent="0.2">
      <c r="B143" s="92" t="s">
        <v>2698</v>
      </c>
      <c r="C143" s="80" t="s">
        <v>2697</v>
      </c>
      <c r="D143" s="81" t="s">
        <v>3700</v>
      </c>
    </row>
    <row r="144" spans="2:4" ht="15.75" customHeight="1" x14ac:dyDescent="0.2">
      <c r="B144" s="92" t="s">
        <v>2702</v>
      </c>
      <c r="C144" s="80" t="s">
        <v>2701</v>
      </c>
      <c r="D144" s="81" t="s">
        <v>3700</v>
      </c>
    </row>
    <row r="145" spans="2:4" ht="15.75" customHeight="1" x14ac:dyDescent="0.2">
      <c r="B145" s="92" t="s">
        <v>2706</v>
      </c>
      <c r="C145" s="80" t="s">
        <v>2705</v>
      </c>
      <c r="D145" s="81" t="s">
        <v>3700</v>
      </c>
    </row>
    <row r="146" spans="2:4" ht="15.75" customHeight="1" x14ac:dyDescent="0.2">
      <c r="B146" s="92" t="s">
        <v>2710</v>
      </c>
      <c r="C146" s="80" t="s">
        <v>2709</v>
      </c>
      <c r="D146" s="81" t="s">
        <v>3700</v>
      </c>
    </row>
    <row r="147" spans="2:4" ht="15.75" customHeight="1" x14ac:dyDescent="0.2">
      <c r="B147" s="76"/>
      <c r="C147" s="76"/>
      <c r="D147" s="76"/>
    </row>
    <row r="148" spans="2:4" ht="15.75" customHeight="1" x14ac:dyDescent="0.2">
      <c r="B148" s="95" t="s">
        <v>3702</v>
      </c>
      <c r="C148" s="96"/>
      <c r="D148" s="76"/>
    </row>
    <row r="149" spans="2:4" ht="15.75" customHeight="1" x14ac:dyDescent="0.2">
      <c r="B149" s="76"/>
      <c r="C149" s="76"/>
      <c r="D149" s="76"/>
    </row>
    <row r="150" spans="2:4" ht="15.75" customHeight="1" x14ac:dyDescent="0.2">
      <c r="B150" s="76"/>
      <c r="C150" s="76"/>
      <c r="D150" s="76"/>
    </row>
    <row r="151" spans="2:4" ht="15.75" customHeight="1" x14ac:dyDescent="0.2">
      <c r="B151" s="76"/>
      <c r="C151" s="76"/>
      <c r="D151" s="76"/>
    </row>
    <row r="152" spans="2:4" ht="15.75" customHeight="1" x14ac:dyDescent="0.2">
      <c r="B152" s="76"/>
      <c r="C152" s="76"/>
      <c r="D152" s="76"/>
    </row>
    <row r="153" spans="2:4" ht="15.75" customHeight="1" x14ac:dyDescent="0.2">
      <c r="B153" s="76"/>
      <c r="C153" s="76"/>
      <c r="D153" s="76"/>
    </row>
    <row r="154" spans="2:4" ht="15.75" customHeight="1" x14ac:dyDescent="0.2">
      <c r="B154" s="76"/>
      <c r="C154" s="76"/>
      <c r="D154" s="76"/>
    </row>
    <row r="155" spans="2:4" ht="15.75" customHeight="1" x14ac:dyDescent="0.2">
      <c r="B155" s="76"/>
      <c r="C155" s="76"/>
      <c r="D155" s="76"/>
    </row>
    <row r="156" spans="2:4" ht="15.75" customHeight="1" x14ac:dyDescent="0.2">
      <c r="B156" s="76"/>
      <c r="C156" s="76"/>
      <c r="D156" s="76"/>
    </row>
    <row r="157" spans="2:4" ht="15.75" customHeight="1" x14ac:dyDescent="0.2">
      <c r="B157" s="76"/>
      <c r="C157" s="76"/>
      <c r="D157" s="76"/>
    </row>
    <row r="158" spans="2:4" ht="15.75" customHeight="1" x14ac:dyDescent="0.2">
      <c r="B158" s="76"/>
      <c r="C158" s="76"/>
      <c r="D158" s="76"/>
    </row>
    <row r="159" spans="2:4" ht="15.75" customHeight="1" x14ac:dyDescent="0.2">
      <c r="B159" s="76"/>
      <c r="C159" s="76"/>
      <c r="D159" s="76"/>
    </row>
    <row r="160" spans="2:4" ht="15.75" customHeight="1" x14ac:dyDescent="0.2">
      <c r="B160" s="76"/>
      <c r="C160" s="76"/>
      <c r="D160" s="76"/>
    </row>
    <row r="161" spans="2:4" ht="15.75" customHeight="1" x14ac:dyDescent="0.2">
      <c r="B161" s="76"/>
      <c r="C161" s="76"/>
      <c r="D161" s="76"/>
    </row>
    <row r="162" spans="2:4" ht="15.75" customHeight="1" x14ac:dyDescent="0.2">
      <c r="B162" s="76"/>
      <c r="C162" s="76"/>
      <c r="D162" s="76"/>
    </row>
    <row r="163" spans="2:4" ht="15.75" customHeight="1" x14ac:dyDescent="0.2">
      <c r="B163" s="76"/>
      <c r="C163" s="76"/>
      <c r="D163" s="76"/>
    </row>
    <row r="164" spans="2:4" ht="15.75" customHeight="1" x14ac:dyDescent="0.2">
      <c r="B164" s="76"/>
      <c r="C164" s="76"/>
      <c r="D164" s="76"/>
    </row>
    <row r="165" spans="2:4" ht="15.75" customHeight="1" x14ac:dyDescent="0.2">
      <c r="B165" s="76"/>
      <c r="C165" s="76"/>
      <c r="D165" s="76"/>
    </row>
    <row r="166" spans="2:4" ht="15.75" customHeight="1" x14ac:dyDescent="0.2">
      <c r="B166" s="76"/>
      <c r="C166" s="76"/>
      <c r="D166" s="76"/>
    </row>
    <row r="167" spans="2:4" ht="15.75" customHeight="1" x14ac:dyDescent="0.2">
      <c r="B167" s="76"/>
      <c r="C167" s="76"/>
      <c r="D167" s="76"/>
    </row>
    <row r="168" spans="2:4" ht="15.75" customHeight="1" x14ac:dyDescent="0.2">
      <c r="B168" s="76"/>
      <c r="C168" s="76"/>
      <c r="D168" s="76"/>
    </row>
    <row r="169" spans="2:4" ht="15.75" customHeight="1" x14ac:dyDescent="0.2">
      <c r="B169" s="76"/>
      <c r="C169" s="76"/>
      <c r="D169" s="76"/>
    </row>
    <row r="170" spans="2:4" ht="15.75" customHeight="1" x14ac:dyDescent="0.2">
      <c r="B170" s="76"/>
      <c r="C170" s="76"/>
      <c r="D170" s="76"/>
    </row>
    <row r="171" spans="2:4" ht="15.75" customHeight="1" x14ac:dyDescent="0.2">
      <c r="B171" s="76"/>
      <c r="C171" s="76"/>
      <c r="D171" s="76"/>
    </row>
    <row r="172" spans="2:4" ht="15.75" customHeight="1" x14ac:dyDescent="0.2">
      <c r="B172" s="76"/>
      <c r="C172" s="76"/>
      <c r="D172" s="76"/>
    </row>
    <row r="173" spans="2:4" ht="15.75" customHeight="1" x14ac:dyDescent="0.2">
      <c r="B173" s="76"/>
      <c r="C173" s="76"/>
      <c r="D173" s="76"/>
    </row>
    <row r="174" spans="2:4" ht="15.75" customHeight="1" x14ac:dyDescent="0.2">
      <c r="B174" s="76"/>
      <c r="C174" s="76"/>
      <c r="D174" s="76"/>
    </row>
    <row r="175" spans="2:4" ht="15.75" customHeight="1" x14ac:dyDescent="0.2">
      <c r="B175" s="76"/>
      <c r="C175" s="76"/>
      <c r="D175" s="76"/>
    </row>
    <row r="176" spans="2:4" ht="15.75" customHeight="1" x14ac:dyDescent="0.2">
      <c r="B176" s="76"/>
      <c r="C176" s="76"/>
      <c r="D176" s="76"/>
    </row>
    <row r="177" spans="2:4" ht="15.75" customHeight="1" x14ac:dyDescent="0.2">
      <c r="B177" s="76"/>
      <c r="C177" s="76"/>
      <c r="D177" s="76"/>
    </row>
    <row r="178" spans="2:4" ht="15.75" customHeight="1" x14ac:dyDescent="0.2">
      <c r="B178" s="76"/>
      <c r="C178" s="76"/>
      <c r="D178" s="76"/>
    </row>
    <row r="179" spans="2:4" ht="15.75" customHeight="1" x14ac:dyDescent="0.2">
      <c r="B179" s="76"/>
      <c r="C179" s="76"/>
      <c r="D179" s="76"/>
    </row>
    <row r="180" spans="2:4" ht="15.75" customHeight="1" x14ac:dyDescent="0.2">
      <c r="B180" s="76"/>
      <c r="C180" s="76"/>
      <c r="D180" s="76"/>
    </row>
    <row r="181" spans="2:4" ht="15.75" customHeight="1" x14ac:dyDescent="0.2">
      <c r="B181" s="76"/>
      <c r="C181" s="76"/>
      <c r="D181" s="76"/>
    </row>
    <row r="182" spans="2:4" ht="15.75" customHeight="1" x14ac:dyDescent="0.2">
      <c r="B182" s="76"/>
      <c r="C182" s="76"/>
      <c r="D182" s="76"/>
    </row>
    <row r="183" spans="2:4" ht="15.75" customHeight="1" x14ac:dyDescent="0.2">
      <c r="B183" s="76"/>
      <c r="C183" s="76"/>
      <c r="D183" s="76"/>
    </row>
    <row r="184" spans="2:4" ht="15.75" customHeight="1" x14ac:dyDescent="0.2">
      <c r="B184" s="76"/>
      <c r="C184" s="76"/>
      <c r="D184" s="76"/>
    </row>
    <row r="185" spans="2:4" ht="15.75" customHeight="1" x14ac:dyDescent="0.2">
      <c r="B185" s="76"/>
      <c r="C185" s="76"/>
      <c r="D185" s="76"/>
    </row>
    <row r="186" spans="2:4" ht="15.75" customHeight="1" x14ac:dyDescent="0.2">
      <c r="B186" s="76"/>
      <c r="C186" s="76"/>
      <c r="D186" s="76"/>
    </row>
    <row r="187" spans="2:4" ht="15.75" customHeight="1" x14ac:dyDescent="0.2">
      <c r="B187" s="76"/>
      <c r="C187" s="76"/>
      <c r="D187" s="76"/>
    </row>
    <row r="188" spans="2:4" ht="15.75" customHeight="1" x14ac:dyDescent="0.2">
      <c r="B188" s="76"/>
      <c r="C188" s="76"/>
      <c r="D188" s="76"/>
    </row>
    <row r="189" spans="2:4" ht="15.75" customHeight="1" x14ac:dyDescent="0.2">
      <c r="B189" s="76"/>
      <c r="C189" s="76"/>
      <c r="D189" s="76"/>
    </row>
    <row r="190" spans="2:4" ht="15.75" customHeight="1" x14ac:dyDescent="0.2">
      <c r="B190" s="76"/>
      <c r="C190" s="76"/>
      <c r="D190" s="76"/>
    </row>
    <row r="191" spans="2:4" ht="15.75" customHeight="1" x14ac:dyDescent="0.2">
      <c r="B191" s="76"/>
      <c r="C191" s="76"/>
      <c r="D191" s="76"/>
    </row>
    <row r="192" spans="2:4" ht="15.75" customHeight="1" x14ac:dyDescent="0.2">
      <c r="B192" s="76"/>
      <c r="C192" s="76"/>
      <c r="D192" s="76"/>
    </row>
    <row r="193" spans="2:4" ht="15.75" customHeight="1" x14ac:dyDescent="0.2">
      <c r="B193" s="76"/>
      <c r="C193" s="76"/>
      <c r="D193" s="76"/>
    </row>
    <row r="194" spans="2:4" ht="15.75" customHeight="1" x14ac:dyDescent="0.2">
      <c r="B194" s="76"/>
      <c r="C194" s="76"/>
      <c r="D194" s="76"/>
    </row>
    <row r="195" spans="2:4" ht="15.75" customHeight="1" x14ac:dyDescent="0.2">
      <c r="B195" s="76"/>
      <c r="C195" s="76"/>
      <c r="D195" s="76"/>
    </row>
    <row r="196" spans="2:4" ht="15.75" customHeight="1" x14ac:dyDescent="0.2">
      <c r="B196" s="76"/>
      <c r="C196" s="76"/>
      <c r="D196" s="76"/>
    </row>
    <row r="197" spans="2:4" ht="15.75" customHeight="1" x14ac:dyDescent="0.2">
      <c r="B197" s="76"/>
      <c r="C197" s="76"/>
      <c r="D197" s="76"/>
    </row>
    <row r="198" spans="2:4" ht="15.75" customHeight="1" x14ac:dyDescent="0.2">
      <c r="B198" s="76"/>
      <c r="C198" s="76"/>
      <c r="D198" s="76"/>
    </row>
    <row r="199" spans="2:4" ht="15.75" customHeight="1" x14ac:dyDescent="0.2">
      <c r="B199" s="76"/>
      <c r="C199" s="76"/>
      <c r="D199" s="76"/>
    </row>
    <row r="200" spans="2:4" ht="15.75" customHeight="1" x14ac:dyDescent="0.2">
      <c r="B200" s="76"/>
      <c r="C200" s="76"/>
      <c r="D200" s="76"/>
    </row>
    <row r="201" spans="2:4" ht="15.75" customHeight="1" x14ac:dyDescent="0.2">
      <c r="B201" s="76"/>
      <c r="C201" s="76"/>
      <c r="D201" s="76"/>
    </row>
    <row r="202" spans="2:4" ht="15.75" customHeight="1" x14ac:dyDescent="0.2">
      <c r="B202" s="76"/>
      <c r="C202" s="76"/>
      <c r="D202" s="76"/>
    </row>
    <row r="203" spans="2:4" ht="15.75" customHeight="1" x14ac:dyDescent="0.2">
      <c r="B203" s="76"/>
      <c r="C203" s="76"/>
      <c r="D203" s="76"/>
    </row>
    <row r="204" spans="2:4" ht="15.75" customHeight="1" x14ac:dyDescent="0.2">
      <c r="B204" s="76"/>
      <c r="C204" s="76"/>
      <c r="D204" s="76"/>
    </row>
    <row r="205" spans="2:4" ht="15.75" customHeight="1" x14ac:dyDescent="0.2">
      <c r="B205" s="76"/>
      <c r="C205" s="76"/>
      <c r="D205" s="76"/>
    </row>
    <row r="206" spans="2:4" ht="15.75" customHeight="1" x14ac:dyDescent="0.2">
      <c r="B206" s="76"/>
      <c r="C206" s="76"/>
      <c r="D206" s="76"/>
    </row>
    <row r="207" spans="2:4" ht="15.75" customHeight="1" x14ac:dyDescent="0.2">
      <c r="B207" s="76"/>
      <c r="C207" s="76"/>
      <c r="D207" s="76"/>
    </row>
    <row r="208" spans="2:4" ht="15.75" customHeight="1" x14ac:dyDescent="0.2">
      <c r="B208" s="76"/>
      <c r="C208" s="76"/>
      <c r="D208" s="76"/>
    </row>
    <row r="209" spans="2:4" ht="15.75" customHeight="1" x14ac:dyDescent="0.2">
      <c r="B209" s="76"/>
      <c r="C209" s="76"/>
      <c r="D209" s="76"/>
    </row>
    <row r="210" spans="2:4" ht="15.75" customHeight="1" x14ac:dyDescent="0.2">
      <c r="B210" s="76"/>
      <c r="C210" s="76"/>
      <c r="D210" s="76"/>
    </row>
    <row r="211" spans="2:4" ht="15.75" customHeight="1" x14ac:dyDescent="0.2">
      <c r="B211" s="76"/>
      <c r="C211" s="76"/>
      <c r="D211" s="76"/>
    </row>
    <row r="212" spans="2:4" ht="15.75" customHeight="1" x14ac:dyDescent="0.2">
      <c r="B212" s="76"/>
      <c r="C212" s="76"/>
      <c r="D212" s="76"/>
    </row>
    <row r="213" spans="2:4" ht="15.75" customHeight="1" x14ac:dyDescent="0.2">
      <c r="B213" s="76"/>
      <c r="C213" s="76"/>
      <c r="D213" s="76"/>
    </row>
    <row r="214" spans="2:4" ht="15.75" customHeight="1" x14ac:dyDescent="0.2">
      <c r="B214" s="76"/>
      <c r="C214" s="76"/>
      <c r="D214" s="76"/>
    </row>
    <row r="215" spans="2:4" ht="15.75" customHeight="1" x14ac:dyDescent="0.2">
      <c r="B215" s="76"/>
      <c r="C215" s="76"/>
      <c r="D215" s="76"/>
    </row>
    <row r="216" spans="2:4" ht="15.75" customHeight="1" x14ac:dyDescent="0.2">
      <c r="B216" s="76"/>
      <c r="C216" s="76"/>
      <c r="D216" s="76"/>
    </row>
    <row r="217" spans="2:4" ht="15.75" customHeight="1" x14ac:dyDescent="0.2">
      <c r="B217" s="76"/>
      <c r="C217" s="76"/>
      <c r="D217" s="76"/>
    </row>
    <row r="218" spans="2:4" ht="15.75" customHeight="1" x14ac:dyDescent="0.2">
      <c r="B218" s="76"/>
      <c r="C218" s="76"/>
      <c r="D218" s="76"/>
    </row>
    <row r="219" spans="2:4" ht="15.75" customHeight="1" x14ac:dyDescent="0.2">
      <c r="B219" s="76"/>
      <c r="C219" s="76"/>
      <c r="D219" s="76"/>
    </row>
    <row r="220" spans="2:4" ht="15.75" customHeight="1" x14ac:dyDescent="0.2">
      <c r="B220" s="76"/>
      <c r="C220" s="76"/>
      <c r="D220" s="76"/>
    </row>
    <row r="221" spans="2:4" ht="15.75" customHeight="1" x14ac:dyDescent="0.2">
      <c r="B221" s="76"/>
      <c r="C221" s="76"/>
      <c r="D221" s="76"/>
    </row>
    <row r="222" spans="2:4" ht="15.75" customHeight="1" x14ac:dyDescent="0.2">
      <c r="B222" s="76"/>
      <c r="C222" s="76"/>
      <c r="D222" s="76"/>
    </row>
    <row r="223" spans="2:4" ht="15.75" customHeight="1" x14ac:dyDescent="0.2">
      <c r="B223" s="76"/>
      <c r="C223" s="76"/>
      <c r="D223" s="76"/>
    </row>
    <row r="224" spans="2:4" ht="15.75" customHeight="1" x14ac:dyDescent="0.2">
      <c r="B224" s="76"/>
      <c r="C224" s="76"/>
      <c r="D224" s="76"/>
    </row>
    <row r="225" spans="2:4" ht="15.75" customHeight="1" x14ac:dyDescent="0.2">
      <c r="B225" s="76"/>
      <c r="C225" s="76"/>
      <c r="D225" s="76"/>
    </row>
    <row r="226" spans="2:4" ht="15.75" customHeight="1" x14ac:dyDescent="0.2">
      <c r="B226" s="76"/>
      <c r="C226" s="76"/>
      <c r="D226" s="76"/>
    </row>
    <row r="227" spans="2:4" ht="15.75" customHeight="1" x14ac:dyDescent="0.2">
      <c r="B227" s="76"/>
      <c r="C227" s="76"/>
      <c r="D227" s="76"/>
    </row>
    <row r="228" spans="2:4" ht="15.75" customHeight="1" x14ac:dyDescent="0.2">
      <c r="B228" s="76"/>
      <c r="C228" s="76"/>
      <c r="D228" s="76"/>
    </row>
    <row r="229" spans="2:4" ht="15.75" customHeight="1" x14ac:dyDescent="0.2">
      <c r="B229" s="76"/>
      <c r="C229" s="76"/>
      <c r="D229" s="76"/>
    </row>
    <row r="230" spans="2:4" ht="15.75" customHeight="1" x14ac:dyDescent="0.2">
      <c r="B230" s="76"/>
      <c r="C230" s="76"/>
      <c r="D230" s="76"/>
    </row>
    <row r="231" spans="2:4" ht="15.75" customHeight="1" x14ac:dyDescent="0.2">
      <c r="B231" s="76"/>
      <c r="C231" s="76"/>
      <c r="D231" s="76"/>
    </row>
    <row r="232" spans="2:4" ht="15.75" customHeight="1" x14ac:dyDescent="0.2">
      <c r="B232" s="76"/>
      <c r="C232" s="76"/>
      <c r="D232" s="76"/>
    </row>
    <row r="233" spans="2:4" ht="15.75" customHeight="1" x14ac:dyDescent="0.2">
      <c r="B233" s="76"/>
      <c r="C233" s="76"/>
      <c r="D233" s="76"/>
    </row>
    <row r="234" spans="2:4" ht="15.75" customHeight="1" x14ac:dyDescent="0.2">
      <c r="B234" s="76"/>
      <c r="C234" s="76"/>
      <c r="D234" s="76"/>
    </row>
    <row r="235" spans="2:4" ht="15.75" customHeight="1" x14ac:dyDescent="0.2">
      <c r="B235" s="76"/>
      <c r="C235" s="76"/>
      <c r="D235" s="76"/>
    </row>
    <row r="236" spans="2:4" ht="15.75" customHeight="1" x14ac:dyDescent="0.2">
      <c r="B236" s="76"/>
      <c r="C236" s="76"/>
      <c r="D236" s="76"/>
    </row>
    <row r="237" spans="2:4" ht="15.75" customHeight="1" x14ac:dyDescent="0.2">
      <c r="B237" s="76"/>
      <c r="C237" s="76"/>
      <c r="D237" s="76"/>
    </row>
    <row r="238" spans="2:4" ht="15.75" customHeight="1" x14ac:dyDescent="0.2">
      <c r="B238" s="76"/>
      <c r="C238" s="76"/>
      <c r="D238" s="76"/>
    </row>
    <row r="239" spans="2:4" ht="15.75" customHeight="1" x14ac:dyDescent="0.2">
      <c r="B239" s="76"/>
      <c r="C239" s="76"/>
      <c r="D239" s="76"/>
    </row>
    <row r="240" spans="2:4" ht="15.75" customHeight="1" x14ac:dyDescent="0.2">
      <c r="B240" s="76"/>
      <c r="C240" s="76"/>
      <c r="D240" s="76"/>
    </row>
    <row r="241" spans="2:4" ht="15.75" customHeight="1" x14ac:dyDescent="0.2">
      <c r="B241" s="76"/>
      <c r="C241" s="76"/>
      <c r="D241" s="76"/>
    </row>
    <row r="242" spans="2:4" ht="15.75" customHeight="1" x14ac:dyDescent="0.2">
      <c r="B242" s="76"/>
      <c r="C242" s="76"/>
      <c r="D242" s="76"/>
    </row>
    <row r="243" spans="2:4" ht="15.75" customHeight="1" x14ac:dyDescent="0.2">
      <c r="B243" s="76"/>
      <c r="C243" s="76"/>
      <c r="D243" s="76"/>
    </row>
    <row r="244" spans="2:4" ht="15.75" customHeight="1" x14ac:dyDescent="0.2">
      <c r="B244" s="76"/>
      <c r="C244" s="76"/>
      <c r="D244" s="76"/>
    </row>
    <row r="245" spans="2:4" ht="15.75" customHeight="1" x14ac:dyDescent="0.2">
      <c r="B245" s="76"/>
      <c r="C245" s="76"/>
      <c r="D245" s="76"/>
    </row>
    <row r="246" spans="2:4" ht="15.75" customHeight="1" x14ac:dyDescent="0.2">
      <c r="B246" s="76"/>
      <c r="C246" s="76"/>
      <c r="D246" s="76"/>
    </row>
    <row r="247" spans="2:4" ht="15.75" customHeight="1" x14ac:dyDescent="0.2">
      <c r="B247" s="76"/>
      <c r="C247" s="76"/>
      <c r="D247" s="76"/>
    </row>
    <row r="248" spans="2:4" ht="15.75" customHeight="1" x14ac:dyDescent="0.2">
      <c r="B248" s="76"/>
      <c r="C248" s="76"/>
      <c r="D248" s="76"/>
    </row>
    <row r="249" spans="2:4" ht="15.75" customHeight="1" x14ac:dyDescent="0.2">
      <c r="B249" s="76"/>
      <c r="C249" s="76"/>
      <c r="D249" s="76"/>
    </row>
    <row r="250" spans="2:4" ht="15.75" customHeight="1" x14ac:dyDescent="0.2">
      <c r="B250" s="76"/>
      <c r="C250" s="76"/>
      <c r="D250" s="76"/>
    </row>
    <row r="251" spans="2:4" ht="15.75" customHeight="1" x14ac:dyDescent="0.2">
      <c r="B251" s="76"/>
      <c r="C251" s="76"/>
      <c r="D251" s="76"/>
    </row>
    <row r="252" spans="2:4" ht="15.75" customHeight="1" x14ac:dyDescent="0.2">
      <c r="B252" s="76"/>
      <c r="C252" s="76"/>
      <c r="D252" s="76"/>
    </row>
    <row r="253" spans="2:4" ht="15.75" customHeight="1" x14ac:dyDescent="0.2">
      <c r="B253" s="76"/>
      <c r="C253" s="76"/>
      <c r="D253" s="76"/>
    </row>
    <row r="254" spans="2:4" ht="15.75" customHeight="1" x14ac:dyDescent="0.2">
      <c r="B254" s="76"/>
      <c r="C254" s="76"/>
      <c r="D254" s="76"/>
    </row>
    <row r="255" spans="2:4" ht="15.75" customHeight="1" x14ac:dyDescent="0.2">
      <c r="B255" s="76"/>
      <c r="C255" s="76"/>
      <c r="D255" s="76"/>
    </row>
    <row r="256" spans="2:4" ht="15.75" customHeight="1" x14ac:dyDescent="0.2">
      <c r="B256" s="76"/>
      <c r="C256" s="76"/>
      <c r="D256" s="76"/>
    </row>
    <row r="257" spans="2:4" ht="15.75" customHeight="1" x14ac:dyDescent="0.2">
      <c r="B257" s="76"/>
      <c r="C257" s="76"/>
      <c r="D257" s="76"/>
    </row>
    <row r="258" spans="2:4" ht="15.75" customHeight="1" x14ac:dyDescent="0.2">
      <c r="B258" s="76"/>
      <c r="C258" s="76"/>
      <c r="D258" s="76"/>
    </row>
    <row r="259" spans="2:4" ht="15.75" customHeight="1" x14ac:dyDescent="0.2">
      <c r="B259" s="76"/>
      <c r="C259" s="76"/>
      <c r="D259" s="76"/>
    </row>
    <row r="260" spans="2:4" ht="15.75" customHeight="1" x14ac:dyDescent="0.2">
      <c r="B260" s="76"/>
      <c r="C260" s="76"/>
      <c r="D260" s="76"/>
    </row>
    <row r="261" spans="2:4" ht="15.75" customHeight="1" x14ac:dyDescent="0.2">
      <c r="B261" s="76"/>
      <c r="C261" s="76"/>
      <c r="D261" s="76"/>
    </row>
    <row r="262" spans="2:4" ht="15.75" customHeight="1" x14ac:dyDescent="0.2">
      <c r="B262" s="76"/>
      <c r="C262" s="76"/>
      <c r="D262" s="76"/>
    </row>
    <row r="263" spans="2:4" ht="15.75" customHeight="1" x14ac:dyDescent="0.2">
      <c r="B263" s="76"/>
      <c r="C263" s="76"/>
      <c r="D263" s="76"/>
    </row>
    <row r="264" spans="2:4" ht="15.75" customHeight="1" x14ac:dyDescent="0.2">
      <c r="B264" s="76"/>
      <c r="C264" s="76"/>
      <c r="D264" s="76"/>
    </row>
    <row r="265" spans="2:4" ht="15.75" customHeight="1" x14ac:dyDescent="0.2">
      <c r="B265" s="76"/>
      <c r="C265" s="76"/>
      <c r="D265" s="76"/>
    </row>
    <row r="266" spans="2:4" ht="15.75" customHeight="1" x14ac:dyDescent="0.2">
      <c r="B266" s="76"/>
      <c r="C266" s="76"/>
      <c r="D266" s="76"/>
    </row>
    <row r="267" spans="2:4" ht="15.75" customHeight="1" x14ac:dyDescent="0.2">
      <c r="B267" s="76"/>
      <c r="C267" s="76"/>
      <c r="D267" s="76"/>
    </row>
    <row r="268" spans="2:4" ht="15.75" customHeight="1" x14ac:dyDescent="0.2">
      <c r="B268" s="76"/>
      <c r="C268" s="76"/>
      <c r="D268" s="76"/>
    </row>
    <row r="269" spans="2:4" ht="15.75" customHeight="1" x14ac:dyDescent="0.2">
      <c r="B269" s="76"/>
      <c r="C269" s="76"/>
      <c r="D269" s="76"/>
    </row>
    <row r="270" spans="2:4" ht="15.75" customHeight="1" x14ac:dyDescent="0.2">
      <c r="B270" s="76"/>
      <c r="C270" s="76"/>
      <c r="D270" s="76"/>
    </row>
    <row r="271" spans="2:4" ht="15.75" customHeight="1" x14ac:dyDescent="0.2">
      <c r="B271" s="76"/>
      <c r="C271" s="76"/>
      <c r="D271" s="76"/>
    </row>
    <row r="272" spans="2:4" ht="15.75" customHeight="1" x14ac:dyDescent="0.2">
      <c r="B272" s="76"/>
      <c r="C272" s="76"/>
      <c r="D272" s="76"/>
    </row>
    <row r="273" spans="2:4" ht="15.75" customHeight="1" x14ac:dyDescent="0.2">
      <c r="B273" s="76"/>
      <c r="C273" s="76"/>
      <c r="D273" s="76"/>
    </row>
    <row r="274" spans="2:4" ht="15.75" customHeight="1" x14ac:dyDescent="0.2">
      <c r="B274" s="76"/>
      <c r="C274" s="76"/>
      <c r="D274" s="76"/>
    </row>
    <row r="275" spans="2:4" ht="15.75" customHeight="1" x14ac:dyDescent="0.2">
      <c r="B275" s="76"/>
      <c r="C275" s="76"/>
      <c r="D275" s="76"/>
    </row>
    <row r="276" spans="2:4" ht="15.75" customHeight="1" x14ac:dyDescent="0.2">
      <c r="B276" s="76"/>
      <c r="C276" s="76"/>
      <c r="D276" s="76"/>
    </row>
    <row r="277" spans="2:4" ht="15.75" customHeight="1" x14ac:dyDescent="0.2">
      <c r="B277" s="76"/>
      <c r="C277" s="76"/>
      <c r="D277" s="76"/>
    </row>
    <row r="278" spans="2:4" ht="15.75" customHeight="1" x14ac:dyDescent="0.2">
      <c r="B278" s="76"/>
      <c r="C278" s="76"/>
      <c r="D278" s="76"/>
    </row>
    <row r="279" spans="2:4" ht="15.75" customHeight="1" x14ac:dyDescent="0.2">
      <c r="B279" s="76"/>
      <c r="C279" s="76"/>
      <c r="D279" s="76"/>
    </row>
    <row r="280" spans="2:4" ht="15.75" customHeight="1" x14ac:dyDescent="0.2">
      <c r="B280" s="76"/>
      <c r="C280" s="76"/>
      <c r="D280" s="76"/>
    </row>
    <row r="281" spans="2:4" ht="15.75" customHeight="1" x14ac:dyDescent="0.2">
      <c r="B281" s="76"/>
      <c r="C281" s="76"/>
      <c r="D281" s="76"/>
    </row>
    <row r="282" spans="2:4" ht="15.75" customHeight="1" x14ac:dyDescent="0.2">
      <c r="B282" s="76"/>
      <c r="C282" s="76"/>
      <c r="D282" s="76"/>
    </row>
    <row r="283" spans="2:4" ht="15.75" customHeight="1" x14ac:dyDescent="0.2">
      <c r="B283" s="76"/>
      <c r="C283" s="76"/>
      <c r="D283" s="76"/>
    </row>
    <row r="284" spans="2:4" ht="15.75" customHeight="1" x14ac:dyDescent="0.2">
      <c r="B284" s="76"/>
      <c r="C284" s="76"/>
      <c r="D284" s="76"/>
    </row>
    <row r="285" spans="2:4" ht="15.75" customHeight="1" x14ac:dyDescent="0.2">
      <c r="B285" s="76"/>
      <c r="C285" s="76"/>
      <c r="D285" s="76"/>
    </row>
    <row r="286" spans="2:4" ht="15.75" customHeight="1" x14ac:dyDescent="0.2">
      <c r="B286" s="76"/>
      <c r="C286" s="76"/>
      <c r="D286" s="76"/>
    </row>
    <row r="287" spans="2:4" ht="15.75" customHeight="1" x14ac:dyDescent="0.2">
      <c r="B287" s="76"/>
      <c r="C287" s="76"/>
      <c r="D287" s="76"/>
    </row>
    <row r="288" spans="2:4" ht="15.75" customHeight="1" x14ac:dyDescent="0.2">
      <c r="B288" s="76"/>
      <c r="C288" s="76"/>
      <c r="D288" s="76"/>
    </row>
    <row r="289" spans="2:4" ht="15.75" customHeight="1" x14ac:dyDescent="0.2">
      <c r="B289" s="76"/>
      <c r="C289" s="76"/>
      <c r="D289" s="76"/>
    </row>
    <row r="290" spans="2:4" ht="15.75" customHeight="1" x14ac:dyDescent="0.2">
      <c r="B290" s="76"/>
      <c r="C290" s="76"/>
      <c r="D290" s="76"/>
    </row>
    <row r="291" spans="2:4" ht="15.75" customHeight="1" x14ac:dyDescent="0.2">
      <c r="B291" s="76"/>
      <c r="C291" s="76"/>
      <c r="D291" s="76"/>
    </row>
    <row r="292" spans="2:4" ht="15.75" customHeight="1" x14ac:dyDescent="0.2">
      <c r="B292" s="76"/>
      <c r="C292" s="76"/>
      <c r="D292" s="76"/>
    </row>
    <row r="293" spans="2:4" ht="15.75" customHeight="1" x14ac:dyDescent="0.2">
      <c r="B293" s="76"/>
      <c r="C293" s="76"/>
      <c r="D293" s="76"/>
    </row>
    <row r="294" spans="2:4" ht="15.75" customHeight="1" x14ac:dyDescent="0.2">
      <c r="B294" s="76"/>
      <c r="C294" s="76"/>
      <c r="D294" s="76"/>
    </row>
    <row r="295" spans="2:4" ht="15.75" customHeight="1" x14ac:dyDescent="0.2">
      <c r="B295" s="76"/>
      <c r="C295" s="76"/>
      <c r="D295" s="76"/>
    </row>
    <row r="296" spans="2:4" ht="15.75" customHeight="1" x14ac:dyDescent="0.2">
      <c r="B296" s="76"/>
      <c r="C296" s="76"/>
      <c r="D296" s="76"/>
    </row>
    <row r="297" spans="2:4" ht="15.75" customHeight="1" x14ac:dyDescent="0.2">
      <c r="B297" s="76"/>
      <c r="C297" s="76"/>
      <c r="D297" s="76"/>
    </row>
    <row r="298" spans="2:4" ht="15.75" customHeight="1" x14ac:dyDescent="0.2">
      <c r="B298" s="76"/>
      <c r="C298" s="76"/>
      <c r="D298" s="76"/>
    </row>
    <row r="299" spans="2:4" ht="15.75" customHeight="1" x14ac:dyDescent="0.2">
      <c r="B299" s="76"/>
      <c r="C299" s="76"/>
      <c r="D299" s="76"/>
    </row>
    <row r="300" spans="2:4" ht="15.75" customHeight="1" x14ac:dyDescent="0.2">
      <c r="B300" s="76"/>
      <c r="C300" s="76"/>
      <c r="D300" s="76"/>
    </row>
    <row r="301" spans="2:4" ht="15.75" customHeight="1" x14ac:dyDescent="0.2">
      <c r="B301" s="76"/>
      <c r="C301" s="76"/>
      <c r="D301" s="76"/>
    </row>
    <row r="302" spans="2:4" ht="15.75" customHeight="1" x14ac:dyDescent="0.2">
      <c r="B302" s="76"/>
      <c r="C302" s="76"/>
      <c r="D302" s="76"/>
    </row>
    <row r="303" spans="2:4" ht="15.75" customHeight="1" x14ac:dyDescent="0.2">
      <c r="B303" s="76"/>
      <c r="C303" s="76"/>
      <c r="D303" s="76"/>
    </row>
    <row r="304" spans="2:4" ht="15.75" customHeight="1" x14ac:dyDescent="0.2">
      <c r="B304" s="76"/>
      <c r="C304" s="76"/>
      <c r="D304" s="76"/>
    </row>
    <row r="305" spans="2:4" ht="15.75" customHeight="1" x14ac:dyDescent="0.2">
      <c r="B305" s="76"/>
      <c r="C305" s="76"/>
      <c r="D305" s="76"/>
    </row>
    <row r="306" spans="2:4" ht="15.75" customHeight="1" x14ac:dyDescent="0.2">
      <c r="B306" s="76"/>
      <c r="C306" s="76"/>
      <c r="D306" s="76"/>
    </row>
    <row r="307" spans="2:4" ht="15.75" customHeight="1" x14ac:dyDescent="0.2">
      <c r="B307" s="76"/>
      <c r="C307" s="76"/>
      <c r="D307" s="76"/>
    </row>
    <row r="308" spans="2:4" ht="15.75" customHeight="1" x14ac:dyDescent="0.2">
      <c r="B308" s="76"/>
      <c r="C308" s="76"/>
      <c r="D308" s="76"/>
    </row>
    <row r="309" spans="2:4" ht="15.75" customHeight="1" x14ac:dyDescent="0.2">
      <c r="B309" s="76"/>
      <c r="C309" s="76"/>
      <c r="D309" s="76"/>
    </row>
    <row r="310" spans="2:4" ht="15.75" customHeight="1" x14ac:dyDescent="0.2">
      <c r="B310" s="76"/>
      <c r="C310" s="76"/>
      <c r="D310" s="76"/>
    </row>
    <row r="311" spans="2:4" ht="15.75" customHeight="1" x14ac:dyDescent="0.2">
      <c r="B311" s="76"/>
      <c r="C311" s="76"/>
      <c r="D311" s="76"/>
    </row>
    <row r="312" spans="2:4" ht="15.75" customHeight="1" x14ac:dyDescent="0.2">
      <c r="B312" s="76"/>
      <c r="C312" s="76"/>
      <c r="D312" s="76"/>
    </row>
    <row r="313" spans="2:4" ht="15.75" customHeight="1" x14ac:dyDescent="0.2">
      <c r="B313" s="76"/>
      <c r="C313" s="76"/>
      <c r="D313" s="76"/>
    </row>
    <row r="314" spans="2:4" ht="15.75" customHeight="1" x14ac:dyDescent="0.2">
      <c r="B314" s="76"/>
      <c r="C314" s="76"/>
      <c r="D314" s="76"/>
    </row>
    <row r="315" spans="2:4" ht="15.75" customHeight="1" x14ac:dyDescent="0.2">
      <c r="B315" s="76"/>
      <c r="C315" s="76"/>
      <c r="D315" s="76"/>
    </row>
    <row r="316" spans="2:4" ht="15.75" customHeight="1" x14ac:dyDescent="0.2">
      <c r="B316" s="76"/>
      <c r="C316" s="76"/>
      <c r="D316" s="76"/>
    </row>
    <row r="317" spans="2:4" ht="15.75" customHeight="1" x14ac:dyDescent="0.2">
      <c r="B317" s="76"/>
      <c r="C317" s="76"/>
      <c r="D317" s="76"/>
    </row>
    <row r="318" spans="2:4" ht="15.75" customHeight="1" x14ac:dyDescent="0.2">
      <c r="B318" s="76"/>
      <c r="C318" s="76"/>
      <c r="D318" s="76"/>
    </row>
    <row r="319" spans="2:4" ht="15.75" customHeight="1" x14ac:dyDescent="0.2">
      <c r="B319" s="76"/>
      <c r="C319" s="76"/>
      <c r="D319" s="76"/>
    </row>
    <row r="320" spans="2:4" ht="15.75" customHeight="1" x14ac:dyDescent="0.2">
      <c r="B320" s="76"/>
      <c r="C320" s="76"/>
      <c r="D320" s="76"/>
    </row>
    <row r="321" spans="2:4" ht="15.75" customHeight="1" x14ac:dyDescent="0.2">
      <c r="B321" s="76"/>
      <c r="C321" s="76"/>
      <c r="D321" s="76"/>
    </row>
    <row r="322" spans="2:4" ht="15.75" customHeight="1" x14ac:dyDescent="0.2">
      <c r="B322" s="76"/>
      <c r="C322" s="76"/>
      <c r="D322" s="76"/>
    </row>
    <row r="323" spans="2:4" ht="15.75" customHeight="1" x14ac:dyDescent="0.2">
      <c r="B323" s="76"/>
      <c r="C323" s="76"/>
      <c r="D323" s="76"/>
    </row>
    <row r="324" spans="2:4" ht="15.75" customHeight="1" x14ac:dyDescent="0.2">
      <c r="B324" s="76"/>
      <c r="C324" s="76"/>
      <c r="D324" s="76"/>
    </row>
    <row r="325" spans="2:4" ht="15.75" customHeight="1" x14ac:dyDescent="0.2">
      <c r="B325" s="76"/>
      <c r="C325" s="76"/>
      <c r="D325" s="76"/>
    </row>
    <row r="326" spans="2:4" ht="15.75" customHeight="1" x14ac:dyDescent="0.2">
      <c r="B326" s="76"/>
      <c r="C326" s="76"/>
      <c r="D326" s="76"/>
    </row>
    <row r="327" spans="2:4" ht="15.75" customHeight="1" x14ac:dyDescent="0.2">
      <c r="B327" s="76"/>
      <c r="C327" s="76"/>
      <c r="D327" s="76"/>
    </row>
    <row r="328" spans="2:4" ht="15.75" customHeight="1" x14ac:dyDescent="0.2">
      <c r="B328" s="76"/>
      <c r="C328" s="76"/>
      <c r="D328" s="76"/>
    </row>
    <row r="329" spans="2:4" ht="15.75" customHeight="1" x14ac:dyDescent="0.2">
      <c r="B329" s="76"/>
      <c r="C329" s="76"/>
      <c r="D329" s="76"/>
    </row>
    <row r="330" spans="2:4" ht="15.75" customHeight="1" x14ac:dyDescent="0.2">
      <c r="B330" s="76"/>
      <c r="C330" s="76"/>
      <c r="D330" s="76"/>
    </row>
    <row r="331" spans="2:4" ht="15.75" customHeight="1" x14ac:dyDescent="0.2">
      <c r="B331" s="76"/>
      <c r="C331" s="76"/>
      <c r="D331" s="76"/>
    </row>
    <row r="332" spans="2:4" ht="15.75" customHeight="1" x14ac:dyDescent="0.2">
      <c r="B332" s="76"/>
      <c r="C332" s="76"/>
      <c r="D332" s="76"/>
    </row>
    <row r="333" spans="2:4" ht="15.75" customHeight="1" x14ac:dyDescent="0.2">
      <c r="B333" s="76"/>
      <c r="C333" s="76"/>
      <c r="D333" s="76"/>
    </row>
    <row r="334" spans="2:4" ht="15.75" customHeight="1" x14ac:dyDescent="0.2">
      <c r="B334" s="76"/>
      <c r="C334" s="76"/>
      <c r="D334" s="76"/>
    </row>
    <row r="335" spans="2:4" ht="15.75" customHeight="1" x14ac:dyDescent="0.2">
      <c r="B335" s="76"/>
      <c r="C335" s="76"/>
      <c r="D335" s="76"/>
    </row>
    <row r="336" spans="2:4" ht="15.75" customHeight="1" x14ac:dyDescent="0.2">
      <c r="B336" s="76"/>
      <c r="C336" s="76"/>
      <c r="D336" s="76"/>
    </row>
    <row r="337" spans="2:4" ht="15.75" customHeight="1" x14ac:dyDescent="0.2">
      <c r="B337" s="76"/>
      <c r="C337" s="76"/>
      <c r="D337" s="76"/>
    </row>
    <row r="338" spans="2:4" ht="15.75" customHeight="1" x14ac:dyDescent="0.2">
      <c r="B338" s="76"/>
      <c r="C338" s="76"/>
      <c r="D338" s="76"/>
    </row>
    <row r="339" spans="2:4" ht="15.75" customHeight="1" x14ac:dyDescent="0.2">
      <c r="B339" s="76"/>
      <c r="C339" s="76"/>
      <c r="D339" s="76"/>
    </row>
    <row r="340" spans="2:4" ht="15.75" customHeight="1" x14ac:dyDescent="0.2">
      <c r="B340" s="76"/>
      <c r="C340" s="76"/>
      <c r="D340" s="76"/>
    </row>
    <row r="341" spans="2:4" ht="15.75" customHeight="1" x14ac:dyDescent="0.2">
      <c r="B341" s="76"/>
      <c r="C341" s="76"/>
      <c r="D341" s="76"/>
    </row>
    <row r="342" spans="2:4" ht="15.75" customHeight="1" x14ac:dyDescent="0.2">
      <c r="B342" s="76"/>
      <c r="C342" s="76"/>
      <c r="D342" s="76"/>
    </row>
    <row r="343" spans="2:4" ht="15.75" customHeight="1" x14ac:dyDescent="0.2">
      <c r="B343" s="76"/>
      <c r="C343" s="76"/>
      <c r="D343" s="76"/>
    </row>
    <row r="344" spans="2:4" ht="15.75" customHeight="1" x14ac:dyDescent="0.2">
      <c r="B344" s="76"/>
      <c r="C344" s="76"/>
      <c r="D344" s="76"/>
    </row>
    <row r="345" spans="2:4" ht="15.75" customHeight="1" x14ac:dyDescent="0.2">
      <c r="B345" s="76"/>
      <c r="C345" s="76"/>
      <c r="D345" s="76"/>
    </row>
    <row r="346" spans="2:4" ht="15.75" customHeight="1" x14ac:dyDescent="0.2">
      <c r="B346" s="76"/>
      <c r="C346" s="76"/>
      <c r="D346" s="76"/>
    </row>
    <row r="347" spans="2:4" ht="15.75" customHeight="1" x14ac:dyDescent="0.2">
      <c r="B347" s="76"/>
      <c r="C347" s="76"/>
      <c r="D347" s="76"/>
    </row>
    <row r="348" spans="2:4" ht="15.75" customHeight="1" x14ac:dyDescent="0.2">
      <c r="B348" s="76"/>
      <c r="C348" s="76"/>
      <c r="D348" s="76"/>
    </row>
    <row r="349" spans="2:4" ht="15.75" customHeight="1" x14ac:dyDescent="0.2"/>
    <row r="350" spans="2:4" ht="15.75" customHeight="1" x14ac:dyDescent="0.2"/>
    <row r="351" spans="2:4" ht="15.75" customHeight="1" x14ac:dyDescent="0.2"/>
    <row r="352" spans="2:4"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Hoja2</vt:lpstr>
      <vt:lpstr>Sheet 1</vt:lpstr>
      <vt:lpstr>Resumen Producto</vt:lpstr>
      <vt:lpstr>PP_0017_2023</vt:lpstr>
      <vt:lpstr>Foglio2</vt:lpstr>
      <vt:lpstr>Sheet 1 (3)</vt:lpstr>
      <vt:lpstr>Hoja2 (3)</vt:lpstr>
      <vt:lpstr>Sheet 1 (2)</vt:lpstr>
      <vt:lpstr>Hoja1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LISBETH MONZON VEGA</dc:creator>
  <cp:lastModifiedBy>DORITA AYDE QUEVEDO SALDAÑA</cp:lastModifiedBy>
  <dcterms:created xsi:type="dcterms:W3CDTF">2020-02-10T16:28:04Z</dcterms:created>
  <dcterms:modified xsi:type="dcterms:W3CDTF">2022-03-07T16:32:16Z</dcterms:modified>
</cp:coreProperties>
</file>